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omments3.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80" windowWidth="27795" windowHeight="14310"/>
  </bookViews>
  <sheets>
    <sheet name="Data Description" sheetId="2" r:id="rId1"/>
    <sheet name="Soil Texture" sheetId="4" r:id="rId2"/>
    <sheet name="Moisture Release" sheetId="1" r:id="rId3"/>
    <sheet name="Bulk Density" sheetId="5" r:id="rId4"/>
    <sheet name="Maps" sheetId="3" r:id="rId5"/>
  </sheets>
  <calcPr calcId="145621"/>
</workbook>
</file>

<file path=xl/calcChain.xml><?xml version="1.0" encoding="utf-8"?>
<calcChain xmlns="http://schemas.openxmlformats.org/spreadsheetml/2006/main">
  <c r="AH31" i="1" l="1"/>
  <c r="AG31" i="1"/>
  <c r="AF31" i="1"/>
  <c r="AE31" i="1"/>
  <c r="AD31" i="1"/>
  <c r="AC31" i="1"/>
  <c r="AB31" i="1"/>
  <c r="AH30" i="1"/>
  <c r="AG30" i="1"/>
  <c r="AF30" i="1"/>
  <c r="AE30" i="1"/>
  <c r="AD30" i="1"/>
  <c r="AC30" i="1"/>
  <c r="AB30" i="1"/>
  <c r="AH29" i="1"/>
  <c r="AG29" i="1"/>
  <c r="AF29" i="1"/>
  <c r="AE29" i="1"/>
  <c r="AD29" i="1"/>
  <c r="AC29" i="1"/>
  <c r="AB29" i="1"/>
  <c r="AH28" i="1"/>
  <c r="AG28" i="1"/>
  <c r="AF28" i="1"/>
  <c r="AE28" i="1"/>
  <c r="AD28" i="1"/>
  <c r="AC28" i="1"/>
  <c r="AB28" i="1"/>
  <c r="AH27" i="1"/>
  <c r="AG27" i="1"/>
  <c r="AF27" i="1"/>
  <c r="AE27" i="1"/>
  <c r="AD27" i="1"/>
  <c r="AC27" i="1"/>
  <c r="AB27" i="1"/>
  <c r="AH26" i="1"/>
  <c r="AG26" i="1"/>
  <c r="AF26" i="1"/>
  <c r="AE26" i="1"/>
  <c r="AD26" i="1"/>
  <c r="AC26" i="1"/>
  <c r="AB26" i="1"/>
  <c r="AH25" i="1"/>
  <c r="AG25" i="1"/>
  <c r="AF25" i="1"/>
  <c r="AE25" i="1"/>
  <c r="AD25" i="1"/>
  <c r="AC25" i="1"/>
  <c r="AB25" i="1"/>
  <c r="AH24" i="1"/>
  <c r="AG24" i="1"/>
  <c r="AF24" i="1"/>
  <c r="AE24" i="1"/>
  <c r="AD24" i="1"/>
  <c r="AC24" i="1"/>
  <c r="AB24" i="1"/>
  <c r="AH23" i="1"/>
  <c r="AG23" i="1"/>
  <c r="AF23" i="1"/>
  <c r="AE23" i="1"/>
  <c r="AD23" i="1"/>
  <c r="AC23" i="1"/>
  <c r="AB23" i="1"/>
  <c r="AH22" i="1"/>
  <c r="AG22" i="1"/>
  <c r="AF22" i="1"/>
  <c r="AE22" i="1"/>
  <c r="AD22" i="1"/>
  <c r="AC22" i="1"/>
  <c r="AB22" i="1"/>
  <c r="AH21" i="1"/>
  <c r="AG21" i="1"/>
  <c r="AF21" i="1"/>
  <c r="AE21" i="1"/>
  <c r="AD21" i="1"/>
  <c r="AC21" i="1"/>
  <c r="AB21" i="1"/>
  <c r="AH20" i="1"/>
  <c r="AG20" i="1"/>
  <c r="AF20" i="1"/>
  <c r="AE20" i="1"/>
  <c r="AD20" i="1"/>
  <c r="AC20" i="1"/>
  <c r="AB20" i="1"/>
  <c r="AH19" i="1"/>
  <c r="AG19" i="1"/>
  <c r="AF19" i="1"/>
  <c r="AE19" i="1"/>
  <c r="AD19" i="1"/>
  <c r="AC19" i="1"/>
  <c r="AB19" i="1"/>
  <c r="AH18" i="1"/>
  <c r="AG18" i="1"/>
  <c r="AF18" i="1"/>
  <c r="AE18" i="1"/>
  <c r="AD18" i="1"/>
  <c r="AC18" i="1"/>
  <c r="AB18" i="1"/>
  <c r="AH17" i="1"/>
  <c r="AG17" i="1"/>
  <c r="AF17" i="1"/>
  <c r="AE17" i="1"/>
  <c r="AD17" i="1"/>
  <c r="AC17" i="1"/>
  <c r="AB17" i="1"/>
  <c r="AH16" i="1"/>
  <c r="AG16" i="1"/>
  <c r="AF16" i="1"/>
  <c r="AE16" i="1"/>
  <c r="AD16" i="1"/>
  <c r="AC16" i="1"/>
  <c r="AB16" i="1"/>
  <c r="AH15" i="1"/>
  <c r="AG15" i="1"/>
  <c r="AF15" i="1"/>
  <c r="AE15" i="1"/>
  <c r="AD15" i="1"/>
  <c r="AC15" i="1"/>
  <c r="AB15" i="1"/>
  <c r="AH14" i="1"/>
  <c r="AG14" i="1"/>
  <c r="AF14" i="1"/>
  <c r="AE14" i="1"/>
  <c r="AD14" i="1"/>
  <c r="AC14" i="1"/>
  <c r="AB14" i="1"/>
  <c r="AH13" i="1"/>
  <c r="AG13" i="1"/>
  <c r="AF13" i="1"/>
  <c r="AE13" i="1"/>
  <c r="AD13" i="1"/>
  <c r="AC13" i="1"/>
  <c r="AB13" i="1"/>
  <c r="AH12" i="1"/>
  <c r="AG12" i="1"/>
  <c r="AF12" i="1"/>
  <c r="AE12" i="1"/>
  <c r="AD12" i="1"/>
  <c r="AC12" i="1"/>
  <c r="AB12" i="1"/>
  <c r="AH11" i="1"/>
  <c r="AG11" i="1"/>
  <c r="AF11" i="1"/>
  <c r="AE11" i="1"/>
  <c r="AD11" i="1"/>
  <c r="AC11" i="1"/>
  <c r="AB11" i="1"/>
  <c r="AH10" i="1"/>
  <c r="AG10" i="1"/>
  <c r="AF10" i="1"/>
  <c r="AE10" i="1"/>
  <c r="AD10" i="1"/>
  <c r="AC10" i="1"/>
  <c r="AB10" i="1"/>
  <c r="AH9" i="1"/>
  <c r="AG9" i="1"/>
  <c r="AF9" i="1"/>
  <c r="AE9" i="1"/>
  <c r="AD9" i="1"/>
  <c r="AC9" i="1"/>
  <c r="AB9" i="1"/>
  <c r="AH8" i="1"/>
  <c r="AG8" i="1"/>
  <c r="AF8" i="1"/>
  <c r="AE8" i="1"/>
  <c r="AD8" i="1"/>
  <c r="AC8" i="1"/>
  <c r="AB8" i="1"/>
  <c r="AH7" i="1"/>
  <c r="AG7" i="1"/>
  <c r="AF7" i="1"/>
  <c r="AE7" i="1"/>
  <c r="AD7" i="1"/>
  <c r="AC7" i="1"/>
  <c r="AB7" i="1"/>
  <c r="AH6" i="1"/>
  <c r="AG6" i="1"/>
  <c r="AF6" i="1"/>
  <c r="AE6" i="1"/>
  <c r="AD6" i="1"/>
  <c r="AC6" i="1"/>
  <c r="AB6" i="1"/>
  <c r="AH5" i="1"/>
  <c r="AG5" i="1"/>
  <c r="AF5" i="1"/>
  <c r="AE5" i="1"/>
  <c r="AD5" i="1"/>
  <c r="AC5" i="1"/>
  <c r="AB5" i="1"/>
</calcChain>
</file>

<file path=xl/comments1.xml><?xml version="1.0" encoding="utf-8"?>
<comments xmlns="http://schemas.openxmlformats.org/spreadsheetml/2006/main">
  <authors>
    <author>TT</author>
  </authors>
  <commentList>
    <comment ref="E2" authorId="0">
      <text>
        <r>
          <rPr>
            <b/>
            <sz val="9"/>
            <color indexed="81"/>
            <rFont val="Tahoma"/>
            <family val="2"/>
          </rPr>
          <t>TT:</t>
        </r>
        <r>
          <rPr>
            <sz val="9"/>
            <color indexed="81"/>
            <rFont val="Tahoma"/>
            <family val="2"/>
          </rPr>
          <t xml:space="preserve">
Veris Electroconductiviey Class.  See Maps page.</t>
        </r>
      </text>
    </comment>
    <comment ref="Y2" authorId="0">
      <text>
        <r>
          <rPr>
            <b/>
            <sz val="9"/>
            <color indexed="81"/>
            <rFont val="Tahoma"/>
            <family val="2"/>
          </rPr>
          <t>TT:</t>
        </r>
        <r>
          <rPr>
            <sz val="9"/>
            <color indexed="81"/>
            <rFont val="Tahoma"/>
            <family val="2"/>
          </rPr>
          <t xml:space="preserve">
Saturated Paste</t>
        </r>
      </text>
    </comment>
    <comment ref="A3" authorId="0">
      <text>
        <r>
          <rPr>
            <b/>
            <sz val="9"/>
            <color indexed="81"/>
            <rFont val="Tahoma"/>
            <family val="2"/>
          </rPr>
          <t>TT:</t>
        </r>
        <r>
          <rPr>
            <sz val="9"/>
            <color indexed="81"/>
            <rFont val="Tahoma"/>
            <family val="2"/>
          </rPr>
          <t xml:space="preserve">
See Maps page</t>
        </r>
      </text>
    </comment>
    <comment ref="H3" authorId="0">
      <text>
        <r>
          <rPr>
            <b/>
            <sz val="9"/>
            <color indexed="81"/>
            <rFont val="Tahoma"/>
            <family val="2"/>
          </rPr>
          <t>TT:</t>
        </r>
        <r>
          <rPr>
            <sz val="9"/>
            <color indexed="81"/>
            <rFont val="Tahoma"/>
            <family val="2"/>
          </rPr>
          <t xml:space="preserve">
Gravel was removed before hydrometer texture analysis.</t>
        </r>
      </text>
    </comment>
    <comment ref="H30" authorId="0">
      <text>
        <r>
          <rPr>
            <b/>
            <sz val="9"/>
            <color indexed="81"/>
            <rFont val="Tahoma"/>
            <family val="2"/>
          </rPr>
          <t>TT:</t>
        </r>
        <r>
          <rPr>
            <sz val="9"/>
            <color indexed="81"/>
            <rFont val="Tahoma"/>
            <family val="2"/>
          </rPr>
          <t xml:space="preserve">
Gravelly</t>
        </r>
      </text>
    </comment>
    <comment ref="H40" authorId="0">
      <text>
        <r>
          <rPr>
            <b/>
            <sz val="9"/>
            <color indexed="81"/>
            <rFont val="Tahoma"/>
            <family val="2"/>
          </rPr>
          <t>TT:</t>
        </r>
        <r>
          <rPr>
            <sz val="9"/>
            <color indexed="81"/>
            <rFont val="Tahoma"/>
            <family val="2"/>
          </rPr>
          <t xml:space="preserve">
Gravelly</t>
        </r>
      </text>
    </comment>
    <comment ref="H48" authorId="0">
      <text>
        <r>
          <rPr>
            <b/>
            <sz val="9"/>
            <color indexed="81"/>
            <rFont val="Tahoma"/>
            <family val="2"/>
          </rPr>
          <t>TT:</t>
        </r>
        <r>
          <rPr>
            <sz val="9"/>
            <color indexed="81"/>
            <rFont val="Tahoma"/>
            <family val="2"/>
          </rPr>
          <t xml:space="preserve">
Gravelly</t>
        </r>
      </text>
    </comment>
  </commentList>
</comments>
</file>

<file path=xl/comments2.xml><?xml version="1.0" encoding="utf-8"?>
<comments xmlns="http://schemas.openxmlformats.org/spreadsheetml/2006/main">
  <authors>
    <author>TT</author>
  </authors>
  <commentList>
    <comment ref="K3" authorId="0">
      <text>
        <r>
          <rPr>
            <b/>
            <sz val="9"/>
            <color indexed="81"/>
            <rFont val="Tahoma"/>
            <family val="2"/>
          </rPr>
          <t>TT:</t>
        </r>
        <r>
          <rPr>
            <sz val="9"/>
            <color indexed="81"/>
            <rFont val="Tahoma"/>
            <family val="2"/>
          </rPr>
          <t xml:space="preserve">
Saxton, K.E. and W.J. Rawls. 2006. Soil water characteristic estimates by texture and organic matter for hydrologic solutions. Soil Sci. Soc. Am. J. 70:1569-1578.  http://hydrolab.arsusda.gov/soilwater/Index.htm</t>
        </r>
      </text>
    </comment>
    <comment ref="I4" authorId="0">
      <text>
        <r>
          <rPr>
            <b/>
            <sz val="9"/>
            <color indexed="81"/>
            <rFont val="Tahoma"/>
            <family val="2"/>
          </rPr>
          <t>TT:</t>
        </r>
        <r>
          <rPr>
            <sz val="9"/>
            <color indexed="81"/>
            <rFont val="Tahoma"/>
            <family val="2"/>
          </rPr>
          <t xml:space="preserve">
Soil Organic Matter content.  Was only measured in the 0.60 cm horizons.</t>
        </r>
      </text>
    </comment>
    <comment ref="N4" authorId="0">
      <text>
        <r>
          <rPr>
            <b/>
            <sz val="9"/>
            <color indexed="81"/>
            <rFont val="Tahoma"/>
            <family val="2"/>
          </rPr>
          <t>TT:</t>
        </r>
        <r>
          <rPr>
            <sz val="9"/>
            <color indexed="81"/>
            <rFont val="Tahoma"/>
            <family val="2"/>
          </rPr>
          <t xml:space="preserve">
Volumentric Soil water content at 3 kPa.</t>
        </r>
      </text>
    </comment>
    <comment ref="T4" authorId="0">
      <text>
        <r>
          <rPr>
            <b/>
            <sz val="9"/>
            <color indexed="81"/>
            <rFont val="Tahoma"/>
            <family val="2"/>
          </rPr>
          <t>TT:</t>
        </r>
        <r>
          <rPr>
            <sz val="9"/>
            <color indexed="81"/>
            <rFont val="Tahoma"/>
            <family val="2"/>
          </rPr>
          <t xml:space="preserve">
Total Available Water = SWC(p33) - SWC(p1475).</t>
        </r>
      </text>
    </comment>
    <comment ref="U4" authorId="0">
      <text>
        <r>
          <rPr>
            <b/>
            <sz val="9"/>
            <color indexed="81"/>
            <rFont val="Tahoma"/>
            <family val="2"/>
          </rPr>
          <t>TT:</t>
        </r>
        <r>
          <rPr>
            <sz val="9"/>
            <color indexed="81"/>
            <rFont val="Tahoma"/>
            <family val="2"/>
          </rPr>
          <t xml:space="preserve">
Volumentric Soil water content at 3 kPa.</t>
        </r>
      </text>
    </comment>
    <comment ref="AA4" authorId="0">
      <text>
        <r>
          <rPr>
            <b/>
            <sz val="9"/>
            <color indexed="81"/>
            <rFont val="Tahoma"/>
            <family val="2"/>
          </rPr>
          <t>TT:</t>
        </r>
        <r>
          <rPr>
            <sz val="9"/>
            <color indexed="81"/>
            <rFont val="Tahoma"/>
            <family val="2"/>
          </rPr>
          <t xml:space="preserve">
Total Available Water = SWC(p33) - SWC(p1475).</t>
        </r>
      </text>
    </comment>
    <comment ref="AB4" authorId="0">
      <text>
        <r>
          <rPr>
            <b/>
            <sz val="9"/>
            <color indexed="81"/>
            <rFont val="Tahoma"/>
            <family val="2"/>
          </rPr>
          <t>TT:</t>
        </r>
        <r>
          <rPr>
            <sz val="9"/>
            <color indexed="81"/>
            <rFont val="Tahoma"/>
            <family val="2"/>
          </rPr>
          <t xml:space="preserve">
Volumentric Soil water content at 3 kPa.</t>
        </r>
      </text>
    </comment>
    <comment ref="AH4" authorId="0">
      <text>
        <r>
          <rPr>
            <b/>
            <sz val="9"/>
            <color indexed="81"/>
            <rFont val="Tahoma"/>
            <family val="2"/>
          </rPr>
          <t>TT:</t>
        </r>
        <r>
          <rPr>
            <sz val="9"/>
            <color indexed="81"/>
            <rFont val="Tahoma"/>
            <family val="2"/>
          </rPr>
          <t xml:space="preserve">
Total Available Water = SWC(p33) - SWC(p1475).</t>
        </r>
      </text>
    </comment>
    <comment ref="AK4" authorId="0">
      <text>
        <r>
          <rPr>
            <b/>
            <sz val="9"/>
            <color indexed="81"/>
            <rFont val="Tahoma"/>
            <family val="2"/>
          </rPr>
          <t>TT:</t>
        </r>
        <r>
          <rPr>
            <sz val="9"/>
            <color indexed="81"/>
            <rFont val="Tahoma"/>
            <family val="2"/>
          </rPr>
          <t xml:space="preserve">
Mean of five years of plot SWC measurements (2008 - 2014)</t>
        </r>
      </text>
    </comment>
    <comment ref="AL4" authorId="0">
      <text>
        <r>
          <rPr>
            <b/>
            <sz val="9"/>
            <color indexed="81"/>
            <rFont val="Tahoma"/>
            <family val="2"/>
          </rPr>
          <t>TT:</t>
        </r>
        <r>
          <rPr>
            <sz val="9"/>
            <color indexed="81"/>
            <rFont val="Tahoma"/>
            <family val="2"/>
          </rPr>
          <t xml:space="preserve">
Standard Deviation of FC for upper depth (Depth 1).</t>
        </r>
      </text>
    </comment>
    <comment ref="AN4" authorId="0">
      <text>
        <r>
          <rPr>
            <b/>
            <sz val="9"/>
            <color indexed="81"/>
            <rFont val="Tahoma"/>
            <family val="2"/>
          </rPr>
          <t>TT:</t>
        </r>
        <r>
          <rPr>
            <sz val="9"/>
            <color indexed="81"/>
            <rFont val="Tahoma"/>
            <family val="2"/>
          </rPr>
          <t xml:space="preserve">
Mean of 7 years of plot SWC measurements (2008 - 2014)</t>
        </r>
      </text>
    </comment>
    <comment ref="AO4" authorId="0">
      <text>
        <r>
          <rPr>
            <b/>
            <sz val="9"/>
            <color indexed="81"/>
            <rFont val="Tahoma"/>
            <family val="2"/>
          </rPr>
          <t>TT:</t>
        </r>
        <r>
          <rPr>
            <sz val="9"/>
            <color indexed="81"/>
            <rFont val="Tahoma"/>
            <family val="2"/>
          </rPr>
          <t xml:space="preserve">
Standard Deviation of FC for lower depth (depth 2).</t>
        </r>
      </text>
    </comment>
  </commentList>
</comments>
</file>

<file path=xl/comments3.xml><?xml version="1.0" encoding="utf-8"?>
<comments xmlns="http://schemas.openxmlformats.org/spreadsheetml/2006/main">
  <authors>
    <author>TT</author>
  </authors>
  <commentList>
    <comment ref="B3" authorId="0">
      <text>
        <r>
          <rPr>
            <b/>
            <sz val="9"/>
            <color indexed="81"/>
            <rFont val="Tahoma"/>
            <family val="2"/>
          </rPr>
          <t>TT:</t>
        </r>
        <r>
          <rPr>
            <sz val="9"/>
            <color indexed="81"/>
            <rFont val="Tahoma"/>
            <family val="2"/>
          </rPr>
          <t xml:space="preserve">
Core sample depth</t>
        </r>
      </text>
    </comment>
    <comment ref="D4" authorId="0">
      <text>
        <r>
          <rPr>
            <b/>
            <sz val="9"/>
            <color indexed="81"/>
            <rFont val="Tahoma"/>
            <charset val="1"/>
          </rPr>
          <t>TT:</t>
        </r>
        <r>
          <rPr>
            <sz val="9"/>
            <color indexed="81"/>
            <rFont val="Tahoma"/>
            <charset val="1"/>
          </rPr>
          <t xml:space="preserve">
Standard Deviation</t>
        </r>
      </text>
    </comment>
    <comment ref="E4" authorId="0">
      <text>
        <r>
          <rPr>
            <b/>
            <sz val="9"/>
            <color indexed="81"/>
            <rFont val="Tahoma"/>
            <family val="2"/>
          </rPr>
          <t>TT:</t>
        </r>
        <r>
          <rPr>
            <sz val="9"/>
            <color indexed="81"/>
            <rFont val="Tahoma"/>
            <family val="2"/>
          </rPr>
          <t xml:space="preserve">
Number of samples</t>
        </r>
      </text>
    </comment>
  </commentList>
</comments>
</file>

<file path=xl/sharedStrings.xml><?xml version="1.0" encoding="utf-8"?>
<sst xmlns="http://schemas.openxmlformats.org/spreadsheetml/2006/main" count="570" uniqueCount="232">
  <si>
    <t>LIRF 2007 Soil Sample Analysis</t>
  </si>
  <si>
    <t>Sample Location and Depth</t>
  </si>
  <si>
    <t>Soil Texture</t>
  </si>
  <si>
    <t>Estimated SWC</t>
  </si>
  <si>
    <t>Pressure Plate Measured SWC</t>
  </si>
  <si>
    <t>Field Measured Field Capacity</t>
  </si>
  <si>
    <t>Corresponding</t>
  </si>
  <si>
    <t>Sample Depth (cm)</t>
  </si>
  <si>
    <t>(Saxton&amp;Rawls, 2006)</t>
  </si>
  <si>
    <t>Subsample 1</t>
  </si>
  <si>
    <t>Subsample 2</t>
  </si>
  <si>
    <t>Mean</t>
  </si>
  <si>
    <t>Upper</t>
  </si>
  <si>
    <t>Lower</t>
  </si>
  <si>
    <t>SiteID</t>
  </si>
  <si>
    <t>Plot ID</t>
  </si>
  <si>
    <t>%Gravel</t>
  </si>
  <si>
    <t>%Sand</t>
  </si>
  <si>
    <t>%Silt</t>
  </si>
  <si>
    <t>%Clay</t>
  </si>
  <si>
    <t>OM%</t>
  </si>
  <si>
    <t>Classification</t>
  </si>
  <si>
    <r>
      <t>ϴ</t>
    </r>
    <r>
      <rPr>
        <vertAlign val="subscript"/>
        <sz val="10"/>
        <rFont val="Calibri"/>
        <family val="2"/>
      </rPr>
      <t>33</t>
    </r>
  </si>
  <si>
    <r>
      <t>ϴ</t>
    </r>
    <r>
      <rPr>
        <vertAlign val="subscript"/>
        <sz val="10"/>
        <rFont val="Calibri"/>
        <family val="2"/>
      </rPr>
      <t>1500</t>
    </r>
  </si>
  <si>
    <t>TAW</t>
  </si>
  <si>
    <r>
      <rPr>
        <sz val="10"/>
        <rFont val="Calibri"/>
        <family val="2"/>
      </rPr>
      <t>ϴ</t>
    </r>
    <r>
      <rPr>
        <vertAlign val="subscript"/>
        <sz val="10"/>
        <rFont val="Calibri"/>
        <family val="2"/>
      </rPr>
      <t>3</t>
    </r>
  </si>
  <si>
    <r>
      <t>ϴ</t>
    </r>
    <r>
      <rPr>
        <vertAlign val="subscript"/>
        <sz val="10"/>
        <rFont val="Calibri"/>
        <family val="2"/>
      </rPr>
      <t>10</t>
    </r>
  </si>
  <si>
    <r>
      <t>ϴ</t>
    </r>
    <r>
      <rPr>
        <vertAlign val="subscript"/>
        <sz val="10"/>
        <rFont val="Calibri"/>
        <family val="2"/>
      </rPr>
      <t>50</t>
    </r>
  </si>
  <si>
    <r>
      <t>ϴ</t>
    </r>
    <r>
      <rPr>
        <vertAlign val="subscript"/>
        <sz val="10"/>
        <rFont val="Calibri"/>
        <family val="2"/>
      </rPr>
      <t>100</t>
    </r>
  </si>
  <si>
    <t>Depth (cm)</t>
  </si>
  <si>
    <r>
      <t>FC</t>
    </r>
    <r>
      <rPr>
        <vertAlign val="subscript"/>
        <sz val="10"/>
        <rFont val="Arial"/>
        <family val="2"/>
      </rPr>
      <t>u</t>
    </r>
  </si>
  <si>
    <r>
      <t>SD</t>
    </r>
    <r>
      <rPr>
        <vertAlign val="subscript"/>
        <sz val="10"/>
        <rFont val="Arial"/>
        <family val="2"/>
      </rPr>
      <t>u</t>
    </r>
  </si>
  <si>
    <r>
      <t>FC</t>
    </r>
    <r>
      <rPr>
        <vertAlign val="subscript"/>
        <sz val="10"/>
        <rFont val="Arial"/>
        <family val="2"/>
      </rPr>
      <t>L</t>
    </r>
  </si>
  <si>
    <r>
      <t>SD</t>
    </r>
    <r>
      <rPr>
        <vertAlign val="subscript"/>
        <sz val="10"/>
        <rFont val="Arial"/>
        <family val="2"/>
      </rPr>
      <t>L</t>
    </r>
  </si>
  <si>
    <t>A15</t>
  </si>
  <si>
    <t>SCL</t>
  </si>
  <si>
    <t>B15</t>
  </si>
  <si>
    <t>SL</t>
  </si>
  <si>
    <t>C13</t>
  </si>
  <si>
    <t>D14</t>
  </si>
  <si>
    <t>D22</t>
  </si>
  <si>
    <t>CL</t>
  </si>
  <si>
    <t>S</t>
  </si>
  <si>
    <t>C21</t>
  </si>
  <si>
    <t>LS</t>
  </si>
  <si>
    <t>A22</t>
  </si>
  <si>
    <t>A35</t>
  </si>
  <si>
    <t>B34</t>
  </si>
  <si>
    <t>C34</t>
  </si>
  <si>
    <t>D32</t>
  </si>
  <si>
    <t>SC</t>
  </si>
  <si>
    <t>D44</t>
  </si>
  <si>
    <t>C43</t>
  </si>
  <si>
    <t>B41</t>
  </si>
  <si>
    <t>A42</t>
  </si>
  <si>
    <t>LIRF Soil Sampling, 2007</t>
  </si>
  <si>
    <t>Veris Map Texture Class</t>
  </si>
  <si>
    <t>Sample</t>
  </si>
  <si>
    <t>Section</t>
  </si>
  <si>
    <t>NRCS</t>
  </si>
  <si>
    <t>Map Unit</t>
  </si>
  <si>
    <t>Shallow</t>
  </si>
  <si>
    <t>Deep</t>
  </si>
  <si>
    <t>A</t>
  </si>
  <si>
    <t>B</t>
  </si>
  <si>
    <t>C</t>
  </si>
  <si>
    <t>D</t>
  </si>
  <si>
    <t>2012 VERIS Map - deep</t>
  </si>
  <si>
    <r>
      <t>Figures compare the laboratory measured parameters (10, 33, and 1475 kPa SWC (ϴ</t>
    </r>
    <r>
      <rPr>
        <vertAlign val="subscript"/>
        <sz val="10"/>
        <rFont val="Arial"/>
        <family val="2"/>
      </rPr>
      <t>10</t>
    </r>
    <r>
      <rPr>
        <sz val="10"/>
        <rFont val="Arial"/>
        <family val="2"/>
      </rPr>
      <t>, ϴ</t>
    </r>
    <r>
      <rPr>
        <vertAlign val="subscript"/>
        <sz val="10"/>
        <rFont val="Arial"/>
        <family val="2"/>
      </rPr>
      <t>33</t>
    </r>
    <r>
      <rPr>
        <sz val="10"/>
        <rFont val="Arial"/>
        <family val="2"/>
      </rPr>
      <t>, and ϴ</t>
    </r>
    <r>
      <rPr>
        <vertAlign val="subscript"/>
        <sz val="10"/>
        <rFont val="Arial"/>
        <family val="2"/>
      </rPr>
      <t>1500</t>
    </r>
    <r>
      <rPr>
        <sz val="10"/>
        <rFont val="Arial"/>
        <family val="2"/>
      </rPr>
      <t>)) with Saxton and Rawls estimates and with field estimates of field capacity (FC).  The Saxton and Rawls parameters (based on soil %Sand, %Clay, and %OM) correlated well with measurements.  Correlation was fairly good with field measured FC comparing well with ϴ</t>
    </r>
    <r>
      <rPr>
        <vertAlign val="subscript"/>
        <sz val="10"/>
        <rFont val="Arial"/>
        <family val="2"/>
      </rPr>
      <t>33</t>
    </r>
    <r>
      <rPr>
        <sz val="10"/>
        <rFont val="Arial"/>
        <family val="2"/>
      </rPr>
      <t xml:space="preserve"> at sand contents below 80%, but comparing better with ϴ</t>
    </r>
    <r>
      <rPr>
        <vertAlign val="subscript"/>
        <sz val="10"/>
        <rFont val="Arial"/>
        <family val="2"/>
      </rPr>
      <t>10</t>
    </r>
    <r>
      <rPr>
        <sz val="10"/>
        <rFont val="Arial"/>
        <family val="2"/>
      </rPr>
      <t xml:space="preserve"> for soils with sand content &gt;80%.  Field FC and ϴ</t>
    </r>
    <r>
      <rPr>
        <vertAlign val="subscript"/>
        <sz val="10"/>
        <rFont val="Arial"/>
        <family val="2"/>
      </rPr>
      <t>10</t>
    </r>
    <r>
      <rPr>
        <sz val="10"/>
        <rFont val="Arial"/>
        <family val="2"/>
      </rPr>
      <t xml:space="preserve"> and ϴ</t>
    </r>
    <r>
      <rPr>
        <vertAlign val="subscript"/>
        <sz val="10"/>
        <rFont val="Arial"/>
        <family val="2"/>
      </rPr>
      <t>33</t>
    </r>
    <r>
      <rPr>
        <sz val="10"/>
        <rFont val="Arial"/>
        <family val="2"/>
      </rPr>
      <t xml:space="preserve"> also correlated well with soil texture (%sand).  In the Waterbalance spreadsheets, Total Plant Available Water (TAW = FC - PWP) is assumed to be a proportional to FC.  Laboratory SWC at 1500 kPa pressure (ϴ</t>
    </r>
    <r>
      <rPr>
        <vertAlign val="subscript"/>
        <sz val="10"/>
        <rFont val="Arial"/>
        <family val="2"/>
      </rPr>
      <t>1500</t>
    </r>
    <r>
      <rPr>
        <sz val="10"/>
        <rFont val="Arial"/>
        <family val="2"/>
      </rPr>
      <t>) (permanent wilting point, PWP) correlated well with both ϴ</t>
    </r>
    <r>
      <rPr>
        <vertAlign val="subscript"/>
        <sz val="10"/>
        <rFont val="Arial"/>
        <family val="2"/>
      </rPr>
      <t>10</t>
    </r>
    <r>
      <rPr>
        <sz val="10"/>
        <rFont val="Arial"/>
        <family val="2"/>
      </rPr>
      <t xml:space="preserve"> and ϴ</t>
    </r>
    <r>
      <rPr>
        <vertAlign val="subscript"/>
        <sz val="10"/>
        <rFont val="Arial"/>
        <family val="2"/>
      </rPr>
      <t>33</t>
    </r>
    <r>
      <rPr>
        <sz val="10"/>
        <rFont val="Arial"/>
        <family val="2"/>
      </rPr>
      <t xml:space="preserve"> with linear regression slopes (forced 0 intercept) of 0.66 vs 33 kPa and 0.53 vs 10 kPa.  This implies that TAW is about 50% of FC for the more sandy soils and about 36% of FC for less sandy soils. 1475 kPa SWC also correlated fairly well with field estimated FC with slopes of 0.59 and 0.67, implying TAW is about 35% - 40% of FC.  Field estimates of PWP (not shown) tended to be about 50% of FC.  The Saxton and Rawls (2006) estimated TAW was about 35% of field measured FC.  This analysis indicated that TAW is about 35 - 45% of field measured FC.</t>
    </r>
  </si>
  <si>
    <t>Column</t>
  </si>
  <si>
    <t>Description</t>
  </si>
  <si>
    <t>K-M</t>
  </si>
  <si>
    <t>N-AH</t>
  </si>
  <si>
    <t>AJ-AO</t>
  </si>
  <si>
    <t>Figures</t>
  </si>
  <si>
    <t>General</t>
  </si>
  <si>
    <t xml:space="preserve">Field capacity (FC) was determined each year for each plot through neutron probe measurements (see Methodology file).  Average (2007 - 2014) measured field capacity in the same plot as the core samples (but not same location) is listed.  Because sampled horizons did not directly compare with neutron probe measurement depths (1-15 cm, 30cm, 60 cm, 90 cm, 120 cm, 150 cm, 200 cm), an upper and lower horizon field FC was selected that encompassed the sample horizon.  When the upper depth coincided with the core sample horizon, no lower depth is given.  </t>
  </si>
  <si>
    <t>Site ID</t>
  </si>
  <si>
    <t>Location of the sampling site</t>
  </si>
  <si>
    <t>Field plot in which the sampling site is located.  Letter = field section; number = block (rep)</t>
  </si>
  <si>
    <t>depth from soil surface of upper limit of sample soil horizon</t>
  </si>
  <si>
    <t>depth from soil surface of lower limit of sample soil horizon</t>
  </si>
  <si>
    <t>Percent of original sample &gt;2mm;  this fraction is removed before hydrometer analysis</t>
  </si>
  <si>
    <t>Percent of textural analysis sample (after gravel removed) greater than 0.05 mm as determined by hydrometer method; mean of 2 subsamples</t>
  </si>
  <si>
    <t>Percent of textural analysis sample (after gravel removed) between 0.05 mm and 0.002 mm as determined by hydrometer method; mean of 2 subsamples</t>
  </si>
  <si>
    <t>Percent of textural analysis sample (after gravel removed) less than 0.002 mm as determined by hydrometer method; mean of 2 subsamples</t>
  </si>
  <si>
    <t>%OM</t>
  </si>
  <si>
    <t>Percent organic matter; only measured in surface 60 cm samples</t>
  </si>
  <si>
    <t>Soil textural classification according to the USDA Textural Triangle</t>
  </si>
  <si>
    <t>Column Definitions</t>
  </si>
  <si>
    <t xml:space="preserve">Soil water content at 1/3 bar (33 kPa) as estimated by Saxton and Rawls (2006);  http://hydrolab.arsusda.gov/soilwater/Index.htm  </t>
  </si>
  <si>
    <t xml:space="preserve">Soil water content at 15 bar (1475 kPa) as estimated by Saxton and Rawls (2006);  http://hydrolab.arsusda.gov/soilwater/Index.htm  </t>
  </si>
  <si>
    <t xml:space="preserve">Total Plant Available Water as estimated by Saxton and Rawls (2006);  http://hydrolab.arsusda.gov/soilwater/Index.htm  </t>
  </si>
  <si>
    <t>Soil water content at 1/3 bar (33 kPa) as measured on a disturbed sample on a pressure plate apparatus:  two subsamples and mean values</t>
  </si>
  <si>
    <t>Soil water content at 1/10 bar (10 kPa) as measured on a disturbed sample on a pressure plate apparatus:  two subsamples and mean values</t>
  </si>
  <si>
    <t>Soil water content at 1/33 bar (3 kPa) as measured on a disturbed sample on a pressure plate apparatus:  two subsamples and mean values</t>
  </si>
  <si>
    <t>Soil water content at 1/2 bar (50 kPa) as measured on a disturbed sample on a pressure plate apparatus:  two subsamples and mean values</t>
  </si>
  <si>
    <t>Soil water content at 1 bar (100 kPa) as measured on a disturbed sample on a pressure plate apparatus:  two subsamples and mean values</t>
  </si>
  <si>
    <t>Soil water content at 15 bar (1475 kPa) as measured on a disturbed sample on a pressure plate apparatus:  two subsamples and mean values</t>
  </si>
  <si>
    <r>
      <t>Total plant available water as calculated as the mathmatical difference between ϴ</t>
    </r>
    <r>
      <rPr>
        <vertAlign val="subscript"/>
        <sz val="11"/>
        <color theme="1"/>
        <rFont val="Calibri"/>
        <family val="2"/>
        <scheme val="minor"/>
      </rPr>
      <t>33</t>
    </r>
    <r>
      <rPr>
        <sz val="11"/>
        <color theme="1"/>
        <rFont val="Calibri"/>
        <family val="2"/>
        <scheme val="minor"/>
      </rPr>
      <t>, and ϴ</t>
    </r>
    <r>
      <rPr>
        <vertAlign val="subscript"/>
        <sz val="11"/>
        <color theme="1"/>
        <rFont val="Calibri"/>
        <family val="2"/>
        <scheme val="minor"/>
      </rPr>
      <t>1500</t>
    </r>
  </si>
  <si>
    <t>Upper Depth</t>
  </si>
  <si>
    <r>
      <t>FC</t>
    </r>
    <r>
      <rPr>
        <vertAlign val="subscript"/>
        <sz val="11"/>
        <rFont val="Calibri"/>
        <family val="2"/>
      </rPr>
      <t>u</t>
    </r>
  </si>
  <si>
    <t>Central depth of the field neutron moisture meter soil water content measurement that corresponds with the central or upper portion of the soil core sample depth.</t>
  </si>
  <si>
    <t>Field determined field capacity for the plot containing the core sample (mL/mL);  average of 5 years of field SWC measurements with neutron moisture meter.</t>
  </si>
  <si>
    <r>
      <t>SD</t>
    </r>
    <r>
      <rPr>
        <vertAlign val="subscript"/>
        <sz val="11"/>
        <color theme="1"/>
        <rFont val="Calibri"/>
        <family val="2"/>
        <scheme val="minor"/>
      </rPr>
      <t>u</t>
    </r>
  </si>
  <si>
    <r>
      <t>Standard Deviation of the 5 years of FC</t>
    </r>
    <r>
      <rPr>
        <vertAlign val="subscript"/>
        <sz val="11"/>
        <color theme="1"/>
        <rFont val="Calibri"/>
        <family val="2"/>
        <scheme val="minor"/>
      </rPr>
      <t>u</t>
    </r>
    <r>
      <rPr>
        <sz val="11"/>
        <color theme="1"/>
        <rFont val="Calibri"/>
        <family val="2"/>
        <scheme val="minor"/>
      </rPr>
      <t xml:space="preserve"> measurements.</t>
    </r>
  </si>
  <si>
    <t>Lower Depth</t>
  </si>
  <si>
    <t>Central depth of the field neutron moisture meter soil water content measurement that corresponds with the lower portion of the soil core sample depth.</t>
  </si>
  <si>
    <r>
      <t>FC</t>
    </r>
    <r>
      <rPr>
        <vertAlign val="subscript"/>
        <sz val="11"/>
        <rFont val="Calibri"/>
        <family val="2"/>
      </rPr>
      <t>L</t>
    </r>
  </si>
  <si>
    <r>
      <t>SD</t>
    </r>
    <r>
      <rPr>
        <vertAlign val="subscript"/>
        <sz val="11"/>
        <color theme="1"/>
        <rFont val="Calibri"/>
        <family val="2"/>
        <scheme val="minor"/>
      </rPr>
      <t>L</t>
    </r>
  </si>
  <si>
    <r>
      <t>Standard Deviation of the 5 years of FC</t>
    </r>
    <r>
      <rPr>
        <vertAlign val="subscript"/>
        <sz val="11"/>
        <color theme="1"/>
        <rFont val="Calibri"/>
        <family val="2"/>
        <scheme val="minor"/>
      </rPr>
      <t>L</t>
    </r>
    <r>
      <rPr>
        <sz val="11"/>
        <color theme="1"/>
        <rFont val="Calibri"/>
        <family val="2"/>
        <scheme val="minor"/>
      </rPr>
      <t xml:space="preserve"> measurements.</t>
    </r>
  </si>
  <si>
    <t>Block</t>
  </si>
  <si>
    <t xml:space="preserve">Core </t>
  </si>
  <si>
    <t>Core</t>
  </si>
  <si>
    <t>Core Samples ranked by Veris Texture Class</t>
  </si>
  <si>
    <t>2012 Veris Sampling - Shallow</t>
  </si>
  <si>
    <t>2012 Veris Sampling - Deep</t>
  </si>
  <si>
    <r>
      <t>Pressure Plate Analysis:  27 location x horizon samples were selected to represent a range of soil textures and conditions.  Soil water content (volumetric) vs. soil water potential (pressure plate pressure) was determined on two disturbed subsamples of these these samples by pressure plate analysis at 3, 10, 33, 50, 100, and 1475 kPa. (ϴ</t>
    </r>
    <r>
      <rPr>
        <vertAlign val="subscript"/>
        <sz val="10"/>
        <rFont val="Arial"/>
        <family val="2"/>
      </rPr>
      <t>10</t>
    </r>
    <r>
      <rPr>
        <sz val="10"/>
        <rFont val="Arial"/>
        <family val="2"/>
      </rPr>
      <t>, ϴ</t>
    </r>
    <r>
      <rPr>
        <vertAlign val="subscript"/>
        <sz val="10"/>
        <rFont val="Arial"/>
        <family val="2"/>
      </rPr>
      <t>10</t>
    </r>
    <r>
      <rPr>
        <sz val="10"/>
        <rFont val="Arial"/>
        <family val="2"/>
      </rPr>
      <t>, ϴ</t>
    </r>
    <r>
      <rPr>
        <vertAlign val="subscript"/>
        <sz val="10"/>
        <rFont val="Arial"/>
        <family val="2"/>
      </rPr>
      <t>33</t>
    </r>
    <r>
      <rPr>
        <sz val="10"/>
        <rFont val="Arial"/>
        <family val="2"/>
      </rPr>
      <t>, ϴ</t>
    </r>
    <r>
      <rPr>
        <vertAlign val="subscript"/>
        <sz val="10"/>
        <rFont val="Arial"/>
        <family val="2"/>
      </rPr>
      <t>50</t>
    </r>
    <r>
      <rPr>
        <sz val="10"/>
        <rFont val="Arial"/>
        <family val="2"/>
      </rPr>
      <t>, ϴ</t>
    </r>
    <r>
      <rPr>
        <vertAlign val="subscript"/>
        <sz val="10"/>
        <rFont val="Arial"/>
        <family val="2"/>
      </rPr>
      <t>100</t>
    </r>
    <r>
      <rPr>
        <sz val="10"/>
        <rFont val="Arial"/>
        <family val="2"/>
      </rPr>
      <t>,and ϴ</t>
    </r>
    <r>
      <rPr>
        <vertAlign val="subscript"/>
        <sz val="10"/>
        <rFont val="Arial"/>
        <family val="2"/>
      </rPr>
      <t>1500</t>
    </r>
    <r>
      <rPr>
        <sz val="10"/>
        <rFont val="Arial"/>
        <family val="2"/>
      </rPr>
      <t xml:space="preserve">) </t>
    </r>
  </si>
  <si>
    <t>Veris Soil Electrical Conductivity (EC) measurement tool.</t>
  </si>
  <si>
    <t>2007 Soil Sampling Locations and 2007, 2008, and 2012 EC Maps</t>
  </si>
  <si>
    <t>NRCS Soil Survey Map of Plots</t>
  </si>
  <si>
    <t>2008 Veris EC Maps for sections A, C, and D (2007 Veris map shown in section B)</t>
  </si>
  <si>
    <t>&lt;1.5</t>
  </si>
  <si>
    <t>2 - 3</t>
  </si>
  <si>
    <t>Sample Chemical Analysis</t>
  </si>
  <si>
    <t>BagID</t>
  </si>
  <si>
    <t>long</t>
  </si>
  <si>
    <t>lat</t>
  </si>
  <si>
    <t>EC_08</t>
  </si>
  <si>
    <t>L</t>
  </si>
  <si>
    <t>Means All</t>
  </si>
  <si>
    <t>SCL SL</t>
  </si>
  <si>
    <t>SL LS</t>
  </si>
  <si>
    <t>Blk A</t>
  </si>
  <si>
    <t>1,8,9,16</t>
  </si>
  <si>
    <t>SL SCL</t>
  </si>
  <si>
    <t>Blk B</t>
  </si>
  <si>
    <t>2,7,10,15</t>
  </si>
  <si>
    <t>LS SL</t>
  </si>
  <si>
    <t>Blk C</t>
  </si>
  <si>
    <t>3,6,11,14</t>
  </si>
  <si>
    <t>Blk D</t>
  </si>
  <si>
    <t>4,5,12,13</t>
  </si>
  <si>
    <t xml:space="preserve">SL  </t>
  </si>
  <si>
    <t>LS SCL</t>
  </si>
  <si>
    <t xml:space="preserve">LS  </t>
  </si>
  <si>
    <t>Low Veris Map Unit</t>
  </si>
  <si>
    <t>2,4,8,9,11,15,16</t>
  </si>
  <si>
    <t>Medium Veris Map Unit</t>
  </si>
  <si>
    <t>1,6,10,12,14</t>
  </si>
  <si>
    <t>High Veris Map Unit</t>
  </si>
  <si>
    <t>3,5,7,13</t>
  </si>
  <si>
    <t>Sample soil texture on soil type triangle</t>
  </si>
  <si>
    <t>Texture Analysis - Mean</t>
  </si>
  <si>
    <t>Site EC Class</t>
  </si>
  <si>
    <t>"A" Sample Texture (%)</t>
  </si>
  <si>
    <t>"B" Sample Texture (%)</t>
  </si>
  <si>
    <t>Gravel (%)</t>
  </si>
  <si>
    <t>LIRF Soil Texture Analysis 2007</t>
  </si>
  <si>
    <t>Site</t>
  </si>
  <si>
    <t>Site Location</t>
  </si>
  <si>
    <t>Sand</t>
  </si>
  <si>
    <t>Clay</t>
  </si>
  <si>
    <t>Silt</t>
  </si>
  <si>
    <t>Type</t>
  </si>
  <si>
    <t>pH</t>
  </si>
  <si>
    <t>EC</t>
  </si>
  <si>
    <t>CaCO3eq</t>
  </si>
  <si>
    <t>Catagorization of soil sampling sites based on Veris EC surveys</t>
  </si>
  <si>
    <t>Low</t>
  </si>
  <si>
    <t>Medium</t>
  </si>
  <si>
    <t>High</t>
  </si>
  <si>
    <t>3 - 4</t>
  </si>
  <si>
    <t>EC4</t>
  </si>
  <si>
    <t>Moisture Release Worksheet</t>
  </si>
  <si>
    <t>Soil Texture Worksheet</t>
  </si>
  <si>
    <t>Sampling site location</t>
  </si>
  <si>
    <t>C-D</t>
  </si>
  <si>
    <t>E - H</t>
  </si>
  <si>
    <t>I</t>
  </si>
  <si>
    <t>Sample percent organic matter</t>
  </si>
  <si>
    <t>J</t>
  </si>
  <si>
    <t>Sample soil type by texture triangle</t>
  </si>
  <si>
    <t>B-C</t>
  </si>
  <si>
    <t>D-E</t>
  </si>
  <si>
    <t>Sampling site EC class - as measured by Veris device.  See Maps worksheet.</t>
  </si>
  <si>
    <t>Sampling site location (latitute, longitude)</t>
  </si>
  <si>
    <t>Sampling site ID (see Map worksheet)</t>
  </si>
  <si>
    <t>F-G</t>
  </si>
  <si>
    <t>Upper and Lower extent (depth, cm) of the soil horizon</t>
  </si>
  <si>
    <t>H-K</t>
  </si>
  <si>
    <t>M-O</t>
  </si>
  <si>
    <t>Percent Sand, Clay, and Silt in subsample A</t>
  </si>
  <si>
    <t>P-R</t>
  </si>
  <si>
    <t>Percent Sand, Clay, and Silt in subsample B</t>
  </si>
  <si>
    <t>S-U</t>
  </si>
  <si>
    <t>EC (electroconductivity) of extract from saturated paste</t>
  </si>
  <si>
    <r>
      <t>CaCO</t>
    </r>
    <r>
      <rPr>
        <vertAlign val="subscript"/>
        <sz val="10"/>
        <rFont val="Arial"/>
        <family val="2"/>
      </rPr>
      <t>3</t>
    </r>
    <r>
      <rPr>
        <sz val="10"/>
        <rFont val="Arial"/>
        <family val="2"/>
      </rPr>
      <t xml:space="preserve"> equivalent of extract from saturated paste</t>
    </r>
  </si>
  <si>
    <t>Sample bag ID</t>
  </si>
  <si>
    <t>"C" Sample Texture (%)</t>
  </si>
  <si>
    <t>"D" Sample Texture (%)</t>
  </si>
  <si>
    <t>Initial Soil Characterization was carried out for the main LIRF plots in 2007/08.  The field was cropped to spring wheat (Blks 1 and 2) and winter wheat (blks 3 and 4) in 2007.  After harvest, the field soils were ripped (to 50 cm depth), disked, and land planed, and then surveyed and mapped using the Veris electroconductivity trailer (7/31/07) and the EM-38 electromagnatism device (8/14/07).  Sections A, C, and D were surveyed with the Veris again in spring 2008 (4/14/08) (Section B was planted to winter wheat).  M. Brodahl divided the field into 4 EC classes and selected 16 soil sampling sites - one in each field section and block. Electrical Conductivity maps and sampling sites are on the Maps worksheet.</t>
  </si>
  <si>
    <t xml:space="preserve">27 site x horizon samples were selected as representative of the soils to determine moisture release characteristics by pressure plate and conduct further chemical analysis.  D. Santisteven did the pressure plate analysis.  CSU Soil Water Plant testing lab conducted the chemical analyses. </t>
  </si>
  <si>
    <t>V-X</t>
  </si>
  <si>
    <t>Y</t>
  </si>
  <si>
    <t>Z</t>
  </si>
  <si>
    <t>AA</t>
  </si>
  <si>
    <t>AB</t>
  </si>
  <si>
    <t>Percent Sand, Clay, and Silt in subsample C (only selected samples)</t>
  </si>
  <si>
    <t>Percent Sand, Clay, and Silt in subsample D (only selected samples)</t>
  </si>
  <si>
    <t>Sample percent Gravel; and percent Sand, Silt, Clay; mean of subsamples.  Most samples included 2 subsamples (A and B); a few included 4 subsamples (C and D).</t>
  </si>
  <si>
    <t>Plot ID containing the sample site:  Field section letter (west to east), Rep number (north to south)</t>
  </si>
  <si>
    <t>Depth to sampled horizon (upper and lower extent) (cm)</t>
  </si>
  <si>
    <t>Sample percent Gravel, Sand, Clay, and Silt; mean of subsamples (same as shown on the Soil Texture worksheet).</t>
  </si>
  <si>
    <r>
      <t>Soil hydraulic parameters (ϴ</t>
    </r>
    <r>
      <rPr>
        <vertAlign val="subscript"/>
        <sz val="10"/>
        <rFont val="Arial"/>
        <family val="2"/>
      </rPr>
      <t>33</t>
    </r>
    <r>
      <rPr>
        <sz val="10"/>
        <rFont val="Arial"/>
        <family val="2"/>
      </rPr>
      <t>, ϴ</t>
    </r>
    <r>
      <rPr>
        <vertAlign val="subscript"/>
        <sz val="10"/>
        <rFont val="Arial"/>
        <family val="2"/>
      </rPr>
      <t>1500</t>
    </r>
    <r>
      <rPr>
        <sz val="10"/>
        <rFont val="Arial"/>
        <family val="2"/>
      </rPr>
      <t xml:space="preserve">, and TAW) estimated from texture by the Saxton and Rawls (2006) method based on measured %sand, %clay, %OM (organic matter) and %gravel.  http://hydrolab.arsusda.gov/soilwater/Index.htm </t>
    </r>
  </si>
  <si>
    <r>
      <t>Soil samples were collected at each of the 16 sampling sites with a Giddings hydraulic coring rig to 180 cm depth and divided into soil horizons by M. Brodahl.  The soil samples were air dried, gravel was removed and measured, and subdivided into samples for chemical analysis, textural analysis, and pressure plate analysis.  Soil texture was measured on two-to-four subsamples by hydrometer after removal of the coarse fraction.  Texture was divided into sand, silt, and clay size fractions and soil type determined according to the standard texture triangle.  pH, Electrical Conductivity, and CaCO</t>
    </r>
    <r>
      <rPr>
        <vertAlign val="subscript"/>
        <sz val="10"/>
        <rFont val="Arial"/>
        <family val="2"/>
      </rPr>
      <t>3</t>
    </r>
    <r>
      <rPr>
        <sz val="10"/>
        <rFont val="Arial"/>
        <family val="2"/>
      </rPr>
      <t xml:space="preserve"> equivalent were measured on a saturated paste extract by the Colorado State University Soil, Water, and Plant Testing Laboratory.   D. Santisteven did the texture analyses in house.  </t>
    </r>
  </si>
  <si>
    <t>pH of saturated paste</t>
  </si>
  <si>
    <t>Depth</t>
  </si>
  <si>
    <t>15 cm</t>
  </si>
  <si>
    <t>30 cm</t>
  </si>
  <si>
    <t>60 cm</t>
  </si>
  <si>
    <t>90 cm</t>
  </si>
  <si>
    <t>120 cm</t>
  </si>
  <si>
    <t>150 cm</t>
  </si>
  <si>
    <t>200 cm</t>
  </si>
  <si>
    <t>StDev</t>
  </si>
  <si>
    <t>No.</t>
  </si>
  <si>
    <t>All</t>
  </si>
  <si>
    <t>LIRF Plot Bulk Density (g/cm3)</t>
  </si>
  <si>
    <r>
      <t xml:space="preserve">This spreadsheet contains 5 worksheets:  </t>
    </r>
    <r>
      <rPr>
        <i/>
        <sz val="10"/>
        <rFont val="Arial"/>
        <family val="2"/>
      </rPr>
      <t>Data Description</t>
    </r>
    <r>
      <rPr>
        <sz val="10"/>
        <rFont val="Arial"/>
        <family val="2"/>
      </rPr>
      <t xml:space="preserve"> (this worksheet), </t>
    </r>
    <r>
      <rPr>
        <i/>
        <sz val="10"/>
        <rFont val="Arial"/>
        <family val="2"/>
      </rPr>
      <t>Soil Texture</t>
    </r>
    <r>
      <rPr>
        <sz val="10"/>
        <rFont val="Arial"/>
        <family val="2"/>
      </rPr>
      <t xml:space="preserve"> data for 16 sampling locations, </t>
    </r>
    <r>
      <rPr>
        <i/>
        <sz val="10"/>
        <rFont val="Arial"/>
        <family val="2"/>
      </rPr>
      <t>Moisuture Release</t>
    </r>
    <r>
      <rPr>
        <sz val="10"/>
        <rFont val="Arial"/>
        <family val="2"/>
      </rPr>
      <t xml:space="preserve"> (and chemical analysis) data for selected subset of the soil texture samples, Soil Bulk Density results for 93 core samples, and site </t>
    </r>
    <r>
      <rPr>
        <i/>
        <sz val="10"/>
        <rFont val="Arial"/>
        <family val="2"/>
      </rPr>
      <t xml:space="preserve">Maps </t>
    </r>
    <r>
      <rPr>
        <sz val="10"/>
        <rFont val="Arial"/>
        <family val="2"/>
      </rPr>
      <t>showing the sampling locations and soil type and variability maps.</t>
    </r>
  </si>
  <si>
    <t>Bulk Density Worksheet</t>
  </si>
  <si>
    <t>Soil core samples were collected with a 33 mm diameter soil tube near the center of selected plots each year during the installation of neutron moisture meter (NMM) tubes for the purpose of NMM calibration.  Ten-to-14 centimeter long cores from the surface 15 cm and centered on 30, 60, 90, 120, 150, and 200 cm depth were oven dried to determine the soil mass and water content.  Bulk density was calculated as the dry mass divided by the core volume (g/cm3).  The table lists the means and standard deviations and sample number for cores collected in each field section x block between 2008 and 2015, as well as the means for each section and for the entire field.</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</si>
</sst>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0.0"/>
    <numFmt numFmtId="165" formatCode="0.000"/>
    <numFmt numFmtId="166" formatCode="0.0000"/>
    <numFmt numFmtId="167" formatCode="0.00000"/>
  </numFmts>
  <fonts count="26" x14ac:knownFonts="1">
    <font>
      <sz val="11"/>
      <color theme="1"/>
      <name val="Calibri"/>
      <family val="2"/>
      <scheme val="minor"/>
    </font>
    <font>
      <b/>
      <sz val="12"/>
      <name val="Arial"/>
      <family val="2"/>
    </font>
    <font>
      <sz val="10"/>
      <name val="Arial"/>
      <family val="2"/>
    </font>
    <font>
      <b/>
      <sz val="10"/>
      <name val="Arial"/>
      <family val="2"/>
    </font>
    <font>
      <sz val="10"/>
      <name val="Calibri"/>
      <family val="2"/>
    </font>
    <font>
      <vertAlign val="subscript"/>
      <sz val="10"/>
      <name val="Calibri"/>
      <family val="2"/>
    </font>
    <font>
      <vertAlign val="subscript"/>
      <sz val="10"/>
      <name val="Arial"/>
      <family val="2"/>
    </font>
    <font>
      <sz val="10"/>
      <color rgb="FFFF0000"/>
      <name val="Arial"/>
      <family val="2"/>
    </font>
    <font>
      <b/>
      <sz val="9"/>
      <color indexed="81"/>
      <name val="Tahoma"/>
      <family val="2"/>
    </font>
    <font>
      <sz val="9"/>
      <color indexed="81"/>
      <name val="Tahoma"/>
      <family val="2"/>
    </font>
    <font>
      <b/>
      <sz val="14"/>
      <name val="Arial"/>
      <family val="2"/>
    </font>
    <font>
      <b/>
      <sz val="16"/>
      <name val="Arial"/>
      <family val="2"/>
    </font>
    <font>
      <b/>
      <sz val="11"/>
      <color theme="1"/>
      <name val="Calibri"/>
      <family val="2"/>
      <scheme val="minor"/>
    </font>
    <font>
      <vertAlign val="subscript"/>
      <sz val="11"/>
      <color theme="1"/>
      <name val="Calibri"/>
      <family val="2"/>
      <scheme val="minor"/>
    </font>
    <font>
      <sz val="11"/>
      <name val="Calibri"/>
      <family val="2"/>
    </font>
    <font>
      <vertAlign val="subscript"/>
      <sz val="11"/>
      <name val="Calibri"/>
      <family val="2"/>
    </font>
    <font>
      <b/>
      <sz val="12"/>
      <color theme="1"/>
      <name val="Calibri"/>
      <family val="2"/>
      <scheme val="minor"/>
    </font>
    <font>
      <b/>
      <sz val="11"/>
      <name val="Calibri"/>
      <family val="2"/>
    </font>
    <font>
      <i/>
      <sz val="11"/>
      <color theme="1"/>
      <name val="Calibri"/>
      <family val="2"/>
      <scheme val="minor"/>
    </font>
    <font>
      <sz val="10"/>
      <name val="Arial"/>
      <family val="2"/>
    </font>
    <font>
      <i/>
      <sz val="10"/>
      <name val="Arial"/>
      <family val="2"/>
    </font>
    <font>
      <sz val="11"/>
      <color theme="1"/>
      <name val="Calibri"/>
      <family val="2"/>
    </font>
    <font>
      <b/>
      <sz val="12"/>
      <color rgb="FF000000"/>
      <name val="Calibri"/>
      <family val="2"/>
    </font>
    <font>
      <b/>
      <sz val="11"/>
      <color rgb="FF000000"/>
      <name val="Calibri"/>
      <family val="2"/>
    </font>
    <font>
      <sz val="9"/>
      <color indexed="81"/>
      <name val="Tahoma"/>
      <charset val="1"/>
    </font>
    <font>
      <b/>
      <sz val="9"/>
      <color indexed="81"/>
      <name val="Tahoma"/>
      <charset val="1"/>
    </font>
  </fonts>
  <fills count="6">
    <fill>
      <patternFill patternType="none"/>
    </fill>
    <fill>
      <patternFill patternType="gray125"/>
    </fill>
    <fill>
      <patternFill patternType="solid">
        <fgColor theme="0" tint="-4.9989318521683403E-2"/>
        <bgColor indexed="64"/>
      </patternFill>
    </fill>
    <fill>
      <patternFill patternType="solid">
        <fgColor rgb="FFFFC000"/>
        <bgColor indexed="64"/>
      </patternFill>
    </fill>
    <fill>
      <patternFill patternType="solid">
        <fgColor rgb="FFFFFF66"/>
        <bgColor indexed="64"/>
      </patternFill>
    </fill>
    <fill>
      <patternFill patternType="solid">
        <fgColor rgb="FFCCCC00"/>
        <bgColor indexed="64"/>
      </patternFill>
    </fill>
  </fills>
  <borders count="21">
    <border>
      <left/>
      <right/>
      <top/>
      <bottom/>
      <diagonal/>
    </border>
    <border>
      <left style="thin">
        <color indexed="64"/>
      </left>
      <right/>
      <top/>
      <bottom/>
      <diagonal/>
    </border>
    <border>
      <left/>
      <right style="thin">
        <color indexed="64"/>
      </right>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19" fillId="0" borderId="0"/>
  </cellStyleXfs>
  <cellXfs count="156">
    <xf numFmtId="0" fontId="0" fillId="0" borderId="0" xfId="0"/>
    <xf numFmtId="0" fontId="1" fillId="0" borderId="0" xfId="0" applyFont="1"/>
    <xf numFmtId="0" fontId="2" fillId="0" borderId="0" xfId="0" applyFont="1"/>
    <xf numFmtId="0" fontId="3" fillId="0" borderId="0" xfId="0" applyFont="1"/>
    <xf numFmtId="0" fontId="3" fillId="0" borderId="1" xfId="0" applyFont="1" applyBorder="1"/>
    <xf numFmtId="0" fontId="0" fillId="0" borderId="0" xfId="0" applyBorder="1"/>
    <xf numFmtId="0" fontId="0" fillId="0" borderId="2" xfId="0" applyBorder="1"/>
    <xf numFmtId="0" fontId="2" fillId="0" borderId="1" xfId="0" applyFont="1" applyBorder="1"/>
    <xf numFmtId="0" fontId="4" fillId="0" borderId="0" xfId="0" applyFont="1"/>
    <xf numFmtId="0" fontId="0" fillId="0" borderId="1" xfId="0" applyBorder="1"/>
    <xf numFmtId="0" fontId="0" fillId="0" borderId="0" xfId="0" applyAlignment="1">
      <alignment horizontal="center"/>
    </xf>
    <xf numFmtId="0" fontId="2" fillId="0" borderId="1" xfId="0" applyFont="1" applyBorder="1" applyAlignment="1">
      <alignment horizontal="center"/>
    </xf>
    <xf numFmtId="0" fontId="2" fillId="0" borderId="0" xfId="0" applyFont="1" applyAlignment="1">
      <alignment horizontal="center"/>
    </xf>
    <xf numFmtId="0" fontId="4" fillId="0" borderId="1" xfId="0" applyFont="1" applyBorder="1" applyAlignment="1">
      <alignment horizontal="center"/>
    </xf>
    <xf numFmtId="0" fontId="4" fillId="0" borderId="0" xfId="0" applyFont="1" applyAlignment="1">
      <alignment horizontal="center"/>
    </xf>
    <xf numFmtId="0" fontId="2" fillId="0" borderId="2" xfId="0" applyFont="1" applyBorder="1" applyAlignment="1">
      <alignment horizontal="center"/>
    </xf>
    <xf numFmtId="0" fontId="2" fillId="0" borderId="0" xfId="0" applyFont="1" applyBorder="1"/>
    <xf numFmtId="0" fontId="2" fillId="0" borderId="1" xfId="0" applyFont="1" applyFill="1" applyBorder="1" applyAlignment="1">
      <alignment horizontal="center"/>
    </xf>
    <xf numFmtId="0" fontId="2" fillId="0" borderId="0" xfId="0" applyFont="1" applyFill="1" applyBorder="1" applyAlignment="1">
      <alignment horizontal="center"/>
    </xf>
    <xf numFmtId="1" fontId="0" fillId="0" borderId="0" xfId="0" applyNumberFormat="1" applyAlignment="1">
      <alignment horizontal="center"/>
    </xf>
    <xf numFmtId="164" fontId="0" fillId="0" borderId="1" xfId="0" applyNumberFormat="1" applyBorder="1" applyAlignment="1">
      <alignment horizontal="center"/>
    </xf>
    <xf numFmtId="164" fontId="0" fillId="0" borderId="0" xfId="0" applyNumberFormat="1" applyFill="1" applyBorder="1" applyAlignment="1">
      <alignment horizontal="center"/>
    </xf>
    <xf numFmtId="2" fontId="0" fillId="2" borderId="1" xfId="0" applyNumberFormat="1" applyFill="1" applyBorder="1" applyAlignment="1">
      <alignment horizontal="center"/>
    </xf>
    <xf numFmtId="2" fontId="0" fillId="2" borderId="0" xfId="0" applyNumberFormat="1" applyFill="1" applyAlignment="1">
      <alignment horizontal="center"/>
    </xf>
    <xf numFmtId="165" fontId="0" fillId="0" borderId="0" xfId="0" applyNumberFormat="1" applyAlignment="1">
      <alignment horizontal="center"/>
    </xf>
    <xf numFmtId="165" fontId="0" fillId="0" borderId="2" xfId="0" applyNumberFormat="1" applyBorder="1" applyAlignment="1">
      <alignment horizontal="center"/>
    </xf>
    <xf numFmtId="165" fontId="0" fillId="0" borderId="0" xfId="0" applyNumberFormat="1"/>
    <xf numFmtId="0" fontId="0" fillId="0" borderId="1" xfId="0" applyBorder="1" applyAlignment="1">
      <alignment horizontal="center"/>
    </xf>
    <xf numFmtId="2" fontId="0" fillId="0" borderId="0" xfId="0" applyNumberFormat="1" applyAlignment="1">
      <alignment horizontal="center"/>
    </xf>
    <xf numFmtId="165" fontId="0" fillId="0" borderId="0" xfId="0" applyNumberFormat="1" applyFill="1" applyBorder="1" applyAlignment="1">
      <alignment horizontal="center"/>
    </xf>
    <xf numFmtId="2" fontId="0" fillId="0" borderId="0" xfId="0" applyNumberFormat="1" applyFill="1" applyBorder="1" applyAlignment="1">
      <alignment horizontal="center"/>
    </xf>
    <xf numFmtId="0" fontId="0" fillId="0" borderId="0" xfId="0" applyFill="1" applyAlignment="1">
      <alignment horizontal="center"/>
    </xf>
    <xf numFmtId="164" fontId="7" fillId="0" borderId="0" xfId="0" applyNumberFormat="1" applyFont="1" applyAlignment="1">
      <alignment horizontal="center"/>
    </xf>
    <xf numFmtId="2" fontId="2" fillId="2" borderId="0" xfId="0" applyNumberFormat="1" applyFont="1" applyFill="1" applyAlignment="1">
      <alignment horizontal="center"/>
    </xf>
    <xf numFmtId="165" fontId="0" fillId="0" borderId="0" xfId="0" applyNumberFormat="1" applyBorder="1" applyAlignment="1">
      <alignment horizontal="center"/>
    </xf>
    <xf numFmtId="164" fontId="0" fillId="0" borderId="0" xfId="0" applyNumberFormat="1" applyAlignment="1">
      <alignment horizontal="center"/>
    </xf>
    <xf numFmtId="2" fontId="0" fillId="0" borderId="0" xfId="0" applyNumberFormat="1"/>
    <xf numFmtId="0" fontId="10" fillId="0" borderId="0" xfId="0" applyFont="1"/>
    <xf numFmtId="0" fontId="2" fillId="0" borderId="0" xfId="0" applyFont="1" applyAlignment="1">
      <alignment wrapText="1"/>
    </xf>
    <xf numFmtId="0" fontId="11" fillId="0" borderId="0" xfId="0" applyFont="1"/>
    <xf numFmtId="0" fontId="0" fillId="0" borderId="3" xfId="0" applyBorder="1"/>
    <xf numFmtId="0" fontId="2" fillId="0" borderId="3" xfId="0" applyFont="1" applyBorder="1"/>
    <xf numFmtId="0" fontId="0" fillId="0" borderId="4" xfId="0" applyBorder="1"/>
    <xf numFmtId="0" fontId="0" fillId="0" borderId="5" xfId="0" applyBorder="1"/>
    <xf numFmtId="0" fontId="2" fillId="0" borderId="6" xfId="0" applyFont="1" applyBorder="1" applyAlignment="1">
      <alignment horizontal="right"/>
    </xf>
    <xf numFmtId="0" fontId="2" fillId="0" borderId="0" xfId="0" applyFont="1" applyBorder="1" applyAlignment="1">
      <alignment horizontal="right"/>
    </xf>
    <xf numFmtId="0" fontId="0" fillId="0" borderId="6" xfId="0" applyBorder="1"/>
    <xf numFmtId="1" fontId="0" fillId="3" borderId="7" xfId="0" applyNumberFormat="1" applyFill="1" applyBorder="1"/>
    <xf numFmtId="164" fontId="0" fillId="3" borderId="8" xfId="0" applyNumberFormat="1" applyFill="1" applyBorder="1"/>
    <xf numFmtId="1" fontId="0" fillId="3" borderId="8" xfId="0" applyNumberFormat="1" applyFill="1" applyBorder="1"/>
    <xf numFmtId="164" fontId="0" fillId="3" borderId="9" xfId="0" applyNumberFormat="1" applyFill="1" applyBorder="1"/>
    <xf numFmtId="1" fontId="0" fillId="4" borderId="7" xfId="0" applyNumberFormat="1" applyFill="1" applyBorder="1"/>
    <xf numFmtId="164" fontId="0" fillId="4" borderId="8" xfId="0" applyNumberFormat="1" applyFill="1" applyBorder="1"/>
    <xf numFmtId="1" fontId="0" fillId="4" borderId="8" xfId="0" applyNumberFormat="1" applyFill="1" applyBorder="1"/>
    <xf numFmtId="164" fontId="0" fillId="4" borderId="9" xfId="0" applyNumberFormat="1" applyFill="1" applyBorder="1"/>
    <xf numFmtId="1" fontId="0" fillId="5" borderId="7" xfId="0" applyNumberFormat="1" applyFill="1" applyBorder="1"/>
    <xf numFmtId="164" fontId="0" fillId="5" borderId="8" xfId="0" applyNumberFormat="1" applyFill="1" applyBorder="1"/>
    <xf numFmtId="1" fontId="0" fillId="5" borderId="8" xfId="0" applyNumberFormat="1" applyFill="1" applyBorder="1"/>
    <xf numFmtId="164" fontId="0" fillId="5" borderId="9" xfId="0" applyNumberFormat="1" applyFill="1" applyBorder="1"/>
    <xf numFmtId="0" fontId="3" fillId="0" borderId="5" xfId="0" applyFont="1" applyBorder="1"/>
    <xf numFmtId="1" fontId="0" fillId="5" borderId="10" xfId="0" applyNumberFormat="1" applyFill="1" applyBorder="1"/>
    <xf numFmtId="164" fontId="0" fillId="5" borderId="11" xfId="0" applyNumberFormat="1" applyFill="1" applyBorder="1"/>
    <xf numFmtId="1" fontId="0" fillId="5" borderId="11" xfId="0" applyNumberFormat="1" applyFill="1" applyBorder="1"/>
    <xf numFmtId="164" fontId="0" fillId="5" borderId="12" xfId="0" applyNumberFormat="1" applyFill="1" applyBorder="1"/>
    <xf numFmtId="0" fontId="12" fillId="0" borderId="0" xfId="0" applyFont="1"/>
    <xf numFmtId="0" fontId="0" fillId="0" borderId="0" xfId="0" applyAlignment="1">
      <alignment vertical="top"/>
    </xf>
    <xf numFmtId="0" fontId="4" fillId="0" borderId="0" xfId="0" applyFont="1" applyFill="1" applyBorder="1" applyAlignment="1">
      <alignment horizontal="center"/>
    </xf>
    <xf numFmtId="0" fontId="14" fillId="0" borderId="0" xfId="0" applyFont="1" applyFill="1" applyBorder="1" applyAlignment="1">
      <alignment horizontal="left"/>
    </xf>
    <xf numFmtId="0" fontId="14" fillId="0" borderId="0" xfId="0" applyFont="1" applyFill="1" applyBorder="1" applyAlignment="1">
      <alignment horizontal="center"/>
    </xf>
    <xf numFmtId="0" fontId="16" fillId="0" borderId="0" xfId="0" applyFont="1" applyAlignment="1">
      <alignment vertical="top"/>
    </xf>
    <xf numFmtId="0" fontId="17" fillId="0" borderId="0" xfId="0" applyFont="1" applyFill="1" applyBorder="1" applyAlignment="1">
      <alignment horizontal="left"/>
    </xf>
    <xf numFmtId="0" fontId="18" fillId="0" borderId="5" xfId="0" applyFont="1" applyBorder="1"/>
    <xf numFmtId="0" fontId="16" fillId="0" borderId="0" xfId="0" applyFont="1"/>
    <xf numFmtId="0" fontId="19" fillId="0" borderId="0" xfId="1"/>
    <xf numFmtId="0" fontId="19" fillId="0" borderId="13" xfId="1" applyBorder="1"/>
    <xf numFmtId="0" fontId="19" fillId="0" borderId="2" xfId="1" applyBorder="1"/>
    <xf numFmtId="0" fontId="19" fillId="0" borderId="14" xfId="1" applyBorder="1"/>
    <xf numFmtId="0" fontId="19" fillId="2" borderId="0" xfId="1" applyFill="1"/>
    <xf numFmtId="0" fontId="19" fillId="2" borderId="13" xfId="1" applyFill="1" applyBorder="1"/>
    <xf numFmtId="0" fontId="3" fillId="0" borderId="0" xfId="1" applyFont="1"/>
    <xf numFmtId="0" fontId="2" fillId="0" borderId="0" xfId="1" applyFont="1"/>
    <xf numFmtId="2" fontId="19" fillId="0" borderId="0" xfId="1" applyNumberFormat="1"/>
    <xf numFmtId="164" fontId="19" fillId="0" borderId="0" xfId="1" applyNumberFormat="1"/>
    <xf numFmtId="0" fontId="1" fillId="0" borderId="0" xfId="1" applyFont="1"/>
    <xf numFmtId="0" fontId="19" fillId="0" borderId="0" xfId="1" applyBorder="1"/>
    <xf numFmtId="2" fontId="19" fillId="0" borderId="1" xfId="1" applyNumberFormat="1" applyBorder="1"/>
    <xf numFmtId="0" fontId="19" fillId="0" borderId="1" xfId="1" applyBorder="1"/>
    <xf numFmtId="164" fontId="19" fillId="0" borderId="1" xfId="1" applyNumberFormat="1" applyBorder="1"/>
    <xf numFmtId="164" fontId="19" fillId="2" borderId="0" xfId="1" applyNumberFormat="1" applyFill="1"/>
    <xf numFmtId="164" fontId="19" fillId="2" borderId="1" xfId="1" applyNumberFormat="1" applyFill="1" applyBorder="1"/>
    <xf numFmtId="2" fontId="19" fillId="2" borderId="1" xfId="1" applyNumberFormat="1" applyFill="1" applyBorder="1"/>
    <xf numFmtId="2" fontId="19" fillId="2" borderId="0" xfId="1" applyNumberFormat="1" applyFill="1"/>
    <xf numFmtId="0" fontId="3" fillId="0" borderId="1" xfId="1" applyFont="1" applyBorder="1"/>
    <xf numFmtId="0" fontId="19" fillId="0" borderId="17" xfId="1" applyBorder="1"/>
    <xf numFmtId="0" fontId="19" fillId="0" borderId="18" xfId="1" applyBorder="1"/>
    <xf numFmtId="0" fontId="19" fillId="0" borderId="19" xfId="1" applyBorder="1"/>
    <xf numFmtId="0" fontId="19" fillId="2" borderId="1" xfId="1" applyFill="1" applyBorder="1"/>
    <xf numFmtId="166" fontId="19" fillId="0" borderId="0" xfId="1" applyNumberFormat="1"/>
    <xf numFmtId="166" fontId="19" fillId="0" borderId="13" xfId="1" applyNumberFormat="1" applyBorder="1"/>
    <xf numFmtId="2" fontId="19" fillId="0" borderId="13" xfId="1" applyNumberFormat="1" applyBorder="1"/>
    <xf numFmtId="164" fontId="19" fillId="0" borderId="13" xfId="1" applyNumberFormat="1" applyBorder="1"/>
    <xf numFmtId="2" fontId="19" fillId="0" borderId="19" xfId="1" applyNumberFormat="1" applyBorder="1"/>
    <xf numFmtId="166" fontId="19" fillId="0" borderId="17" xfId="1" applyNumberFormat="1" applyBorder="1"/>
    <xf numFmtId="167" fontId="19" fillId="0" borderId="18" xfId="1" applyNumberFormat="1" applyBorder="1"/>
    <xf numFmtId="164" fontId="19" fillId="0" borderId="17" xfId="1" applyNumberFormat="1" applyBorder="1"/>
    <xf numFmtId="0" fontId="19" fillId="2" borderId="17" xfId="1" applyFill="1" applyBorder="1"/>
    <xf numFmtId="2" fontId="19" fillId="0" borderId="16" xfId="1" applyNumberFormat="1" applyBorder="1"/>
    <xf numFmtId="2" fontId="19" fillId="0" borderId="17" xfId="1" applyNumberFormat="1" applyBorder="1"/>
    <xf numFmtId="0" fontId="19" fillId="0" borderId="16" xfId="1" applyBorder="1"/>
    <xf numFmtId="0" fontId="2" fillId="2" borderId="0" xfId="1" applyFont="1" applyFill="1"/>
    <xf numFmtId="0" fontId="19" fillId="2" borderId="19" xfId="1" applyFill="1" applyBorder="1"/>
    <xf numFmtId="0" fontId="19" fillId="2" borderId="16" xfId="1" applyFill="1" applyBorder="1"/>
    <xf numFmtId="0" fontId="19" fillId="2" borderId="0" xfId="1" applyFill="1" applyBorder="1"/>
    <xf numFmtId="0" fontId="2" fillId="2" borderId="0" xfId="1" applyFont="1" applyFill="1" applyBorder="1" applyAlignment="1">
      <alignment horizontal="center"/>
    </xf>
    <xf numFmtId="0" fontId="19" fillId="2" borderId="0" xfId="1" applyFill="1" applyAlignment="1">
      <alignment horizontal="center"/>
    </xf>
    <xf numFmtId="0" fontId="19" fillId="2" borderId="13" xfId="1" applyFill="1" applyBorder="1" applyAlignment="1">
      <alignment horizontal="center"/>
    </xf>
    <xf numFmtId="0" fontId="2" fillId="2" borderId="0" xfId="1" applyFont="1" applyFill="1" applyAlignment="1">
      <alignment horizontal="center"/>
    </xf>
    <xf numFmtId="0" fontId="19" fillId="2" borderId="17" xfId="1" applyFill="1" applyBorder="1" applyAlignment="1">
      <alignment horizontal="center"/>
    </xf>
    <xf numFmtId="0" fontId="2" fillId="2" borderId="1" xfId="1" applyFont="1" applyFill="1" applyBorder="1" applyAlignment="1">
      <alignment horizontal="right"/>
    </xf>
    <xf numFmtId="0" fontId="2" fillId="2" borderId="0" xfId="1" applyFont="1" applyFill="1" applyAlignment="1">
      <alignment horizontal="right"/>
    </xf>
    <xf numFmtId="0" fontId="2" fillId="2" borderId="0" xfId="1" applyFont="1" applyFill="1" applyBorder="1" applyAlignment="1">
      <alignment horizontal="right"/>
    </xf>
    <xf numFmtId="0" fontId="2" fillId="0" borderId="1" xfId="1" applyFont="1" applyBorder="1" applyAlignment="1">
      <alignment horizontal="right"/>
    </xf>
    <xf numFmtId="0" fontId="2" fillId="0" borderId="0" xfId="1" applyFont="1" applyAlignment="1">
      <alignment horizontal="right"/>
    </xf>
    <xf numFmtId="0" fontId="19" fillId="0" borderId="0" xfId="1" applyAlignment="1">
      <alignment horizontal="right"/>
    </xf>
    <xf numFmtId="1" fontId="0" fillId="4" borderId="20" xfId="0" applyNumberFormat="1" applyFill="1" applyBorder="1" applyAlignment="1">
      <alignment horizontal="center"/>
    </xf>
    <xf numFmtId="1" fontId="0" fillId="3" borderId="20" xfId="0" applyNumberFormat="1" applyFill="1" applyBorder="1" applyAlignment="1">
      <alignment horizontal="center"/>
    </xf>
    <xf numFmtId="49" fontId="0" fillId="5" borderId="20" xfId="0" applyNumberFormat="1" applyFill="1" applyBorder="1" applyAlignment="1">
      <alignment horizontal="center"/>
    </xf>
    <xf numFmtId="0" fontId="3" fillId="0" borderId="15" xfId="0" applyFont="1" applyBorder="1"/>
    <xf numFmtId="1" fontId="0" fillId="4" borderId="9" xfId="0" applyNumberFormat="1" applyFill="1" applyBorder="1"/>
    <xf numFmtId="1" fontId="0" fillId="3" borderId="9" xfId="0" applyNumberFormat="1" applyFill="1" applyBorder="1"/>
    <xf numFmtId="1" fontId="0" fillId="5" borderId="9" xfId="0" applyNumberFormat="1" applyFill="1" applyBorder="1"/>
    <xf numFmtId="1" fontId="0" fillId="0" borderId="0" xfId="0" applyNumberFormat="1"/>
    <xf numFmtId="1" fontId="0" fillId="0" borderId="17" xfId="0" applyNumberFormat="1" applyBorder="1"/>
    <xf numFmtId="1" fontId="0" fillId="0" borderId="16" xfId="0" applyNumberFormat="1" applyBorder="1"/>
    <xf numFmtId="0" fontId="12" fillId="0" borderId="0" xfId="0" applyFont="1" applyAlignment="1">
      <alignment vertical="top"/>
    </xf>
    <xf numFmtId="0" fontId="0" fillId="0" borderId="0" xfId="0" applyFont="1" applyAlignment="1">
      <alignment vertical="top"/>
    </xf>
    <xf numFmtId="0" fontId="19" fillId="0" borderId="1" xfId="1" applyBorder="1" applyAlignment="1">
      <alignment horizontal="right"/>
    </xf>
    <xf numFmtId="0" fontId="19" fillId="0" borderId="19" xfId="1" applyBorder="1" applyAlignment="1">
      <alignment horizontal="right"/>
    </xf>
    <xf numFmtId="0" fontId="19" fillId="0" borderId="16" xfId="1" applyBorder="1" applyAlignment="1">
      <alignment horizontal="right"/>
    </xf>
    <xf numFmtId="0" fontId="19" fillId="0" borderId="2" xfId="1" applyBorder="1" applyAlignment="1">
      <alignment horizontal="right"/>
    </xf>
    <xf numFmtId="0" fontId="2" fillId="0" borderId="0" xfId="0" applyFont="1" applyAlignment="1">
      <alignment vertical="top" wrapText="1"/>
    </xf>
    <xf numFmtId="0" fontId="3" fillId="0" borderId="1" xfId="1" applyFont="1" applyBorder="1" applyAlignment="1">
      <alignment horizontal="left"/>
    </xf>
    <xf numFmtId="0" fontId="21" fillId="0" borderId="0" xfId="0" applyFont="1" applyFill="1" applyBorder="1"/>
    <xf numFmtId="0" fontId="22" fillId="0" borderId="0" xfId="0" applyFont="1" applyFill="1" applyBorder="1"/>
    <xf numFmtId="0" fontId="21" fillId="0" borderId="0" xfId="0" applyFont="1" applyFill="1" applyBorder="1" applyAlignment="1">
      <alignment horizontal="center"/>
    </xf>
    <xf numFmtId="0" fontId="21" fillId="0" borderId="0" xfId="0" applyFont="1" applyFill="1" applyBorder="1" applyAlignment="1">
      <alignment horizontal="right"/>
    </xf>
    <xf numFmtId="0" fontId="23" fillId="0" borderId="0" xfId="0" applyFont="1" applyFill="1" applyBorder="1" applyAlignment="1">
      <alignment horizontal="center"/>
    </xf>
    <xf numFmtId="0" fontId="21" fillId="0" borderId="1" xfId="0" applyFont="1" applyFill="1" applyBorder="1" applyAlignment="1">
      <alignment horizontal="center"/>
    </xf>
    <xf numFmtId="2" fontId="21" fillId="0" borderId="1" xfId="0" applyNumberFormat="1" applyFont="1" applyFill="1" applyBorder="1" applyAlignment="1">
      <alignment horizontal="center"/>
    </xf>
    <xf numFmtId="165" fontId="21" fillId="0" borderId="0" xfId="0" applyNumberFormat="1" applyFont="1" applyFill="1" applyBorder="1" applyAlignment="1">
      <alignment horizontal="center"/>
    </xf>
    <xf numFmtId="1" fontId="21" fillId="0" borderId="0" xfId="0" applyNumberFormat="1" applyFont="1" applyFill="1" applyBorder="1" applyAlignment="1">
      <alignment horizontal="center"/>
    </xf>
    <xf numFmtId="2" fontId="23" fillId="0" borderId="1" xfId="0" applyNumberFormat="1" applyFont="1" applyFill="1" applyBorder="1" applyAlignment="1">
      <alignment horizontal="center"/>
    </xf>
    <xf numFmtId="165" fontId="23" fillId="0" borderId="0" xfId="0" applyNumberFormat="1" applyFont="1" applyFill="1" applyBorder="1" applyAlignment="1">
      <alignment horizontal="center"/>
    </xf>
    <xf numFmtId="1" fontId="23" fillId="0" borderId="0" xfId="0" applyNumberFormat="1" applyFont="1" applyFill="1" applyBorder="1" applyAlignment="1">
      <alignment horizontal="center"/>
    </xf>
    <xf numFmtId="0" fontId="22" fillId="0" borderId="1" xfId="0" applyFont="1" applyFill="1" applyBorder="1" applyAlignment="1">
      <alignment horizontal="right"/>
    </xf>
    <xf numFmtId="0" fontId="22" fillId="0" borderId="0" xfId="0" applyFont="1" applyFill="1" applyBorder="1" applyAlignment="1">
      <alignment horizontal="right"/>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600"/>
              <a:t>Measured &amp; Estimated </a:t>
            </a:r>
            <a:r>
              <a:rPr lang="el-GR" sz="1600" b="1" i="0" u="none" strike="noStrike" baseline="0">
                <a:effectLst/>
              </a:rPr>
              <a:t>ϴ</a:t>
            </a:r>
            <a:r>
              <a:rPr lang="el-GR" sz="1600" b="1" i="0" u="none" strike="noStrike" baseline="-25000">
                <a:effectLst/>
              </a:rPr>
              <a:t>33</a:t>
            </a:r>
            <a:r>
              <a:rPr lang="en-US" sz="1600"/>
              <a:t> vs. Field Capacity</a:t>
            </a:r>
          </a:p>
        </c:rich>
      </c:tx>
      <c:layout>
        <c:manualLayout>
          <c:xMode val="edge"/>
          <c:yMode val="edge"/>
          <c:x val="0.12537234360473357"/>
          <c:y val="5.8291669851948114E-2"/>
        </c:manualLayout>
      </c:layout>
      <c:overlay val="1"/>
    </c:title>
    <c:autoTitleDeleted val="0"/>
    <c:plotArea>
      <c:layout>
        <c:manualLayout>
          <c:layoutTarget val="inner"/>
          <c:xMode val="edge"/>
          <c:yMode val="edge"/>
          <c:x val="0.11627827573460706"/>
          <c:y val="2.9481945824733069E-2"/>
          <c:w val="0.85242557602162616"/>
          <c:h val="0.83426318069464633"/>
        </c:manualLayout>
      </c:layout>
      <c:scatterChart>
        <c:scatterStyle val="lineMarker"/>
        <c:varyColors val="0"/>
        <c:ser>
          <c:idx val="0"/>
          <c:order val="0"/>
          <c:tx>
            <c:v>ϴ33 meas vs FC u</c:v>
          </c:tx>
          <c:spPr>
            <a:ln w="28575">
              <a:noFill/>
            </a:ln>
          </c:spPr>
          <c:xVal>
            <c:numRef>
              <c:f>'Moisture Release'!$AK$5:$AK$31</c:f>
              <c:numCache>
                <c:formatCode>0.00</c:formatCode>
                <c:ptCount val="27"/>
                <c:pt idx="0">
                  <c:v>0.30099999999999999</c:v>
                </c:pt>
                <c:pt idx="1">
                  <c:v>0.24399999999999999</c:v>
                </c:pt>
                <c:pt idx="2">
                  <c:v>0.13100000000000001</c:v>
                </c:pt>
                <c:pt idx="3">
                  <c:v>0.251</c:v>
                </c:pt>
                <c:pt idx="4">
                  <c:v>0.14899999999999999</c:v>
                </c:pt>
                <c:pt idx="5">
                  <c:v>0.28199999999999997</c:v>
                </c:pt>
                <c:pt idx="6">
                  <c:v>0.27800000000000002</c:v>
                </c:pt>
                <c:pt idx="7">
                  <c:v>0.33799999999999997</c:v>
                </c:pt>
                <c:pt idx="8">
                  <c:v>0.14699999999999999</c:v>
                </c:pt>
                <c:pt idx="9">
                  <c:v>0.16600000000000001</c:v>
                </c:pt>
                <c:pt idx="10">
                  <c:v>0.13600000000000001</c:v>
                </c:pt>
                <c:pt idx="11">
                  <c:v>0.129</c:v>
                </c:pt>
                <c:pt idx="12">
                  <c:v>0.188</c:v>
                </c:pt>
                <c:pt idx="13">
                  <c:v>0.21899999999999997</c:v>
                </c:pt>
                <c:pt idx="14">
                  <c:v>0.22399999999999998</c:v>
                </c:pt>
                <c:pt idx="15">
                  <c:v>0.25900000000000001</c:v>
                </c:pt>
                <c:pt idx="16">
                  <c:v>0.18</c:v>
                </c:pt>
                <c:pt idx="17">
                  <c:v>0.22699999999999998</c:v>
                </c:pt>
                <c:pt idx="18">
                  <c:v>0.21899999999999997</c:v>
                </c:pt>
                <c:pt idx="19">
                  <c:v>0.17800000000000002</c:v>
                </c:pt>
                <c:pt idx="20">
                  <c:v>0.28600000000000003</c:v>
                </c:pt>
                <c:pt idx="21">
                  <c:v>0.23199999999999998</c:v>
                </c:pt>
                <c:pt idx="22">
                  <c:v>0.23300000000000001</c:v>
                </c:pt>
                <c:pt idx="23">
                  <c:v>0.19500000000000001</c:v>
                </c:pt>
                <c:pt idx="24">
                  <c:v>0.17600000000000002</c:v>
                </c:pt>
                <c:pt idx="25">
                  <c:v>0.14300000000000002</c:v>
                </c:pt>
                <c:pt idx="26">
                  <c:v>0.154</c:v>
                </c:pt>
              </c:numCache>
            </c:numRef>
          </c:xVal>
          <c:yVal>
            <c:numRef>
              <c:f>'Moisture Release'!$AD$5:$AD$31</c:f>
              <c:numCache>
                <c:formatCode>0.000</c:formatCode>
                <c:ptCount val="27"/>
                <c:pt idx="0">
                  <c:v>0.27303603100000001</c:v>
                </c:pt>
                <c:pt idx="1">
                  <c:v>0.20850561149999999</c:v>
                </c:pt>
                <c:pt idx="2">
                  <c:v>0.12802717050000001</c:v>
                </c:pt>
                <c:pt idx="3">
                  <c:v>0.24143532200000001</c:v>
                </c:pt>
                <c:pt idx="4">
                  <c:v>0.103809805</c:v>
                </c:pt>
                <c:pt idx="5">
                  <c:v>0.25502067299999998</c:v>
                </c:pt>
                <c:pt idx="6">
                  <c:v>0.254577673</c:v>
                </c:pt>
                <c:pt idx="7">
                  <c:v>0.33121677500000002</c:v>
                </c:pt>
                <c:pt idx="8">
                  <c:v>0.1011518015</c:v>
                </c:pt>
                <c:pt idx="9">
                  <c:v>0.10764914349999999</c:v>
                </c:pt>
                <c:pt idx="10">
                  <c:v>9.1405788500000001E-2</c:v>
                </c:pt>
                <c:pt idx="11">
                  <c:v>9.051978699999999E-2</c:v>
                </c:pt>
                <c:pt idx="12">
                  <c:v>0.15047253399999999</c:v>
                </c:pt>
                <c:pt idx="13">
                  <c:v>0.18192557600000001</c:v>
                </c:pt>
                <c:pt idx="14">
                  <c:v>0.19920259899999998</c:v>
                </c:pt>
                <c:pt idx="15">
                  <c:v>0.25856467799999999</c:v>
                </c:pt>
                <c:pt idx="16">
                  <c:v>0.17232723</c:v>
                </c:pt>
                <c:pt idx="17">
                  <c:v>0.23538098099999999</c:v>
                </c:pt>
                <c:pt idx="18">
                  <c:v>0.28662138199999998</c:v>
                </c:pt>
                <c:pt idx="19">
                  <c:v>0.156231542</c:v>
                </c:pt>
                <c:pt idx="20">
                  <c:v>0.29459539300000004</c:v>
                </c:pt>
                <c:pt idx="21">
                  <c:v>0.22873597200000001</c:v>
                </c:pt>
                <c:pt idx="22">
                  <c:v>0.22489663300000001</c:v>
                </c:pt>
                <c:pt idx="23">
                  <c:v>0.1054341405</c:v>
                </c:pt>
                <c:pt idx="24">
                  <c:v>8.9338452499999998E-2</c:v>
                </c:pt>
                <c:pt idx="25">
                  <c:v>6.9994093499999993E-2</c:v>
                </c:pt>
                <c:pt idx="26">
                  <c:v>8.6975783000000001E-2</c:v>
                </c:pt>
              </c:numCache>
            </c:numRef>
          </c:yVal>
          <c:smooth val="0"/>
        </c:ser>
        <c:ser>
          <c:idx val="1"/>
          <c:order val="1"/>
          <c:tx>
            <c:v>ϴ33 meas vs FC L</c:v>
          </c:tx>
          <c:spPr>
            <a:ln w="28575">
              <a:noFill/>
            </a:ln>
          </c:spPr>
          <c:marker>
            <c:symbol val="diamond"/>
            <c:size val="7"/>
          </c:marker>
          <c:xVal>
            <c:numRef>
              <c:f>'Moisture Release'!$AN$5:$AN$31</c:f>
              <c:numCache>
                <c:formatCode>0.00</c:formatCode>
                <c:ptCount val="27"/>
                <c:pt idx="0">
                  <c:v>0.22899999999999998</c:v>
                </c:pt>
                <c:pt idx="1">
                  <c:v>0.191</c:v>
                </c:pt>
                <c:pt idx="3">
                  <c:v>0.215</c:v>
                </c:pt>
                <c:pt idx="6">
                  <c:v>0.33799999999999997</c:v>
                </c:pt>
                <c:pt idx="7">
                  <c:v>0.19</c:v>
                </c:pt>
                <c:pt idx="9">
                  <c:v>0.13600000000000001</c:v>
                </c:pt>
                <c:pt idx="10">
                  <c:v>0.129</c:v>
                </c:pt>
                <c:pt idx="12">
                  <c:v>0.19500000000000001</c:v>
                </c:pt>
                <c:pt idx="14">
                  <c:v>0.218</c:v>
                </c:pt>
                <c:pt idx="15">
                  <c:v>0.253</c:v>
                </c:pt>
                <c:pt idx="16">
                  <c:v>0.183</c:v>
                </c:pt>
                <c:pt idx="17">
                  <c:v>0.19</c:v>
                </c:pt>
                <c:pt idx="18">
                  <c:v>0.23199999999999998</c:v>
                </c:pt>
                <c:pt idx="19">
                  <c:v>0.17499999999999999</c:v>
                </c:pt>
                <c:pt idx="20">
                  <c:v>0.19</c:v>
                </c:pt>
                <c:pt idx="21">
                  <c:v>0.19500000000000001</c:v>
                </c:pt>
                <c:pt idx="22">
                  <c:v>0.22</c:v>
                </c:pt>
                <c:pt idx="23">
                  <c:v>0.17600000000000002</c:v>
                </c:pt>
                <c:pt idx="24">
                  <c:v>0.14300000000000002</c:v>
                </c:pt>
                <c:pt idx="25">
                  <c:v>0.154</c:v>
                </c:pt>
              </c:numCache>
            </c:numRef>
          </c:xVal>
          <c:yVal>
            <c:numRef>
              <c:f>'Moisture Release'!$AD$5:$AD$31</c:f>
              <c:numCache>
                <c:formatCode>0.000</c:formatCode>
                <c:ptCount val="27"/>
                <c:pt idx="0">
                  <c:v>0.27303603100000001</c:v>
                </c:pt>
                <c:pt idx="1">
                  <c:v>0.20850561149999999</c:v>
                </c:pt>
                <c:pt idx="2">
                  <c:v>0.12802717050000001</c:v>
                </c:pt>
                <c:pt idx="3">
                  <c:v>0.24143532200000001</c:v>
                </c:pt>
                <c:pt idx="4">
                  <c:v>0.103809805</c:v>
                </c:pt>
                <c:pt idx="5">
                  <c:v>0.25502067299999998</c:v>
                </c:pt>
                <c:pt idx="6">
                  <c:v>0.254577673</c:v>
                </c:pt>
                <c:pt idx="7">
                  <c:v>0.33121677500000002</c:v>
                </c:pt>
                <c:pt idx="8">
                  <c:v>0.1011518015</c:v>
                </c:pt>
                <c:pt idx="9">
                  <c:v>0.10764914349999999</c:v>
                </c:pt>
                <c:pt idx="10">
                  <c:v>9.1405788500000001E-2</c:v>
                </c:pt>
                <c:pt idx="11">
                  <c:v>9.051978699999999E-2</c:v>
                </c:pt>
                <c:pt idx="12">
                  <c:v>0.15047253399999999</c:v>
                </c:pt>
                <c:pt idx="13">
                  <c:v>0.18192557600000001</c:v>
                </c:pt>
                <c:pt idx="14">
                  <c:v>0.19920259899999998</c:v>
                </c:pt>
                <c:pt idx="15">
                  <c:v>0.25856467799999999</c:v>
                </c:pt>
                <c:pt idx="16">
                  <c:v>0.17232723</c:v>
                </c:pt>
                <c:pt idx="17">
                  <c:v>0.23538098099999999</c:v>
                </c:pt>
                <c:pt idx="18">
                  <c:v>0.28662138199999998</c:v>
                </c:pt>
                <c:pt idx="19">
                  <c:v>0.156231542</c:v>
                </c:pt>
                <c:pt idx="20">
                  <c:v>0.29459539300000004</c:v>
                </c:pt>
                <c:pt idx="21">
                  <c:v>0.22873597200000001</c:v>
                </c:pt>
                <c:pt idx="22">
                  <c:v>0.22489663300000001</c:v>
                </c:pt>
                <c:pt idx="23">
                  <c:v>0.1054341405</c:v>
                </c:pt>
                <c:pt idx="24">
                  <c:v>8.9338452499999998E-2</c:v>
                </c:pt>
                <c:pt idx="25">
                  <c:v>6.9994093499999993E-2</c:v>
                </c:pt>
                <c:pt idx="26">
                  <c:v>8.6975783000000001E-2</c:v>
                </c:pt>
              </c:numCache>
            </c:numRef>
          </c:yVal>
          <c:smooth val="0"/>
        </c:ser>
        <c:ser>
          <c:idx val="2"/>
          <c:order val="2"/>
          <c:tx>
            <c:v>ϴ33 est vs FC u</c:v>
          </c:tx>
          <c:spPr>
            <a:ln w="28575">
              <a:noFill/>
            </a:ln>
          </c:spPr>
          <c:marker>
            <c:symbol val="plus"/>
            <c:size val="7"/>
            <c:spPr>
              <a:noFill/>
            </c:spPr>
          </c:marker>
          <c:xVal>
            <c:numRef>
              <c:f>'Moisture Release'!$AK$5:$AK$31</c:f>
              <c:numCache>
                <c:formatCode>0.00</c:formatCode>
                <c:ptCount val="27"/>
                <c:pt idx="0">
                  <c:v>0.30099999999999999</c:v>
                </c:pt>
                <c:pt idx="1">
                  <c:v>0.24399999999999999</c:v>
                </c:pt>
                <c:pt idx="2">
                  <c:v>0.13100000000000001</c:v>
                </c:pt>
                <c:pt idx="3">
                  <c:v>0.251</c:v>
                </c:pt>
                <c:pt idx="4">
                  <c:v>0.14899999999999999</c:v>
                </c:pt>
                <c:pt idx="5">
                  <c:v>0.28199999999999997</c:v>
                </c:pt>
                <c:pt idx="6">
                  <c:v>0.27800000000000002</c:v>
                </c:pt>
                <c:pt idx="7">
                  <c:v>0.33799999999999997</c:v>
                </c:pt>
                <c:pt idx="8">
                  <c:v>0.14699999999999999</c:v>
                </c:pt>
                <c:pt idx="9">
                  <c:v>0.16600000000000001</c:v>
                </c:pt>
                <c:pt idx="10">
                  <c:v>0.13600000000000001</c:v>
                </c:pt>
                <c:pt idx="11">
                  <c:v>0.129</c:v>
                </c:pt>
                <c:pt idx="12">
                  <c:v>0.188</c:v>
                </c:pt>
                <c:pt idx="13">
                  <c:v>0.21899999999999997</c:v>
                </c:pt>
                <c:pt idx="14">
                  <c:v>0.22399999999999998</c:v>
                </c:pt>
                <c:pt idx="15">
                  <c:v>0.25900000000000001</c:v>
                </c:pt>
                <c:pt idx="16">
                  <c:v>0.18</c:v>
                </c:pt>
                <c:pt idx="17">
                  <c:v>0.22699999999999998</c:v>
                </c:pt>
                <c:pt idx="18">
                  <c:v>0.21899999999999997</c:v>
                </c:pt>
                <c:pt idx="19">
                  <c:v>0.17800000000000002</c:v>
                </c:pt>
                <c:pt idx="20">
                  <c:v>0.28600000000000003</c:v>
                </c:pt>
                <c:pt idx="21">
                  <c:v>0.23199999999999998</c:v>
                </c:pt>
                <c:pt idx="22">
                  <c:v>0.23300000000000001</c:v>
                </c:pt>
                <c:pt idx="23">
                  <c:v>0.19500000000000001</c:v>
                </c:pt>
                <c:pt idx="24">
                  <c:v>0.17600000000000002</c:v>
                </c:pt>
                <c:pt idx="25">
                  <c:v>0.14300000000000002</c:v>
                </c:pt>
                <c:pt idx="26">
                  <c:v>0.154</c:v>
                </c:pt>
              </c:numCache>
            </c:numRef>
          </c:xVal>
          <c:yVal>
            <c:numRef>
              <c:f>'Moisture Release'!$K$5:$K$31</c:f>
              <c:numCache>
                <c:formatCode>0.00</c:formatCode>
                <c:ptCount val="27"/>
                <c:pt idx="0">
                  <c:v>0.23</c:v>
                </c:pt>
                <c:pt idx="1">
                  <c:v>0.17</c:v>
                </c:pt>
                <c:pt idx="2">
                  <c:v>0.14000000000000001</c:v>
                </c:pt>
                <c:pt idx="3">
                  <c:v>0.18</c:v>
                </c:pt>
                <c:pt idx="4">
                  <c:v>0.13</c:v>
                </c:pt>
                <c:pt idx="5">
                  <c:v>0.21</c:v>
                </c:pt>
                <c:pt idx="6">
                  <c:v>0.22</c:v>
                </c:pt>
                <c:pt idx="7">
                  <c:v>0.34</c:v>
                </c:pt>
                <c:pt idx="8">
                  <c:v>0.09</c:v>
                </c:pt>
                <c:pt idx="9">
                  <c:v>8.8569562170329172E-2</c:v>
                </c:pt>
                <c:pt idx="10">
                  <c:v>0.09</c:v>
                </c:pt>
                <c:pt idx="11">
                  <c:v>0.1</c:v>
                </c:pt>
                <c:pt idx="12">
                  <c:v>0.15</c:v>
                </c:pt>
                <c:pt idx="13">
                  <c:v>0.19</c:v>
                </c:pt>
                <c:pt idx="14">
                  <c:v>0.13</c:v>
                </c:pt>
                <c:pt idx="15">
                  <c:v>0.2</c:v>
                </c:pt>
                <c:pt idx="16">
                  <c:v>0.12</c:v>
                </c:pt>
                <c:pt idx="17">
                  <c:v>0.23</c:v>
                </c:pt>
                <c:pt idx="18">
                  <c:v>0.34</c:v>
                </c:pt>
                <c:pt idx="19">
                  <c:v>0.18</c:v>
                </c:pt>
                <c:pt idx="20">
                  <c:v>0.32</c:v>
                </c:pt>
                <c:pt idx="21">
                  <c:v>0.21</c:v>
                </c:pt>
                <c:pt idx="22">
                  <c:v>0.27</c:v>
                </c:pt>
                <c:pt idx="23">
                  <c:v>0.12</c:v>
                </c:pt>
                <c:pt idx="24">
                  <c:v>0.1</c:v>
                </c:pt>
                <c:pt idx="25">
                  <c:v>0.08</c:v>
                </c:pt>
                <c:pt idx="26">
                  <c:v>0.08</c:v>
                </c:pt>
              </c:numCache>
            </c:numRef>
          </c:yVal>
          <c:smooth val="0"/>
        </c:ser>
        <c:ser>
          <c:idx val="3"/>
          <c:order val="3"/>
          <c:tx>
            <c:v>ϴ33 est vs FC L</c:v>
          </c:tx>
          <c:spPr>
            <a:ln w="28575">
              <a:noFill/>
            </a:ln>
          </c:spPr>
          <c:xVal>
            <c:numRef>
              <c:f>'Moisture Release'!$AN$5:$AN$31</c:f>
              <c:numCache>
                <c:formatCode>0.00</c:formatCode>
                <c:ptCount val="27"/>
                <c:pt idx="0">
                  <c:v>0.22899999999999998</c:v>
                </c:pt>
                <c:pt idx="1">
                  <c:v>0.191</c:v>
                </c:pt>
                <c:pt idx="3">
                  <c:v>0.215</c:v>
                </c:pt>
                <c:pt idx="6">
                  <c:v>0.33799999999999997</c:v>
                </c:pt>
                <c:pt idx="7">
                  <c:v>0.19</c:v>
                </c:pt>
                <c:pt idx="9">
                  <c:v>0.13600000000000001</c:v>
                </c:pt>
                <c:pt idx="10">
                  <c:v>0.129</c:v>
                </c:pt>
                <c:pt idx="12">
                  <c:v>0.19500000000000001</c:v>
                </c:pt>
                <c:pt idx="14">
                  <c:v>0.218</c:v>
                </c:pt>
                <c:pt idx="15">
                  <c:v>0.253</c:v>
                </c:pt>
                <c:pt idx="16">
                  <c:v>0.183</c:v>
                </c:pt>
                <c:pt idx="17">
                  <c:v>0.19</c:v>
                </c:pt>
                <c:pt idx="18">
                  <c:v>0.23199999999999998</c:v>
                </c:pt>
                <c:pt idx="19">
                  <c:v>0.17499999999999999</c:v>
                </c:pt>
                <c:pt idx="20">
                  <c:v>0.19</c:v>
                </c:pt>
                <c:pt idx="21">
                  <c:v>0.19500000000000001</c:v>
                </c:pt>
                <c:pt idx="22">
                  <c:v>0.22</c:v>
                </c:pt>
                <c:pt idx="23">
                  <c:v>0.17600000000000002</c:v>
                </c:pt>
                <c:pt idx="24">
                  <c:v>0.14300000000000002</c:v>
                </c:pt>
                <c:pt idx="25">
                  <c:v>0.154</c:v>
                </c:pt>
              </c:numCache>
            </c:numRef>
          </c:xVal>
          <c:yVal>
            <c:numRef>
              <c:f>'Moisture Release'!$K$5:$K$31</c:f>
              <c:numCache>
                <c:formatCode>0.00</c:formatCode>
                <c:ptCount val="27"/>
                <c:pt idx="0">
                  <c:v>0.23</c:v>
                </c:pt>
                <c:pt idx="1">
                  <c:v>0.17</c:v>
                </c:pt>
                <c:pt idx="2">
                  <c:v>0.14000000000000001</c:v>
                </c:pt>
                <c:pt idx="3">
                  <c:v>0.18</c:v>
                </c:pt>
                <c:pt idx="4">
                  <c:v>0.13</c:v>
                </c:pt>
                <c:pt idx="5">
                  <c:v>0.21</c:v>
                </c:pt>
                <c:pt idx="6">
                  <c:v>0.22</c:v>
                </c:pt>
                <c:pt idx="7">
                  <c:v>0.34</c:v>
                </c:pt>
                <c:pt idx="8">
                  <c:v>0.09</c:v>
                </c:pt>
                <c:pt idx="9">
                  <c:v>8.8569562170329172E-2</c:v>
                </c:pt>
                <c:pt idx="10">
                  <c:v>0.09</c:v>
                </c:pt>
                <c:pt idx="11">
                  <c:v>0.1</c:v>
                </c:pt>
                <c:pt idx="12">
                  <c:v>0.15</c:v>
                </c:pt>
                <c:pt idx="13">
                  <c:v>0.19</c:v>
                </c:pt>
                <c:pt idx="14">
                  <c:v>0.13</c:v>
                </c:pt>
                <c:pt idx="15">
                  <c:v>0.2</c:v>
                </c:pt>
                <c:pt idx="16">
                  <c:v>0.12</c:v>
                </c:pt>
                <c:pt idx="17">
                  <c:v>0.23</c:v>
                </c:pt>
                <c:pt idx="18">
                  <c:v>0.34</c:v>
                </c:pt>
                <c:pt idx="19">
                  <c:v>0.18</c:v>
                </c:pt>
                <c:pt idx="20">
                  <c:v>0.32</c:v>
                </c:pt>
                <c:pt idx="21">
                  <c:v>0.21</c:v>
                </c:pt>
                <c:pt idx="22">
                  <c:v>0.27</c:v>
                </c:pt>
                <c:pt idx="23">
                  <c:v>0.12</c:v>
                </c:pt>
                <c:pt idx="24">
                  <c:v>0.1</c:v>
                </c:pt>
                <c:pt idx="25">
                  <c:v>0.08</c:v>
                </c:pt>
                <c:pt idx="26">
                  <c:v>0.08</c:v>
                </c:pt>
              </c:numCache>
            </c:numRef>
          </c:yVal>
          <c:smooth val="0"/>
        </c:ser>
        <c:ser>
          <c:idx val="4"/>
          <c:order val="4"/>
          <c:spPr>
            <a:ln w="28575">
              <a:solidFill>
                <a:schemeClr val="tx1"/>
              </a:solidFill>
            </a:ln>
          </c:spPr>
          <c:marker>
            <c:symbol val="none"/>
          </c:marker>
          <c:xVal>
            <c:numRef>
              <c:f>#REF!</c:f>
              <c:numCache>
                <c:formatCode>General</c:formatCode>
                <c:ptCount val="2"/>
                <c:pt idx="0">
                  <c:v>0</c:v>
                </c:pt>
                <c:pt idx="1">
                  <c:v>0.4</c:v>
                </c:pt>
              </c:numCache>
            </c:numRef>
          </c:xVal>
          <c:yVal>
            <c:numRef>
              <c:f>#REF!</c:f>
              <c:numCache>
                <c:formatCode>General</c:formatCode>
                <c:ptCount val="2"/>
                <c:pt idx="0">
                  <c:v>0</c:v>
                </c:pt>
                <c:pt idx="1">
                  <c:v>0.4</c:v>
                </c:pt>
              </c:numCache>
            </c:numRef>
          </c:yVal>
          <c:smooth val="0"/>
        </c:ser>
        <c:dLbls>
          <c:showLegendKey val="0"/>
          <c:showVal val="0"/>
          <c:showCatName val="0"/>
          <c:showSerName val="0"/>
          <c:showPercent val="0"/>
          <c:showBubbleSize val="0"/>
        </c:dLbls>
        <c:axId val="65038208"/>
        <c:axId val="65052672"/>
      </c:scatterChart>
      <c:valAx>
        <c:axId val="65038208"/>
        <c:scaling>
          <c:orientation val="minMax"/>
          <c:max val="0.4"/>
        </c:scaling>
        <c:delete val="0"/>
        <c:axPos val="b"/>
        <c:title>
          <c:tx>
            <c:rich>
              <a:bodyPr/>
              <a:lstStyle/>
              <a:p>
                <a:pPr>
                  <a:defRPr sz="1100"/>
                </a:pPr>
                <a:r>
                  <a:rPr lang="en-US" sz="1100"/>
                  <a:t>Field Measured Field Capacity</a:t>
                </a:r>
              </a:p>
            </c:rich>
          </c:tx>
          <c:layout/>
          <c:overlay val="0"/>
        </c:title>
        <c:numFmt formatCode="0.00" sourceLinked="0"/>
        <c:majorTickMark val="out"/>
        <c:minorTickMark val="none"/>
        <c:tickLblPos val="nextTo"/>
        <c:txPr>
          <a:bodyPr rot="0" vert="horz"/>
          <a:lstStyle/>
          <a:p>
            <a:pPr>
              <a:defRPr sz="1000" b="1" i="0" u="none" strike="noStrike" baseline="0">
                <a:solidFill>
                  <a:srgbClr val="000000"/>
                </a:solidFill>
                <a:latin typeface="Calibri"/>
                <a:ea typeface="Calibri"/>
                <a:cs typeface="Calibri"/>
              </a:defRPr>
            </a:pPr>
            <a:endParaRPr lang="en-US"/>
          </a:p>
        </c:txPr>
        <c:crossAx val="65052672"/>
        <c:crosses val="autoZero"/>
        <c:crossBetween val="midCat"/>
      </c:valAx>
      <c:valAx>
        <c:axId val="65052672"/>
        <c:scaling>
          <c:orientation val="minMax"/>
          <c:max val="0.4"/>
        </c:scaling>
        <c:delete val="0"/>
        <c:axPos val="l"/>
        <c:majorGridlines/>
        <c:title>
          <c:tx>
            <c:rich>
              <a:bodyPr rot="-5400000" vert="horz"/>
              <a:lstStyle/>
              <a:p>
                <a:pPr>
                  <a:defRPr sz="1200"/>
                </a:pPr>
                <a:r>
                  <a:rPr lang="en-US" sz="1200"/>
                  <a:t>33 kPa water content</a:t>
                </a:r>
              </a:p>
            </c:rich>
          </c:tx>
          <c:layout/>
          <c:overlay val="0"/>
        </c:title>
        <c:numFmt formatCode="0.00" sourceLinked="0"/>
        <c:majorTickMark val="out"/>
        <c:minorTickMark val="none"/>
        <c:tickLblPos val="nextTo"/>
        <c:txPr>
          <a:bodyPr/>
          <a:lstStyle/>
          <a:p>
            <a:pPr>
              <a:defRPr b="1"/>
            </a:pPr>
            <a:endParaRPr lang="en-US"/>
          </a:p>
        </c:txPr>
        <c:crossAx val="65038208"/>
        <c:crosses val="autoZero"/>
        <c:crossBetween val="midCat"/>
      </c:valAx>
      <c:spPr>
        <a:ln>
          <a:solidFill>
            <a:schemeClr val="tx1"/>
          </a:solidFill>
        </a:ln>
      </c:spPr>
    </c:plotArea>
    <c:legend>
      <c:legendPos val="r"/>
      <c:legendEntry>
        <c:idx val="4"/>
        <c:delete val="1"/>
      </c:legendEntry>
      <c:layout>
        <c:manualLayout>
          <c:xMode val="edge"/>
          <c:yMode val="edge"/>
          <c:x val="0.76756089630956204"/>
          <c:y val="0.48326172820630431"/>
          <c:w val="0.17819613457408734"/>
          <c:h val="0.28963585862446806"/>
        </c:manualLayout>
      </c:layout>
      <c:overlay val="0"/>
      <c:spPr>
        <a:solidFill>
          <a:schemeClr val="bg1"/>
        </a:solidFill>
        <a:ln>
          <a:solidFill>
            <a:schemeClr val="tx1"/>
          </a:solidFill>
        </a:ln>
      </c:spPr>
      <c:txPr>
        <a:bodyPr/>
        <a:lstStyle/>
        <a:p>
          <a:pPr>
            <a:defRPr b="1"/>
          </a:pPr>
          <a:endParaRPr lang="en-US"/>
        </a:p>
      </c:txPr>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a:pPr>
            <a:r>
              <a:rPr lang="en-US" sz="1600" b="1" i="0" baseline="0">
                <a:effectLst/>
              </a:rPr>
              <a:t>Laboratory Measured </a:t>
            </a:r>
            <a:r>
              <a:rPr lang="el-GR" sz="1600" b="1" i="0" baseline="0">
                <a:effectLst/>
              </a:rPr>
              <a:t>ϴ</a:t>
            </a:r>
            <a:r>
              <a:rPr lang="en-US" sz="1600" b="1" i="0" baseline="-25000">
                <a:effectLst/>
              </a:rPr>
              <a:t>10</a:t>
            </a:r>
            <a:r>
              <a:rPr lang="en-US" sz="1600" b="1" i="0" baseline="0">
                <a:effectLst/>
              </a:rPr>
              <a:t> vs. Field Capacity</a:t>
            </a:r>
            <a:endParaRPr lang="en-US" sz="1400">
              <a:effectLst/>
            </a:endParaRPr>
          </a:p>
        </c:rich>
      </c:tx>
      <c:layout>
        <c:manualLayout>
          <c:xMode val="edge"/>
          <c:yMode val="edge"/>
          <c:x val="0.13095669687814704"/>
          <c:y val="5.1819483308388106E-2"/>
        </c:manualLayout>
      </c:layout>
      <c:overlay val="1"/>
    </c:title>
    <c:autoTitleDeleted val="0"/>
    <c:plotArea>
      <c:layout>
        <c:manualLayout>
          <c:layoutTarget val="inner"/>
          <c:xMode val="edge"/>
          <c:yMode val="edge"/>
          <c:x val="0.11627835795450039"/>
          <c:y val="2.9482006897898094E-2"/>
          <c:w val="0.85242557602162616"/>
          <c:h val="0.8439719170983927"/>
        </c:manualLayout>
      </c:layout>
      <c:scatterChart>
        <c:scatterStyle val="lineMarker"/>
        <c:varyColors val="0"/>
        <c:ser>
          <c:idx val="0"/>
          <c:order val="0"/>
          <c:tx>
            <c:v>FC upper</c:v>
          </c:tx>
          <c:spPr>
            <a:ln w="28575">
              <a:noFill/>
            </a:ln>
          </c:spPr>
          <c:xVal>
            <c:numRef>
              <c:f>'Moisture Release'!$AK$5:$AK$31</c:f>
              <c:numCache>
                <c:formatCode>0.00</c:formatCode>
                <c:ptCount val="27"/>
                <c:pt idx="0">
                  <c:v>0.30099999999999999</c:v>
                </c:pt>
                <c:pt idx="1">
                  <c:v>0.24399999999999999</c:v>
                </c:pt>
                <c:pt idx="2">
                  <c:v>0.13100000000000001</c:v>
                </c:pt>
                <c:pt idx="3">
                  <c:v>0.251</c:v>
                </c:pt>
                <c:pt idx="4">
                  <c:v>0.14899999999999999</c:v>
                </c:pt>
                <c:pt idx="5">
                  <c:v>0.28199999999999997</c:v>
                </c:pt>
                <c:pt idx="6">
                  <c:v>0.27800000000000002</c:v>
                </c:pt>
                <c:pt idx="7">
                  <c:v>0.33799999999999997</c:v>
                </c:pt>
                <c:pt idx="8">
                  <c:v>0.14699999999999999</c:v>
                </c:pt>
                <c:pt idx="9">
                  <c:v>0.16600000000000001</c:v>
                </c:pt>
                <c:pt idx="10">
                  <c:v>0.13600000000000001</c:v>
                </c:pt>
                <c:pt idx="11">
                  <c:v>0.129</c:v>
                </c:pt>
                <c:pt idx="12">
                  <c:v>0.188</c:v>
                </c:pt>
                <c:pt idx="13">
                  <c:v>0.21899999999999997</c:v>
                </c:pt>
                <c:pt idx="14">
                  <c:v>0.22399999999999998</c:v>
                </c:pt>
                <c:pt idx="15">
                  <c:v>0.25900000000000001</c:v>
                </c:pt>
                <c:pt idx="16">
                  <c:v>0.18</c:v>
                </c:pt>
                <c:pt idx="17">
                  <c:v>0.22699999999999998</c:v>
                </c:pt>
                <c:pt idx="18">
                  <c:v>0.21899999999999997</c:v>
                </c:pt>
                <c:pt idx="19">
                  <c:v>0.17800000000000002</c:v>
                </c:pt>
                <c:pt idx="20">
                  <c:v>0.28600000000000003</c:v>
                </c:pt>
                <c:pt idx="21">
                  <c:v>0.23199999999999998</c:v>
                </c:pt>
                <c:pt idx="22">
                  <c:v>0.23300000000000001</c:v>
                </c:pt>
                <c:pt idx="23">
                  <c:v>0.19500000000000001</c:v>
                </c:pt>
                <c:pt idx="24">
                  <c:v>0.17600000000000002</c:v>
                </c:pt>
                <c:pt idx="25">
                  <c:v>0.14300000000000002</c:v>
                </c:pt>
                <c:pt idx="26">
                  <c:v>0.154</c:v>
                </c:pt>
              </c:numCache>
            </c:numRef>
          </c:xVal>
          <c:yVal>
            <c:numRef>
              <c:f>'Moisture Release'!$AC$5:$AC$31</c:f>
              <c:numCache>
                <c:formatCode>0.000</c:formatCode>
                <c:ptCount val="27"/>
                <c:pt idx="0">
                  <c:v>0.32560543399999997</c:v>
                </c:pt>
                <c:pt idx="1">
                  <c:v>0.24704666250000001</c:v>
                </c:pt>
                <c:pt idx="2">
                  <c:v>0.17306556400000001</c:v>
                </c:pt>
                <c:pt idx="3">
                  <c:v>0.28381571150000001</c:v>
                </c:pt>
                <c:pt idx="4">
                  <c:v>0.14308919050000002</c:v>
                </c:pt>
                <c:pt idx="5">
                  <c:v>0.31792675749999999</c:v>
                </c:pt>
                <c:pt idx="6">
                  <c:v>0.31098641500000002</c:v>
                </c:pt>
                <c:pt idx="7">
                  <c:v>0.39102185499999997</c:v>
                </c:pt>
                <c:pt idx="8">
                  <c:v>0.12551683399999999</c:v>
                </c:pt>
                <c:pt idx="9">
                  <c:v>0.15342587150000001</c:v>
                </c:pt>
                <c:pt idx="10">
                  <c:v>0.130094507</c:v>
                </c:pt>
                <c:pt idx="11">
                  <c:v>0.133933845</c:v>
                </c:pt>
                <c:pt idx="12">
                  <c:v>0.20304193749999999</c:v>
                </c:pt>
                <c:pt idx="13">
                  <c:v>0.2471943295</c:v>
                </c:pt>
                <c:pt idx="14">
                  <c:v>0.25</c:v>
                </c:pt>
                <c:pt idx="15">
                  <c:v>0.320584761</c:v>
                </c:pt>
                <c:pt idx="16">
                  <c:v>0.22666863549999999</c:v>
                </c:pt>
                <c:pt idx="17">
                  <c:v>0.297696397</c:v>
                </c:pt>
                <c:pt idx="18">
                  <c:v>0.34096278800000002</c:v>
                </c:pt>
                <c:pt idx="19">
                  <c:v>0.219580626</c:v>
                </c:pt>
                <c:pt idx="20">
                  <c:v>0.33860011800000001</c:v>
                </c:pt>
                <c:pt idx="21">
                  <c:v>0.269492026</c:v>
                </c:pt>
                <c:pt idx="22">
                  <c:v>0.28721204950000001</c:v>
                </c:pt>
                <c:pt idx="23">
                  <c:v>0.14899586549999999</c:v>
                </c:pt>
                <c:pt idx="24">
                  <c:v>0.12595983450000001</c:v>
                </c:pt>
                <c:pt idx="25">
                  <c:v>0.1106024805</c:v>
                </c:pt>
                <c:pt idx="26">
                  <c:v>0.1228588305</c:v>
                </c:pt>
              </c:numCache>
            </c:numRef>
          </c:yVal>
          <c:smooth val="0"/>
        </c:ser>
        <c:ser>
          <c:idx val="1"/>
          <c:order val="1"/>
          <c:tx>
            <c:v>FC Lower</c:v>
          </c:tx>
          <c:spPr>
            <a:ln w="28575">
              <a:noFill/>
            </a:ln>
          </c:spPr>
          <c:marker>
            <c:symbol val="diamond"/>
            <c:size val="7"/>
          </c:marker>
          <c:xVal>
            <c:numRef>
              <c:f>'Moisture Release'!$AN$5:$AN$31</c:f>
              <c:numCache>
                <c:formatCode>0.00</c:formatCode>
                <c:ptCount val="27"/>
                <c:pt idx="0">
                  <c:v>0.22899999999999998</c:v>
                </c:pt>
                <c:pt idx="1">
                  <c:v>0.191</c:v>
                </c:pt>
                <c:pt idx="3">
                  <c:v>0.215</c:v>
                </c:pt>
                <c:pt idx="6">
                  <c:v>0.33799999999999997</c:v>
                </c:pt>
                <c:pt idx="7">
                  <c:v>0.19</c:v>
                </c:pt>
                <c:pt idx="9">
                  <c:v>0.13600000000000001</c:v>
                </c:pt>
                <c:pt idx="10">
                  <c:v>0.129</c:v>
                </c:pt>
                <c:pt idx="12">
                  <c:v>0.19500000000000001</c:v>
                </c:pt>
                <c:pt idx="14">
                  <c:v>0.218</c:v>
                </c:pt>
                <c:pt idx="15">
                  <c:v>0.253</c:v>
                </c:pt>
                <c:pt idx="16">
                  <c:v>0.183</c:v>
                </c:pt>
                <c:pt idx="17">
                  <c:v>0.19</c:v>
                </c:pt>
                <c:pt idx="18">
                  <c:v>0.23199999999999998</c:v>
                </c:pt>
                <c:pt idx="19">
                  <c:v>0.17499999999999999</c:v>
                </c:pt>
                <c:pt idx="20">
                  <c:v>0.19</c:v>
                </c:pt>
                <c:pt idx="21">
                  <c:v>0.19500000000000001</c:v>
                </c:pt>
                <c:pt idx="22">
                  <c:v>0.22</c:v>
                </c:pt>
                <c:pt idx="23">
                  <c:v>0.17600000000000002</c:v>
                </c:pt>
                <c:pt idx="24">
                  <c:v>0.14300000000000002</c:v>
                </c:pt>
                <c:pt idx="25">
                  <c:v>0.154</c:v>
                </c:pt>
              </c:numCache>
            </c:numRef>
          </c:xVal>
          <c:yVal>
            <c:numRef>
              <c:f>'Moisture Release'!$AC$5:$AC$31</c:f>
              <c:numCache>
                <c:formatCode>0.000</c:formatCode>
                <c:ptCount val="27"/>
                <c:pt idx="0">
                  <c:v>0.32560543399999997</c:v>
                </c:pt>
                <c:pt idx="1">
                  <c:v>0.24704666250000001</c:v>
                </c:pt>
                <c:pt idx="2">
                  <c:v>0.17306556400000001</c:v>
                </c:pt>
                <c:pt idx="3">
                  <c:v>0.28381571150000001</c:v>
                </c:pt>
                <c:pt idx="4">
                  <c:v>0.14308919050000002</c:v>
                </c:pt>
                <c:pt idx="5">
                  <c:v>0.31792675749999999</c:v>
                </c:pt>
                <c:pt idx="6">
                  <c:v>0.31098641500000002</c:v>
                </c:pt>
                <c:pt idx="7">
                  <c:v>0.39102185499999997</c:v>
                </c:pt>
                <c:pt idx="8">
                  <c:v>0.12551683399999999</c:v>
                </c:pt>
                <c:pt idx="9">
                  <c:v>0.15342587150000001</c:v>
                </c:pt>
                <c:pt idx="10">
                  <c:v>0.130094507</c:v>
                </c:pt>
                <c:pt idx="11">
                  <c:v>0.133933845</c:v>
                </c:pt>
                <c:pt idx="12">
                  <c:v>0.20304193749999999</c:v>
                </c:pt>
                <c:pt idx="13">
                  <c:v>0.2471943295</c:v>
                </c:pt>
                <c:pt idx="14">
                  <c:v>0.25</c:v>
                </c:pt>
                <c:pt idx="15">
                  <c:v>0.320584761</c:v>
                </c:pt>
                <c:pt idx="16">
                  <c:v>0.22666863549999999</c:v>
                </c:pt>
                <c:pt idx="17">
                  <c:v>0.297696397</c:v>
                </c:pt>
                <c:pt idx="18">
                  <c:v>0.34096278800000002</c:v>
                </c:pt>
                <c:pt idx="19">
                  <c:v>0.219580626</c:v>
                </c:pt>
                <c:pt idx="20">
                  <c:v>0.33860011800000001</c:v>
                </c:pt>
                <c:pt idx="21">
                  <c:v>0.269492026</c:v>
                </c:pt>
                <c:pt idx="22">
                  <c:v>0.28721204950000001</c:v>
                </c:pt>
                <c:pt idx="23">
                  <c:v>0.14899586549999999</c:v>
                </c:pt>
                <c:pt idx="24">
                  <c:v>0.12595983450000001</c:v>
                </c:pt>
                <c:pt idx="25">
                  <c:v>0.1106024805</c:v>
                </c:pt>
                <c:pt idx="26">
                  <c:v>0.1228588305</c:v>
                </c:pt>
              </c:numCache>
            </c:numRef>
          </c:yVal>
          <c:smooth val="0"/>
        </c:ser>
        <c:ser>
          <c:idx val="4"/>
          <c:order val="2"/>
          <c:spPr>
            <a:ln w="28575">
              <a:solidFill>
                <a:schemeClr val="tx1"/>
              </a:solidFill>
            </a:ln>
          </c:spPr>
          <c:marker>
            <c:symbol val="none"/>
          </c:marker>
          <c:xVal>
            <c:numRef>
              <c:f>#REF!</c:f>
              <c:numCache>
                <c:formatCode>General</c:formatCode>
                <c:ptCount val="2"/>
                <c:pt idx="0">
                  <c:v>0</c:v>
                </c:pt>
                <c:pt idx="1">
                  <c:v>0.4</c:v>
                </c:pt>
              </c:numCache>
            </c:numRef>
          </c:xVal>
          <c:yVal>
            <c:numRef>
              <c:f>#REF!</c:f>
              <c:numCache>
                <c:formatCode>General</c:formatCode>
                <c:ptCount val="2"/>
                <c:pt idx="0">
                  <c:v>0</c:v>
                </c:pt>
                <c:pt idx="1">
                  <c:v>0.4</c:v>
                </c:pt>
              </c:numCache>
            </c:numRef>
          </c:yVal>
          <c:smooth val="0"/>
        </c:ser>
        <c:dLbls>
          <c:showLegendKey val="0"/>
          <c:showVal val="0"/>
          <c:showCatName val="0"/>
          <c:showSerName val="0"/>
          <c:showPercent val="0"/>
          <c:showBubbleSize val="0"/>
        </c:dLbls>
        <c:axId val="60426496"/>
        <c:axId val="60440960"/>
      </c:scatterChart>
      <c:valAx>
        <c:axId val="60426496"/>
        <c:scaling>
          <c:orientation val="minMax"/>
          <c:max val="0.4"/>
        </c:scaling>
        <c:delete val="0"/>
        <c:axPos val="b"/>
        <c:title>
          <c:tx>
            <c:rich>
              <a:bodyPr/>
              <a:lstStyle/>
              <a:p>
                <a:pPr>
                  <a:defRPr sz="1100"/>
                </a:pPr>
                <a:r>
                  <a:rPr lang="en-US" sz="1100"/>
                  <a:t>Field Measured Field Capacity</a:t>
                </a:r>
              </a:p>
            </c:rich>
          </c:tx>
          <c:layout/>
          <c:overlay val="0"/>
        </c:title>
        <c:numFmt formatCode="0.00" sourceLinked="0"/>
        <c:majorTickMark val="out"/>
        <c:minorTickMark val="none"/>
        <c:tickLblPos val="nextTo"/>
        <c:txPr>
          <a:bodyPr rot="0" vert="horz"/>
          <a:lstStyle/>
          <a:p>
            <a:pPr>
              <a:defRPr sz="1000" b="1" i="0" u="none" strike="noStrike" baseline="0">
                <a:solidFill>
                  <a:srgbClr val="000000"/>
                </a:solidFill>
                <a:latin typeface="Calibri"/>
                <a:ea typeface="Calibri"/>
                <a:cs typeface="Calibri"/>
              </a:defRPr>
            </a:pPr>
            <a:endParaRPr lang="en-US"/>
          </a:p>
        </c:txPr>
        <c:crossAx val="60440960"/>
        <c:crosses val="autoZero"/>
        <c:crossBetween val="midCat"/>
      </c:valAx>
      <c:valAx>
        <c:axId val="60440960"/>
        <c:scaling>
          <c:orientation val="minMax"/>
          <c:max val="0.4"/>
        </c:scaling>
        <c:delete val="0"/>
        <c:axPos val="l"/>
        <c:majorGridlines/>
        <c:title>
          <c:tx>
            <c:rich>
              <a:bodyPr rot="-5400000" vert="horz"/>
              <a:lstStyle/>
              <a:p>
                <a:pPr>
                  <a:defRPr sz="1200"/>
                </a:pPr>
                <a:r>
                  <a:rPr lang="en-US" sz="1200"/>
                  <a:t>Laboratory Measured 10 kPa water content</a:t>
                </a:r>
              </a:p>
            </c:rich>
          </c:tx>
          <c:layout/>
          <c:overlay val="0"/>
        </c:title>
        <c:numFmt formatCode="0.00" sourceLinked="0"/>
        <c:majorTickMark val="out"/>
        <c:minorTickMark val="none"/>
        <c:tickLblPos val="nextTo"/>
        <c:txPr>
          <a:bodyPr/>
          <a:lstStyle/>
          <a:p>
            <a:pPr>
              <a:defRPr b="1"/>
            </a:pPr>
            <a:endParaRPr lang="en-US"/>
          </a:p>
        </c:txPr>
        <c:crossAx val="60426496"/>
        <c:crosses val="autoZero"/>
        <c:crossBetween val="midCat"/>
      </c:valAx>
      <c:spPr>
        <a:ln>
          <a:solidFill>
            <a:schemeClr val="tx1"/>
          </a:solidFill>
        </a:ln>
      </c:spPr>
    </c:plotArea>
    <c:legend>
      <c:legendPos val="r"/>
      <c:legendEntry>
        <c:idx val="2"/>
        <c:delete val="1"/>
      </c:legendEntry>
      <c:layout>
        <c:manualLayout>
          <c:xMode val="edge"/>
          <c:yMode val="edge"/>
          <c:x val="0.76412019294048417"/>
          <c:y val="0.52209667966261497"/>
          <c:w val="0.11101394802991016"/>
          <c:h val="0.13030975466909611"/>
        </c:manualLayout>
      </c:layout>
      <c:overlay val="0"/>
      <c:spPr>
        <a:solidFill>
          <a:schemeClr val="bg1"/>
        </a:solidFill>
        <a:ln>
          <a:solidFill>
            <a:schemeClr val="tx1"/>
          </a:solidFill>
        </a:ln>
      </c:spPr>
      <c:txPr>
        <a:bodyPr/>
        <a:lstStyle/>
        <a:p>
          <a:pPr>
            <a:defRPr b="1"/>
          </a:pPr>
          <a:endParaRPr lang="en-US"/>
        </a:p>
      </c:txPr>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600"/>
              <a:t>Measured </a:t>
            </a:r>
            <a:r>
              <a:rPr lang="en-US" sz="1600" b="1" i="0" u="none" strike="noStrike" baseline="0">
                <a:effectLst/>
              </a:rPr>
              <a:t>&amp;</a:t>
            </a:r>
            <a:r>
              <a:rPr lang="en-US" sz="1800" b="1" i="0" u="none" strike="noStrike" baseline="0">
                <a:effectLst/>
              </a:rPr>
              <a:t> </a:t>
            </a:r>
            <a:r>
              <a:rPr lang="en-US" sz="1600"/>
              <a:t>Estimated </a:t>
            </a:r>
            <a:r>
              <a:rPr lang="el-GR" sz="1800" b="1" i="0" u="none" strike="noStrike" baseline="0">
                <a:effectLst/>
              </a:rPr>
              <a:t>ϴ</a:t>
            </a:r>
            <a:r>
              <a:rPr lang="el-GR" sz="1800" b="1" i="0" u="none" strike="noStrike" baseline="-25000">
                <a:effectLst/>
              </a:rPr>
              <a:t>33</a:t>
            </a:r>
            <a:r>
              <a:rPr lang="en-US" sz="1800" b="1" i="0" u="none" strike="noStrike" baseline="0">
                <a:effectLst/>
              </a:rPr>
              <a:t> </a:t>
            </a:r>
            <a:r>
              <a:rPr lang="en-US" sz="1600" b="1" i="0" u="none" strike="noStrike" baseline="0">
                <a:effectLst/>
              </a:rPr>
              <a:t>&amp;</a:t>
            </a:r>
            <a:r>
              <a:rPr lang="en-US" sz="1800" b="1" i="0" u="none" strike="noStrike" baseline="0">
                <a:effectLst/>
              </a:rPr>
              <a:t> </a:t>
            </a:r>
            <a:r>
              <a:rPr lang="en-US" sz="1600"/>
              <a:t>Field Capacity vs %Sand</a:t>
            </a:r>
          </a:p>
        </c:rich>
      </c:tx>
      <c:layout>
        <c:manualLayout>
          <c:xMode val="edge"/>
          <c:yMode val="edge"/>
          <c:x val="0.12692847356344608"/>
          <c:y val="3.2401862175987124E-2"/>
        </c:manualLayout>
      </c:layout>
      <c:overlay val="1"/>
    </c:title>
    <c:autoTitleDeleted val="0"/>
    <c:plotArea>
      <c:layout>
        <c:manualLayout>
          <c:layoutTarget val="inner"/>
          <c:xMode val="edge"/>
          <c:yMode val="edge"/>
          <c:x val="0.11627827573460706"/>
          <c:y val="1.9773248785953854E-2"/>
          <c:w val="0.85242557602162616"/>
          <c:h val="0.8439719170983927"/>
        </c:manualLayout>
      </c:layout>
      <c:scatterChart>
        <c:scatterStyle val="lineMarker"/>
        <c:varyColors val="0"/>
        <c:ser>
          <c:idx val="1"/>
          <c:order val="0"/>
          <c:tx>
            <c:v>ϴ33 meas</c:v>
          </c:tx>
          <c:spPr>
            <a:ln w="28575">
              <a:noFill/>
            </a:ln>
          </c:spPr>
          <c:marker>
            <c:symbol val="diamond"/>
            <c:size val="7"/>
          </c:marker>
          <c:trendline>
            <c:spPr>
              <a:ln w="22225">
                <a:solidFill>
                  <a:srgbClr val="C00000"/>
                </a:solidFill>
              </a:ln>
            </c:spPr>
            <c:trendlineType val="linear"/>
            <c:dispRSqr val="0"/>
            <c:dispEq val="0"/>
          </c:trendline>
          <c:xVal>
            <c:numRef>
              <c:f>'Moisture Release'!$F$5:$F$31</c:f>
              <c:numCache>
                <c:formatCode>General</c:formatCode>
                <c:ptCount val="27"/>
                <c:pt idx="0">
                  <c:v>67</c:v>
                </c:pt>
                <c:pt idx="1">
                  <c:v>73.5</c:v>
                </c:pt>
                <c:pt idx="2">
                  <c:v>80</c:v>
                </c:pt>
                <c:pt idx="3">
                  <c:v>70.5</c:v>
                </c:pt>
                <c:pt idx="4">
                  <c:v>79.5</c:v>
                </c:pt>
                <c:pt idx="5">
                  <c:v>65</c:v>
                </c:pt>
                <c:pt idx="6">
                  <c:v>64</c:v>
                </c:pt>
                <c:pt idx="7">
                  <c:v>39.5</c:v>
                </c:pt>
                <c:pt idx="8">
                  <c:v>90</c:v>
                </c:pt>
                <c:pt idx="9">
                  <c:v>88.5</c:v>
                </c:pt>
                <c:pt idx="10">
                  <c:v>88.5</c:v>
                </c:pt>
                <c:pt idx="11">
                  <c:v>86</c:v>
                </c:pt>
                <c:pt idx="12">
                  <c:v>77</c:v>
                </c:pt>
                <c:pt idx="13">
                  <c:v>72</c:v>
                </c:pt>
                <c:pt idx="14">
                  <c:v>76</c:v>
                </c:pt>
                <c:pt idx="15">
                  <c:v>69</c:v>
                </c:pt>
                <c:pt idx="16">
                  <c:v>78</c:v>
                </c:pt>
                <c:pt idx="17">
                  <c:v>64</c:v>
                </c:pt>
                <c:pt idx="18">
                  <c:v>52</c:v>
                </c:pt>
                <c:pt idx="19">
                  <c:v>76.5</c:v>
                </c:pt>
                <c:pt idx="20">
                  <c:v>55</c:v>
                </c:pt>
                <c:pt idx="21">
                  <c:v>68</c:v>
                </c:pt>
                <c:pt idx="22">
                  <c:v>63</c:v>
                </c:pt>
                <c:pt idx="23">
                  <c:v>85</c:v>
                </c:pt>
                <c:pt idx="24">
                  <c:v>85</c:v>
                </c:pt>
                <c:pt idx="25">
                  <c:v>90</c:v>
                </c:pt>
                <c:pt idx="26">
                  <c:v>90</c:v>
                </c:pt>
              </c:numCache>
            </c:numRef>
          </c:xVal>
          <c:yVal>
            <c:numRef>
              <c:f>'Moisture Release'!$AD$5:$AD$31</c:f>
              <c:numCache>
                <c:formatCode>0.000</c:formatCode>
                <c:ptCount val="27"/>
                <c:pt idx="0">
                  <c:v>0.27303603100000001</c:v>
                </c:pt>
                <c:pt idx="1">
                  <c:v>0.20850561149999999</c:v>
                </c:pt>
                <c:pt idx="2">
                  <c:v>0.12802717050000001</c:v>
                </c:pt>
                <c:pt idx="3">
                  <c:v>0.24143532200000001</c:v>
                </c:pt>
                <c:pt idx="4">
                  <c:v>0.103809805</c:v>
                </c:pt>
                <c:pt idx="5">
                  <c:v>0.25502067299999998</c:v>
                </c:pt>
                <c:pt idx="6">
                  <c:v>0.254577673</c:v>
                </c:pt>
                <c:pt idx="7">
                  <c:v>0.33121677500000002</c:v>
                </c:pt>
                <c:pt idx="8">
                  <c:v>0.1011518015</c:v>
                </c:pt>
                <c:pt idx="9">
                  <c:v>0.10764914349999999</c:v>
                </c:pt>
                <c:pt idx="10">
                  <c:v>9.1405788500000001E-2</c:v>
                </c:pt>
                <c:pt idx="11">
                  <c:v>9.051978699999999E-2</c:v>
                </c:pt>
                <c:pt idx="12">
                  <c:v>0.15047253399999999</c:v>
                </c:pt>
                <c:pt idx="13">
                  <c:v>0.18192557600000001</c:v>
                </c:pt>
                <c:pt idx="14">
                  <c:v>0.19920259899999998</c:v>
                </c:pt>
                <c:pt idx="15">
                  <c:v>0.25856467799999999</c:v>
                </c:pt>
                <c:pt idx="16">
                  <c:v>0.17232723</c:v>
                </c:pt>
                <c:pt idx="17">
                  <c:v>0.23538098099999999</c:v>
                </c:pt>
                <c:pt idx="18">
                  <c:v>0.28662138199999998</c:v>
                </c:pt>
                <c:pt idx="19">
                  <c:v>0.156231542</c:v>
                </c:pt>
                <c:pt idx="20">
                  <c:v>0.29459539300000004</c:v>
                </c:pt>
                <c:pt idx="21">
                  <c:v>0.22873597200000001</c:v>
                </c:pt>
                <c:pt idx="22">
                  <c:v>0.22489663300000001</c:v>
                </c:pt>
                <c:pt idx="23">
                  <c:v>0.1054341405</c:v>
                </c:pt>
                <c:pt idx="24">
                  <c:v>8.9338452499999998E-2</c:v>
                </c:pt>
                <c:pt idx="25">
                  <c:v>6.9994093499999993E-2</c:v>
                </c:pt>
                <c:pt idx="26">
                  <c:v>8.6975783000000001E-2</c:v>
                </c:pt>
              </c:numCache>
            </c:numRef>
          </c:yVal>
          <c:smooth val="0"/>
        </c:ser>
        <c:ser>
          <c:idx val="2"/>
          <c:order val="1"/>
          <c:tx>
            <c:v>ϴ33 est</c:v>
          </c:tx>
          <c:spPr>
            <a:ln w="28575">
              <a:noFill/>
            </a:ln>
          </c:spPr>
          <c:marker>
            <c:symbol val="plus"/>
            <c:size val="7"/>
            <c:spPr>
              <a:noFill/>
            </c:spPr>
          </c:marker>
          <c:trendline>
            <c:spPr>
              <a:ln w="25400"/>
            </c:spPr>
            <c:trendlineType val="linear"/>
            <c:dispRSqr val="0"/>
            <c:dispEq val="0"/>
          </c:trendline>
          <c:xVal>
            <c:numRef>
              <c:f>'Moisture Release'!$F$5:$F$31</c:f>
              <c:numCache>
                <c:formatCode>General</c:formatCode>
                <c:ptCount val="27"/>
                <c:pt idx="0">
                  <c:v>67</c:v>
                </c:pt>
                <c:pt idx="1">
                  <c:v>73.5</c:v>
                </c:pt>
                <c:pt idx="2">
                  <c:v>80</c:v>
                </c:pt>
                <c:pt idx="3">
                  <c:v>70.5</c:v>
                </c:pt>
                <c:pt idx="4">
                  <c:v>79.5</c:v>
                </c:pt>
                <c:pt idx="5">
                  <c:v>65</c:v>
                </c:pt>
                <c:pt idx="6">
                  <c:v>64</c:v>
                </c:pt>
                <c:pt idx="7">
                  <c:v>39.5</c:v>
                </c:pt>
                <c:pt idx="8">
                  <c:v>90</c:v>
                </c:pt>
                <c:pt idx="9">
                  <c:v>88.5</c:v>
                </c:pt>
                <c:pt idx="10">
                  <c:v>88.5</c:v>
                </c:pt>
                <c:pt idx="11">
                  <c:v>86</c:v>
                </c:pt>
                <c:pt idx="12">
                  <c:v>77</c:v>
                </c:pt>
                <c:pt idx="13">
                  <c:v>72</c:v>
                </c:pt>
                <c:pt idx="14">
                  <c:v>76</c:v>
                </c:pt>
                <c:pt idx="15">
                  <c:v>69</c:v>
                </c:pt>
                <c:pt idx="16">
                  <c:v>78</c:v>
                </c:pt>
                <c:pt idx="17">
                  <c:v>64</c:v>
                </c:pt>
                <c:pt idx="18">
                  <c:v>52</c:v>
                </c:pt>
                <c:pt idx="19">
                  <c:v>76.5</c:v>
                </c:pt>
                <c:pt idx="20">
                  <c:v>55</c:v>
                </c:pt>
                <c:pt idx="21">
                  <c:v>68</c:v>
                </c:pt>
                <c:pt idx="22">
                  <c:v>63</c:v>
                </c:pt>
                <c:pt idx="23">
                  <c:v>85</c:v>
                </c:pt>
                <c:pt idx="24">
                  <c:v>85</c:v>
                </c:pt>
                <c:pt idx="25">
                  <c:v>90</c:v>
                </c:pt>
                <c:pt idx="26">
                  <c:v>90</c:v>
                </c:pt>
              </c:numCache>
            </c:numRef>
          </c:xVal>
          <c:yVal>
            <c:numRef>
              <c:f>'Moisture Release'!$K$5:$K$31</c:f>
              <c:numCache>
                <c:formatCode>0.00</c:formatCode>
                <c:ptCount val="27"/>
                <c:pt idx="0">
                  <c:v>0.23</c:v>
                </c:pt>
                <c:pt idx="1">
                  <c:v>0.17</c:v>
                </c:pt>
                <c:pt idx="2">
                  <c:v>0.14000000000000001</c:v>
                </c:pt>
                <c:pt idx="3">
                  <c:v>0.18</c:v>
                </c:pt>
                <c:pt idx="4">
                  <c:v>0.13</c:v>
                </c:pt>
                <c:pt idx="5">
                  <c:v>0.21</c:v>
                </c:pt>
                <c:pt idx="6">
                  <c:v>0.22</c:v>
                </c:pt>
                <c:pt idx="7">
                  <c:v>0.34</c:v>
                </c:pt>
                <c:pt idx="8">
                  <c:v>0.09</c:v>
                </c:pt>
                <c:pt idx="9">
                  <c:v>8.8569562170329172E-2</c:v>
                </c:pt>
                <c:pt idx="10">
                  <c:v>0.09</c:v>
                </c:pt>
                <c:pt idx="11">
                  <c:v>0.1</c:v>
                </c:pt>
                <c:pt idx="12">
                  <c:v>0.15</c:v>
                </c:pt>
                <c:pt idx="13">
                  <c:v>0.19</c:v>
                </c:pt>
                <c:pt idx="14">
                  <c:v>0.13</c:v>
                </c:pt>
                <c:pt idx="15">
                  <c:v>0.2</c:v>
                </c:pt>
                <c:pt idx="16">
                  <c:v>0.12</c:v>
                </c:pt>
                <c:pt idx="17">
                  <c:v>0.23</c:v>
                </c:pt>
                <c:pt idx="18">
                  <c:v>0.34</c:v>
                </c:pt>
                <c:pt idx="19">
                  <c:v>0.18</c:v>
                </c:pt>
                <c:pt idx="20">
                  <c:v>0.32</c:v>
                </c:pt>
                <c:pt idx="21">
                  <c:v>0.21</c:v>
                </c:pt>
                <c:pt idx="22">
                  <c:v>0.27</c:v>
                </c:pt>
                <c:pt idx="23">
                  <c:v>0.12</c:v>
                </c:pt>
                <c:pt idx="24">
                  <c:v>0.1</c:v>
                </c:pt>
                <c:pt idx="25">
                  <c:v>0.08</c:v>
                </c:pt>
                <c:pt idx="26">
                  <c:v>0.08</c:v>
                </c:pt>
              </c:numCache>
            </c:numRef>
          </c:yVal>
          <c:smooth val="0"/>
        </c:ser>
        <c:ser>
          <c:idx val="0"/>
          <c:order val="2"/>
          <c:tx>
            <c:v>FC upper</c:v>
          </c:tx>
          <c:spPr>
            <a:ln w="28575">
              <a:noFill/>
            </a:ln>
          </c:spPr>
          <c:trendline>
            <c:spPr>
              <a:ln w="25400">
                <a:solidFill>
                  <a:schemeClr val="tx2">
                    <a:lumMod val="60000"/>
                    <a:lumOff val="40000"/>
                  </a:schemeClr>
                </a:solidFill>
              </a:ln>
            </c:spPr>
            <c:trendlineType val="linear"/>
            <c:dispRSqr val="0"/>
            <c:dispEq val="0"/>
          </c:trendline>
          <c:xVal>
            <c:numRef>
              <c:f>'Moisture Release'!$F$5:$F$31</c:f>
              <c:numCache>
                <c:formatCode>General</c:formatCode>
                <c:ptCount val="27"/>
                <c:pt idx="0">
                  <c:v>67</c:v>
                </c:pt>
                <c:pt idx="1">
                  <c:v>73.5</c:v>
                </c:pt>
                <c:pt idx="2">
                  <c:v>80</c:v>
                </c:pt>
                <c:pt idx="3">
                  <c:v>70.5</c:v>
                </c:pt>
                <c:pt idx="4">
                  <c:v>79.5</c:v>
                </c:pt>
                <c:pt idx="5">
                  <c:v>65</c:v>
                </c:pt>
                <c:pt idx="6">
                  <c:v>64</c:v>
                </c:pt>
                <c:pt idx="7">
                  <c:v>39.5</c:v>
                </c:pt>
                <c:pt idx="8">
                  <c:v>90</c:v>
                </c:pt>
                <c:pt idx="9">
                  <c:v>88.5</c:v>
                </c:pt>
                <c:pt idx="10">
                  <c:v>88.5</c:v>
                </c:pt>
                <c:pt idx="11">
                  <c:v>86</c:v>
                </c:pt>
                <c:pt idx="12">
                  <c:v>77</c:v>
                </c:pt>
                <c:pt idx="13">
                  <c:v>72</c:v>
                </c:pt>
                <c:pt idx="14">
                  <c:v>76</c:v>
                </c:pt>
                <c:pt idx="15">
                  <c:v>69</c:v>
                </c:pt>
                <c:pt idx="16">
                  <c:v>78</c:v>
                </c:pt>
                <c:pt idx="17">
                  <c:v>64</c:v>
                </c:pt>
                <c:pt idx="18">
                  <c:v>52</c:v>
                </c:pt>
                <c:pt idx="19">
                  <c:v>76.5</c:v>
                </c:pt>
                <c:pt idx="20">
                  <c:v>55</c:v>
                </c:pt>
                <c:pt idx="21">
                  <c:v>68</c:v>
                </c:pt>
                <c:pt idx="22">
                  <c:v>63</c:v>
                </c:pt>
                <c:pt idx="23">
                  <c:v>85</c:v>
                </c:pt>
                <c:pt idx="24">
                  <c:v>85</c:v>
                </c:pt>
                <c:pt idx="25">
                  <c:v>90</c:v>
                </c:pt>
                <c:pt idx="26">
                  <c:v>90</c:v>
                </c:pt>
              </c:numCache>
            </c:numRef>
          </c:xVal>
          <c:yVal>
            <c:numRef>
              <c:f>'Moisture Release'!$AK$5:$AK$31</c:f>
              <c:numCache>
                <c:formatCode>0.00</c:formatCode>
                <c:ptCount val="27"/>
                <c:pt idx="0">
                  <c:v>0.30099999999999999</c:v>
                </c:pt>
                <c:pt idx="1">
                  <c:v>0.24399999999999999</c:v>
                </c:pt>
                <c:pt idx="2">
                  <c:v>0.13100000000000001</c:v>
                </c:pt>
                <c:pt idx="3">
                  <c:v>0.251</c:v>
                </c:pt>
                <c:pt idx="4">
                  <c:v>0.14899999999999999</c:v>
                </c:pt>
                <c:pt idx="5">
                  <c:v>0.28199999999999997</c:v>
                </c:pt>
                <c:pt idx="6">
                  <c:v>0.27800000000000002</c:v>
                </c:pt>
                <c:pt idx="7">
                  <c:v>0.33799999999999997</c:v>
                </c:pt>
                <c:pt idx="8">
                  <c:v>0.14699999999999999</c:v>
                </c:pt>
                <c:pt idx="9">
                  <c:v>0.16600000000000001</c:v>
                </c:pt>
                <c:pt idx="10">
                  <c:v>0.13600000000000001</c:v>
                </c:pt>
                <c:pt idx="11">
                  <c:v>0.129</c:v>
                </c:pt>
                <c:pt idx="12">
                  <c:v>0.188</c:v>
                </c:pt>
                <c:pt idx="13">
                  <c:v>0.21899999999999997</c:v>
                </c:pt>
                <c:pt idx="14">
                  <c:v>0.22399999999999998</c:v>
                </c:pt>
                <c:pt idx="15">
                  <c:v>0.25900000000000001</c:v>
                </c:pt>
                <c:pt idx="16">
                  <c:v>0.18</c:v>
                </c:pt>
                <c:pt idx="17">
                  <c:v>0.22699999999999998</c:v>
                </c:pt>
                <c:pt idx="18">
                  <c:v>0.21899999999999997</c:v>
                </c:pt>
                <c:pt idx="19">
                  <c:v>0.17800000000000002</c:v>
                </c:pt>
                <c:pt idx="20">
                  <c:v>0.28600000000000003</c:v>
                </c:pt>
                <c:pt idx="21">
                  <c:v>0.23199999999999998</c:v>
                </c:pt>
                <c:pt idx="22">
                  <c:v>0.23300000000000001</c:v>
                </c:pt>
                <c:pt idx="23">
                  <c:v>0.19500000000000001</c:v>
                </c:pt>
                <c:pt idx="24">
                  <c:v>0.17600000000000002</c:v>
                </c:pt>
                <c:pt idx="25">
                  <c:v>0.14300000000000002</c:v>
                </c:pt>
                <c:pt idx="26">
                  <c:v>0.154</c:v>
                </c:pt>
              </c:numCache>
            </c:numRef>
          </c:yVal>
          <c:smooth val="0"/>
        </c:ser>
        <c:ser>
          <c:idx val="5"/>
          <c:order val="3"/>
          <c:tx>
            <c:v>FC Lower</c:v>
          </c:tx>
          <c:spPr>
            <a:ln w="28575">
              <a:noFill/>
            </a:ln>
          </c:spPr>
          <c:marker>
            <c:spPr>
              <a:solidFill>
                <a:srgbClr val="0070C0"/>
              </a:solidFill>
            </c:spPr>
          </c:marker>
          <c:xVal>
            <c:numRef>
              <c:f>'Moisture Release'!$F$5:$F$31</c:f>
              <c:numCache>
                <c:formatCode>General</c:formatCode>
                <c:ptCount val="27"/>
                <c:pt idx="0">
                  <c:v>67</c:v>
                </c:pt>
                <c:pt idx="1">
                  <c:v>73.5</c:v>
                </c:pt>
                <c:pt idx="2">
                  <c:v>80</c:v>
                </c:pt>
                <c:pt idx="3">
                  <c:v>70.5</c:v>
                </c:pt>
                <c:pt idx="4">
                  <c:v>79.5</c:v>
                </c:pt>
                <c:pt idx="5">
                  <c:v>65</c:v>
                </c:pt>
                <c:pt idx="6">
                  <c:v>64</c:v>
                </c:pt>
                <c:pt idx="7">
                  <c:v>39.5</c:v>
                </c:pt>
                <c:pt idx="8">
                  <c:v>90</c:v>
                </c:pt>
                <c:pt idx="9">
                  <c:v>88.5</c:v>
                </c:pt>
                <c:pt idx="10">
                  <c:v>88.5</c:v>
                </c:pt>
                <c:pt idx="11">
                  <c:v>86</c:v>
                </c:pt>
                <c:pt idx="12">
                  <c:v>77</c:v>
                </c:pt>
                <c:pt idx="13">
                  <c:v>72</c:v>
                </c:pt>
                <c:pt idx="14">
                  <c:v>76</c:v>
                </c:pt>
                <c:pt idx="15">
                  <c:v>69</c:v>
                </c:pt>
                <c:pt idx="16">
                  <c:v>78</c:v>
                </c:pt>
                <c:pt idx="17">
                  <c:v>64</c:v>
                </c:pt>
                <c:pt idx="18">
                  <c:v>52</c:v>
                </c:pt>
                <c:pt idx="19">
                  <c:v>76.5</c:v>
                </c:pt>
                <c:pt idx="20">
                  <c:v>55</c:v>
                </c:pt>
                <c:pt idx="21">
                  <c:v>68</c:v>
                </c:pt>
                <c:pt idx="22">
                  <c:v>63</c:v>
                </c:pt>
                <c:pt idx="23">
                  <c:v>85</c:v>
                </c:pt>
                <c:pt idx="24">
                  <c:v>85</c:v>
                </c:pt>
                <c:pt idx="25">
                  <c:v>90</c:v>
                </c:pt>
                <c:pt idx="26">
                  <c:v>90</c:v>
                </c:pt>
              </c:numCache>
            </c:numRef>
          </c:xVal>
          <c:yVal>
            <c:numRef>
              <c:f>'Moisture Release'!$AN$5:$AN$31</c:f>
              <c:numCache>
                <c:formatCode>0.00</c:formatCode>
                <c:ptCount val="27"/>
                <c:pt idx="0">
                  <c:v>0.22899999999999998</c:v>
                </c:pt>
                <c:pt idx="1">
                  <c:v>0.191</c:v>
                </c:pt>
                <c:pt idx="3">
                  <c:v>0.215</c:v>
                </c:pt>
                <c:pt idx="6">
                  <c:v>0.33799999999999997</c:v>
                </c:pt>
                <c:pt idx="7">
                  <c:v>0.19</c:v>
                </c:pt>
                <c:pt idx="9">
                  <c:v>0.13600000000000001</c:v>
                </c:pt>
                <c:pt idx="10">
                  <c:v>0.129</c:v>
                </c:pt>
                <c:pt idx="12">
                  <c:v>0.19500000000000001</c:v>
                </c:pt>
                <c:pt idx="14">
                  <c:v>0.218</c:v>
                </c:pt>
                <c:pt idx="15">
                  <c:v>0.253</c:v>
                </c:pt>
                <c:pt idx="16">
                  <c:v>0.183</c:v>
                </c:pt>
                <c:pt idx="17">
                  <c:v>0.19</c:v>
                </c:pt>
                <c:pt idx="18">
                  <c:v>0.23199999999999998</c:v>
                </c:pt>
                <c:pt idx="19">
                  <c:v>0.17499999999999999</c:v>
                </c:pt>
                <c:pt idx="20">
                  <c:v>0.19</c:v>
                </c:pt>
                <c:pt idx="21">
                  <c:v>0.19500000000000001</c:v>
                </c:pt>
                <c:pt idx="22">
                  <c:v>0.22</c:v>
                </c:pt>
                <c:pt idx="23">
                  <c:v>0.17600000000000002</c:v>
                </c:pt>
                <c:pt idx="24">
                  <c:v>0.14300000000000002</c:v>
                </c:pt>
                <c:pt idx="25">
                  <c:v>0.154</c:v>
                </c:pt>
              </c:numCache>
            </c:numRef>
          </c:yVal>
          <c:smooth val="0"/>
        </c:ser>
        <c:dLbls>
          <c:showLegendKey val="0"/>
          <c:showVal val="0"/>
          <c:showCatName val="0"/>
          <c:showSerName val="0"/>
          <c:showPercent val="0"/>
          <c:showBubbleSize val="0"/>
        </c:dLbls>
        <c:axId val="63845888"/>
        <c:axId val="63868928"/>
      </c:scatterChart>
      <c:valAx>
        <c:axId val="63845888"/>
        <c:scaling>
          <c:orientation val="minMax"/>
        </c:scaling>
        <c:delete val="0"/>
        <c:axPos val="b"/>
        <c:title>
          <c:tx>
            <c:rich>
              <a:bodyPr/>
              <a:lstStyle/>
              <a:p>
                <a:pPr>
                  <a:defRPr sz="1100"/>
                </a:pPr>
                <a:r>
                  <a:rPr lang="en-US" sz="1100"/>
                  <a:t>Soil Texture, % Sand</a:t>
                </a:r>
              </a:p>
            </c:rich>
          </c:tx>
          <c:layout/>
          <c:overlay val="0"/>
        </c:title>
        <c:numFmt formatCode="0" sourceLinked="0"/>
        <c:majorTickMark val="out"/>
        <c:minorTickMark val="none"/>
        <c:tickLblPos val="nextTo"/>
        <c:txPr>
          <a:bodyPr rot="0" vert="horz"/>
          <a:lstStyle/>
          <a:p>
            <a:pPr>
              <a:defRPr sz="1000" b="1" i="0" u="none" strike="noStrike" baseline="0">
                <a:solidFill>
                  <a:srgbClr val="000000"/>
                </a:solidFill>
                <a:latin typeface="Calibri"/>
                <a:ea typeface="Calibri"/>
                <a:cs typeface="Calibri"/>
              </a:defRPr>
            </a:pPr>
            <a:endParaRPr lang="en-US"/>
          </a:p>
        </c:txPr>
        <c:crossAx val="63868928"/>
        <c:crosses val="autoZero"/>
        <c:crossBetween val="midCat"/>
      </c:valAx>
      <c:valAx>
        <c:axId val="63868928"/>
        <c:scaling>
          <c:orientation val="minMax"/>
          <c:max val="0.4"/>
        </c:scaling>
        <c:delete val="0"/>
        <c:axPos val="l"/>
        <c:majorGridlines/>
        <c:title>
          <c:tx>
            <c:rich>
              <a:bodyPr rot="-5400000" vert="horz"/>
              <a:lstStyle/>
              <a:p>
                <a:pPr>
                  <a:defRPr sz="1200"/>
                </a:pPr>
                <a:r>
                  <a:rPr lang="en-US" sz="1200"/>
                  <a:t> Measured or Estimated Field Capacity</a:t>
                </a:r>
              </a:p>
            </c:rich>
          </c:tx>
          <c:layout/>
          <c:overlay val="0"/>
        </c:title>
        <c:numFmt formatCode="0.00" sourceLinked="0"/>
        <c:majorTickMark val="out"/>
        <c:minorTickMark val="none"/>
        <c:tickLblPos val="nextTo"/>
        <c:txPr>
          <a:bodyPr/>
          <a:lstStyle/>
          <a:p>
            <a:pPr>
              <a:defRPr b="1"/>
            </a:pPr>
            <a:endParaRPr lang="en-US"/>
          </a:p>
        </c:txPr>
        <c:crossAx val="63845888"/>
        <c:crosses val="autoZero"/>
        <c:crossBetween val="midCat"/>
      </c:valAx>
      <c:spPr>
        <a:ln>
          <a:solidFill>
            <a:schemeClr val="tx1"/>
          </a:solidFill>
        </a:ln>
      </c:spPr>
    </c:plotArea>
    <c:legend>
      <c:legendPos val="r"/>
      <c:legendEntry>
        <c:idx val="4"/>
        <c:delete val="1"/>
      </c:legendEntry>
      <c:legendEntry>
        <c:idx val="5"/>
        <c:delete val="1"/>
      </c:legendEntry>
      <c:legendEntry>
        <c:idx val="6"/>
        <c:delete val="1"/>
      </c:legendEntry>
      <c:layout>
        <c:manualLayout>
          <c:xMode val="edge"/>
          <c:yMode val="edge"/>
          <c:x val="0.14910810676967268"/>
          <c:y val="0.45040317703754962"/>
          <c:w val="0.15008538984787853"/>
          <c:h val="0.26444947350702303"/>
        </c:manualLayout>
      </c:layout>
      <c:overlay val="0"/>
      <c:spPr>
        <a:solidFill>
          <a:schemeClr val="bg1"/>
        </a:solidFill>
        <a:ln>
          <a:solidFill>
            <a:schemeClr val="tx1"/>
          </a:solidFill>
        </a:ln>
      </c:spPr>
      <c:txPr>
        <a:bodyPr/>
        <a:lstStyle/>
        <a:p>
          <a:pPr>
            <a:defRPr b="1"/>
          </a:pPr>
          <a:endParaRPr lang="en-US"/>
        </a:p>
      </c:txPr>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lgn="ctr" rtl="0">
              <a:defRPr lang="en-US" sz="1600" b="1" i="0" u="none" strike="noStrike" kern="1200" baseline="0">
                <a:solidFill>
                  <a:sysClr val="windowText" lastClr="000000"/>
                </a:solidFill>
                <a:latin typeface="+mn-lt"/>
                <a:ea typeface="+mn-ea"/>
                <a:cs typeface="+mn-cs"/>
              </a:defRPr>
            </a:pPr>
            <a:r>
              <a:rPr lang="en-US" sz="1600" b="1" i="0" u="none" strike="noStrike" kern="1200" baseline="0">
                <a:solidFill>
                  <a:sysClr val="windowText" lastClr="000000"/>
                </a:solidFill>
                <a:latin typeface="+mn-lt"/>
                <a:ea typeface="+mn-ea"/>
                <a:cs typeface="+mn-cs"/>
              </a:rPr>
              <a:t>Laboratory measured </a:t>
            </a:r>
            <a:r>
              <a:rPr lang="el-GR" sz="1600" b="1" i="0" u="none" strike="noStrike" kern="1200" baseline="0">
                <a:solidFill>
                  <a:sysClr val="windowText" lastClr="000000"/>
                </a:solidFill>
                <a:latin typeface="+mn-lt"/>
                <a:ea typeface="+mn-ea"/>
                <a:cs typeface="+mn-cs"/>
              </a:rPr>
              <a:t>ϴ</a:t>
            </a:r>
            <a:r>
              <a:rPr lang="el-GR" sz="1600" b="1" i="0" u="none" strike="noStrike" kern="1200" baseline="-25000">
                <a:solidFill>
                  <a:sysClr val="windowText" lastClr="000000"/>
                </a:solidFill>
                <a:latin typeface="+mn-lt"/>
                <a:ea typeface="+mn-ea"/>
                <a:cs typeface="+mn-cs"/>
              </a:rPr>
              <a:t>1500</a:t>
            </a:r>
            <a:r>
              <a:rPr lang="el-GR" sz="1600" b="1" i="0" u="none" strike="noStrike" kern="1200" baseline="0">
                <a:solidFill>
                  <a:sysClr val="windowText" lastClr="000000"/>
                </a:solidFill>
                <a:latin typeface="+mn-lt"/>
                <a:ea typeface="+mn-ea"/>
                <a:cs typeface="+mn-cs"/>
              </a:rPr>
              <a:t> </a:t>
            </a:r>
            <a:r>
              <a:rPr lang="en-US" sz="1600" b="1" i="0" u="none" strike="noStrike" kern="1200" baseline="0">
                <a:solidFill>
                  <a:sysClr val="windowText" lastClr="000000"/>
                </a:solidFill>
                <a:latin typeface="+mn-lt"/>
                <a:ea typeface="+mn-ea"/>
                <a:cs typeface="+mn-cs"/>
              </a:rPr>
              <a:t> vs </a:t>
            </a:r>
            <a:r>
              <a:rPr lang="el-GR" sz="1600" b="1" i="0" u="none" strike="noStrike" kern="1200" baseline="0">
                <a:solidFill>
                  <a:sysClr val="windowText" lastClr="000000"/>
                </a:solidFill>
                <a:latin typeface="+mn-lt"/>
                <a:ea typeface="+mn-ea"/>
                <a:cs typeface="+mn-cs"/>
              </a:rPr>
              <a:t>ϴ</a:t>
            </a:r>
            <a:r>
              <a:rPr lang="el-GR" sz="1600" b="1" i="0" u="none" strike="noStrike" kern="1200" baseline="-25000">
                <a:solidFill>
                  <a:sysClr val="windowText" lastClr="000000"/>
                </a:solidFill>
                <a:latin typeface="+mn-lt"/>
                <a:ea typeface="+mn-ea"/>
                <a:cs typeface="+mn-cs"/>
              </a:rPr>
              <a:t>33</a:t>
            </a:r>
            <a:r>
              <a:rPr lang="el-GR" sz="1600" b="1" i="0" u="none" strike="noStrike" kern="1200" baseline="0">
                <a:solidFill>
                  <a:sysClr val="windowText" lastClr="000000"/>
                </a:solidFill>
                <a:latin typeface="+mn-lt"/>
                <a:ea typeface="+mn-ea"/>
                <a:cs typeface="+mn-cs"/>
              </a:rPr>
              <a:t> </a:t>
            </a:r>
            <a:endParaRPr lang="en-US" sz="1600" b="1" i="0" u="none" strike="noStrike" kern="1200" baseline="0">
              <a:solidFill>
                <a:sysClr val="windowText" lastClr="000000"/>
              </a:solidFill>
              <a:latin typeface="+mn-lt"/>
              <a:ea typeface="+mn-ea"/>
              <a:cs typeface="+mn-cs"/>
            </a:endParaRPr>
          </a:p>
        </c:rich>
      </c:tx>
      <c:layout>
        <c:manualLayout>
          <c:xMode val="edge"/>
          <c:yMode val="edge"/>
          <c:x val="0.12692847356344608"/>
          <c:y val="3.2401862175987124E-2"/>
        </c:manualLayout>
      </c:layout>
      <c:overlay val="1"/>
    </c:title>
    <c:autoTitleDeleted val="0"/>
    <c:plotArea>
      <c:layout>
        <c:manualLayout>
          <c:layoutTarget val="inner"/>
          <c:xMode val="edge"/>
          <c:yMode val="edge"/>
          <c:x val="0.11627827573460706"/>
          <c:y val="1.9773248785953854E-2"/>
          <c:w val="0.85242557602162616"/>
          <c:h val="0.8439719170983927"/>
        </c:manualLayout>
      </c:layout>
      <c:scatterChart>
        <c:scatterStyle val="lineMarker"/>
        <c:varyColors val="0"/>
        <c:ser>
          <c:idx val="1"/>
          <c:order val="0"/>
          <c:tx>
            <c:v>1500 kPa Mean</c:v>
          </c:tx>
          <c:spPr>
            <a:ln w="28575">
              <a:noFill/>
            </a:ln>
          </c:spPr>
          <c:trendline>
            <c:spPr>
              <a:ln>
                <a:solidFill>
                  <a:srgbClr val="C00000"/>
                </a:solidFill>
              </a:ln>
            </c:spPr>
            <c:trendlineType val="linear"/>
            <c:intercept val="0"/>
            <c:dispRSqr val="1"/>
            <c:dispEq val="1"/>
            <c:trendlineLbl>
              <c:layout>
                <c:manualLayout>
                  <c:x val="-9.9149639262125208E-2"/>
                  <c:y val="0.24649720969344852"/>
                </c:manualLayout>
              </c:layout>
              <c:numFmt formatCode="General" sourceLinked="0"/>
            </c:trendlineLbl>
          </c:trendline>
          <c:xVal>
            <c:numRef>
              <c:f>'Moisture Release'!$AD$5:$AD$31</c:f>
              <c:numCache>
                <c:formatCode>0.000</c:formatCode>
                <c:ptCount val="27"/>
                <c:pt idx="0">
                  <c:v>0.27303603100000001</c:v>
                </c:pt>
                <c:pt idx="1">
                  <c:v>0.20850561149999999</c:v>
                </c:pt>
                <c:pt idx="2">
                  <c:v>0.12802717050000001</c:v>
                </c:pt>
                <c:pt idx="3">
                  <c:v>0.24143532200000001</c:v>
                </c:pt>
                <c:pt idx="4">
                  <c:v>0.103809805</c:v>
                </c:pt>
                <c:pt idx="5">
                  <c:v>0.25502067299999998</c:v>
                </c:pt>
                <c:pt idx="6">
                  <c:v>0.254577673</c:v>
                </c:pt>
                <c:pt idx="7">
                  <c:v>0.33121677500000002</c:v>
                </c:pt>
                <c:pt idx="8">
                  <c:v>0.1011518015</c:v>
                </c:pt>
                <c:pt idx="9">
                  <c:v>0.10764914349999999</c:v>
                </c:pt>
                <c:pt idx="10">
                  <c:v>9.1405788500000001E-2</c:v>
                </c:pt>
                <c:pt idx="11">
                  <c:v>9.051978699999999E-2</c:v>
                </c:pt>
                <c:pt idx="12">
                  <c:v>0.15047253399999999</c:v>
                </c:pt>
                <c:pt idx="13">
                  <c:v>0.18192557600000001</c:v>
                </c:pt>
                <c:pt idx="14">
                  <c:v>0.19920259899999998</c:v>
                </c:pt>
                <c:pt idx="15">
                  <c:v>0.25856467799999999</c:v>
                </c:pt>
                <c:pt idx="16">
                  <c:v>0.17232723</c:v>
                </c:pt>
                <c:pt idx="17">
                  <c:v>0.23538098099999999</c:v>
                </c:pt>
                <c:pt idx="18">
                  <c:v>0.28662138199999998</c:v>
                </c:pt>
                <c:pt idx="19">
                  <c:v>0.156231542</c:v>
                </c:pt>
                <c:pt idx="20">
                  <c:v>0.29459539300000004</c:v>
                </c:pt>
                <c:pt idx="21">
                  <c:v>0.22873597200000001</c:v>
                </c:pt>
                <c:pt idx="22">
                  <c:v>0.22489663300000001</c:v>
                </c:pt>
                <c:pt idx="23">
                  <c:v>0.1054341405</c:v>
                </c:pt>
                <c:pt idx="24">
                  <c:v>8.9338452499999998E-2</c:v>
                </c:pt>
                <c:pt idx="25">
                  <c:v>6.9994093499999993E-2</c:v>
                </c:pt>
                <c:pt idx="26">
                  <c:v>8.6975783000000001E-2</c:v>
                </c:pt>
              </c:numCache>
            </c:numRef>
          </c:xVal>
          <c:yVal>
            <c:numRef>
              <c:f>'Moisture Release'!$AG$5:$AG$31</c:f>
              <c:numCache>
                <c:formatCode>0.000</c:formatCode>
                <c:ptCount val="27"/>
                <c:pt idx="0">
                  <c:v>0.18458357949999998</c:v>
                </c:pt>
                <c:pt idx="1">
                  <c:v>0.16819255799999999</c:v>
                </c:pt>
                <c:pt idx="2">
                  <c:v>7.4276432499999989E-2</c:v>
                </c:pt>
                <c:pt idx="3">
                  <c:v>0.20156526850000001</c:v>
                </c:pt>
                <c:pt idx="4">
                  <c:v>5.7294743499999995E-2</c:v>
                </c:pt>
                <c:pt idx="5">
                  <c:v>0.16656822199999999</c:v>
                </c:pt>
                <c:pt idx="6">
                  <c:v>0.16745422300000001</c:v>
                </c:pt>
                <c:pt idx="7">
                  <c:v>0.206881276</c:v>
                </c:pt>
                <c:pt idx="8">
                  <c:v>4.8434731500000001E-2</c:v>
                </c:pt>
                <c:pt idx="9">
                  <c:v>7.4276432000000003E-2</c:v>
                </c:pt>
                <c:pt idx="10">
                  <c:v>7.1323095000000003E-2</c:v>
                </c:pt>
                <c:pt idx="11">
                  <c:v>7.1470761999999993E-2</c:v>
                </c:pt>
                <c:pt idx="12">
                  <c:v>8.727111600000001E-2</c:v>
                </c:pt>
                <c:pt idx="13">
                  <c:v>0.1021854695</c:v>
                </c:pt>
                <c:pt idx="14">
                  <c:v>0.12256349650000001</c:v>
                </c:pt>
                <c:pt idx="15">
                  <c:v>0.16021854699999999</c:v>
                </c:pt>
                <c:pt idx="16">
                  <c:v>0.1072061425</c:v>
                </c:pt>
                <c:pt idx="17">
                  <c:v>0.1653868875</c:v>
                </c:pt>
                <c:pt idx="18">
                  <c:v>0.196839929</c:v>
                </c:pt>
                <c:pt idx="19">
                  <c:v>9.3030123999999992E-2</c:v>
                </c:pt>
                <c:pt idx="20">
                  <c:v>0.190490254</c:v>
                </c:pt>
                <c:pt idx="21">
                  <c:v>0.14176018899999998</c:v>
                </c:pt>
                <c:pt idx="22">
                  <c:v>0.13260484350000001</c:v>
                </c:pt>
                <c:pt idx="23">
                  <c:v>7.7525103499999998E-2</c:v>
                </c:pt>
                <c:pt idx="24">
                  <c:v>5.2126403000000002E-2</c:v>
                </c:pt>
                <c:pt idx="25">
                  <c:v>4.29710575E-2</c:v>
                </c:pt>
                <c:pt idx="26">
                  <c:v>5.1978735999999998E-2</c:v>
                </c:pt>
              </c:numCache>
            </c:numRef>
          </c:yVal>
          <c:smooth val="0"/>
        </c:ser>
        <c:dLbls>
          <c:showLegendKey val="0"/>
          <c:showVal val="0"/>
          <c:showCatName val="0"/>
          <c:showSerName val="0"/>
          <c:showPercent val="0"/>
          <c:showBubbleSize val="0"/>
        </c:dLbls>
        <c:axId val="63901696"/>
        <c:axId val="63903616"/>
      </c:scatterChart>
      <c:valAx>
        <c:axId val="63901696"/>
        <c:scaling>
          <c:orientation val="minMax"/>
          <c:max val="0.35000000000000003"/>
        </c:scaling>
        <c:delete val="0"/>
        <c:axPos val="b"/>
        <c:title>
          <c:tx>
            <c:rich>
              <a:bodyPr/>
              <a:lstStyle/>
              <a:p>
                <a:pPr>
                  <a:defRPr sz="1100"/>
                </a:pPr>
                <a:r>
                  <a:rPr lang="en-US" sz="1100"/>
                  <a:t>33 kPa SWC</a:t>
                </a:r>
              </a:p>
            </c:rich>
          </c:tx>
          <c:layout/>
          <c:overlay val="0"/>
        </c:title>
        <c:numFmt formatCode="0.00" sourceLinked="0"/>
        <c:majorTickMark val="out"/>
        <c:minorTickMark val="none"/>
        <c:tickLblPos val="nextTo"/>
        <c:txPr>
          <a:bodyPr rot="0" vert="horz"/>
          <a:lstStyle/>
          <a:p>
            <a:pPr>
              <a:defRPr sz="1000" b="1" i="0" u="none" strike="noStrike" baseline="0">
                <a:solidFill>
                  <a:srgbClr val="000000"/>
                </a:solidFill>
                <a:latin typeface="Calibri"/>
                <a:ea typeface="Calibri"/>
                <a:cs typeface="Calibri"/>
              </a:defRPr>
            </a:pPr>
            <a:endParaRPr lang="en-US"/>
          </a:p>
        </c:txPr>
        <c:crossAx val="63903616"/>
        <c:crosses val="autoZero"/>
        <c:crossBetween val="midCat"/>
      </c:valAx>
      <c:valAx>
        <c:axId val="63903616"/>
        <c:scaling>
          <c:orientation val="minMax"/>
          <c:max val="0.35000000000000003"/>
        </c:scaling>
        <c:delete val="0"/>
        <c:axPos val="l"/>
        <c:majorGridlines/>
        <c:title>
          <c:tx>
            <c:rich>
              <a:bodyPr rot="-5400000" vert="horz"/>
              <a:lstStyle/>
              <a:p>
                <a:pPr>
                  <a:defRPr sz="1200"/>
                </a:pPr>
                <a:r>
                  <a:rPr lang="en-US" sz="1200"/>
                  <a:t>1500 kPa SWC</a:t>
                </a:r>
              </a:p>
            </c:rich>
          </c:tx>
          <c:layout/>
          <c:overlay val="0"/>
        </c:title>
        <c:numFmt formatCode="0.00" sourceLinked="0"/>
        <c:majorTickMark val="out"/>
        <c:minorTickMark val="none"/>
        <c:tickLblPos val="nextTo"/>
        <c:txPr>
          <a:bodyPr/>
          <a:lstStyle/>
          <a:p>
            <a:pPr>
              <a:defRPr b="1"/>
            </a:pPr>
            <a:endParaRPr lang="en-US"/>
          </a:p>
        </c:txPr>
        <c:crossAx val="63901696"/>
        <c:crosses val="autoZero"/>
        <c:crossBetween val="midCat"/>
      </c:valAx>
      <c:spPr>
        <a:ln>
          <a:solidFill>
            <a:schemeClr val="tx1"/>
          </a:solidFill>
        </a:ln>
      </c:spPr>
    </c:plotArea>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600"/>
              <a:t>Laboratory </a:t>
            </a:r>
            <a:r>
              <a:rPr lang="en-US" sz="1600" b="1"/>
              <a:t>Measured </a:t>
            </a:r>
            <a:r>
              <a:rPr lang="el-GR" sz="1800" b="1" i="0" u="none" strike="noStrike" baseline="0">
                <a:effectLst/>
              </a:rPr>
              <a:t>ϴ</a:t>
            </a:r>
            <a:r>
              <a:rPr lang="el-GR" sz="1800" b="1" i="0" u="none" strike="noStrike" baseline="-25000">
                <a:effectLst/>
              </a:rPr>
              <a:t>1500</a:t>
            </a:r>
            <a:r>
              <a:rPr lang="el-GR" sz="1800" b="1" i="0" u="none" strike="noStrike" baseline="0">
                <a:effectLst/>
              </a:rPr>
              <a:t> </a:t>
            </a:r>
            <a:r>
              <a:rPr lang="en-US" sz="1800" b="1" i="0" u="none" strike="noStrike" baseline="0">
                <a:effectLst/>
              </a:rPr>
              <a:t> vs </a:t>
            </a:r>
            <a:r>
              <a:rPr lang="el-GR" sz="1800" b="1" i="0" u="none" strike="noStrike" baseline="0">
                <a:effectLst/>
              </a:rPr>
              <a:t>ϴ</a:t>
            </a:r>
            <a:r>
              <a:rPr lang="en-US" sz="1800" b="1" i="0" u="none" strike="noStrike" baseline="-25000">
                <a:effectLst/>
              </a:rPr>
              <a:t>10</a:t>
            </a:r>
            <a:r>
              <a:rPr lang="el-GR" sz="1800" b="1" i="0" u="none" strike="noStrike" baseline="0">
                <a:effectLst/>
              </a:rPr>
              <a:t> </a:t>
            </a:r>
            <a:endParaRPr lang="en-US" sz="1600" b="1"/>
          </a:p>
        </c:rich>
      </c:tx>
      <c:layout>
        <c:manualLayout>
          <c:xMode val="edge"/>
          <c:yMode val="edge"/>
          <c:x val="0.12692847356344608"/>
          <c:y val="3.2401862175987124E-2"/>
        </c:manualLayout>
      </c:layout>
      <c:overlay val="1"/>
    </c:title>
    <c:autoTitleDeleted val="0"/>
    <c:plotArea>
      <c:layout>
        <c:manualLayout>
          <c:layoutTarget val="inner"/>
          <c:xMode val="edge"/>
          <c:yMode val="edge"/>
          <c:x val="0.11627832235256308"/>
          <c:y val="1.9773207960655403E-2"/>
          <c:w val="0.85242557602162616"/>
          <c:h val="0.8439719170983927"/>
        </c:manualLayout>
      </c:layout>
      <c:scatterChart>
        <c:scatterStyle val="lineMarker"/>
        <c:varyColors val="0"/>
        <c:ser>
          <c:idx val="1"/>
          <c:order val="0"/>
          <c:tx>
            <c:v>1500 kPa Mean</c:v>
          </c:tx>
          <c:spPr>
            <a:ln w="28575">
              <a:noFill/>
            </a:ln>
          </c:spPr>
          <c:trendline>
            <c:spPr>
              <a:ln>
                <a:solidFill>
                  <a:srgbClr val="C00000"/>
                </a:solidFill>
              </a:ln>
            </c:spPr>
            <c:trendlineType val="linear"/>
            <c:intercept val="0"/>
            <c:dispRSqr val="1"/>
            <c:dispEq val="1"/>
            <c:trendlineLbl>
              <c:layout>
                <c:manualLayout>
                  <c:x val="-7.2571071092423084E-2"/>
                  <c:y val="0.19780765611845688"/>
                </c:manualLayout>
              </c:layout>
              <c:numFmt formatCode="General" sourceLinked="0"/>
            </c:trendlineLbl>
          </c:trendline>
          <c:xVal>
            <c:numRef>
              <c:f>'Moisture Release'!$AC$5:$AC$31</c:f>
              <c:numCache>
                <c:formatCode>0.000</c:formatCode>
                <c:ptCount val="27"/>
                <c:pt idx="0">
                  <c:v>0.32560543399999997</c:v>
                </c:pt>
                <c:pt idx="1">
                  <c:v>0.24704666250000001</c:v>
                </c:pt>
                <c:pt idx="2">
                  <c:v>0.17306556400000001</c:v>
                </c:pt>
                <c:pt idx="3">
                  <c:v>0.28381571150000001</c:v>
                </c:pt>
                <c:pt idx="4">
                  <c:v>0.14308919050000002</c:v>
                </c:pt>
                <c:pt idx="5">
                  <c:v>0.31792675749999999</c:v>
                </c:pt>
                <c:pt idx="6">
                  <c:v>0.31098641500000002</c:v>
                </c:pt>
                <c:pt idx="7">
                  <c:v>0.39102185499999997</c:v>
                </c:pt>
                <c:pt idx="8">
                  <c:v>0.12551683399999999</c:v>
                </c:pt>
                <c:pt idx="9">
                  <c:v>0.15342587150000001</c:v>
                </c:pt>
                <c:pt idx="10">
                  <c:v>0.130094507</c:v>
                </c:pt>
                <c:pt idx="11">
                  <c:v>0.133933845</c:v>
                </c:pt>
                <c:pt idx="12">
                  <c:v>0.20304193749999999</c:v>
                </c:pt>
                <c:pt idx="13">
                  <c:v>0.2471943295</c:v>
                </c:pt>
                <c:pt idx="14">
                  <c:v>0.25</c:v>
                </c:pt>
                <c:pt idx="15">
                  <c:v>0.320584761</c:v>
                </c:pt>
                <c:pt idx="16">
                  <c:v>0.22666863549999999</c:v>
                </c:pt>
                <c:pt idx="17">
                  <c:v>0.297696397</c:v>
                </c:pt>
                <c:pt idx="18">
                  <c:v>0.34096278800000002</c:v>
                </c:pt>
                <c:pt idx="19">
                  <c:v>0.219580626</c:v>
                </c:pt>
                <c:pt idx="20">
                  <c:v>0.33860011800000001</c:v>
                </c:pt>
                <c:pt idx="21">
                  <c:v>0.269492026</c:v>
                </c:pt>
                <c:pt idx="22">
                  <c:v>0.28721204950000001</c:v>
                </c:pt>
                <c:pt idx="23">
                  <c:v>0.14899586549999999</c:v>
                </c:pt>
                <c:pt idx="24">
                  <c:v>0.12595983450000001</c:v>
                </c:pt>
                <c:pt idx="25">
                  <c:v>0.1106024805</c:v>
                </c:pt>
                <c:pt idx="26">
                  <c:v>0.1228588305</c:v>
                </c:pt>
              </c:numCache>
            </c:numRef>
          </c:xVal>
          <c:yVal>
            <c:numRef>
              <c:f>'Moisture Release'!$AG$5:$AG$31</c:f>
              <c:numCache>
                <c:formatCode>0.000</c:formatCode>
                <c:ptCount val="27"/>
                <c:pt idx="0">
                  <c:v>0.18458357949999998</c:v>
                </c:pt>
                <c:pt idx="1">
                  <c:v>0.16819255799999999</c:v>
                </c:pt>
                <c:pt idx="2">
                  <c:v>7.4276432499999989E-2</c:v>
                </c:pt>
                <c:pt idx="3">
                  <c:v>0.20156526850000001</c:v>
                </c:pt>
                <c:pt idx="4">
                  <c:v>5.7294743499999995E-2</c:v>
                </c:pt>
                <c:pt idx="5">
                  <c:v>0.16656822199999999</c:v>
                </c:pt>
                <c:pt idx="6">
                  <c:v>0.16745422300000001</c:v>
                </c:pt>
                <c:pt idx="7">
                  <c:v>0.206881276</c:v>
                </c:pt>
                <c:pt idx="8">
                  <c:v>4.8434731500000001E-2</c:v>
                </c:pt>
                <c:pt idx="9">
                  <c:v>7.4276432000000003E-2</c:v>
                </c:pt>
                <c:pt idx="10">
                  <c:v>7.1323095000000003E-2</c:v>
                </c:pt>
                <c:pt idx="11">
                  <c:v>7.1470761999999993E-2</c:v>
                </c:pt>
                <c:pt idx="12">
                  <c:v>8.727111600000001E-2</c:v>
                </c:pt>
                <c:pt idx="13">
                  <c:v>0.1021854695</c:v>
                </c:pt>
                <c:pt idx="14">
                  <c:v>0.12256349650000001</c:v>
                </c:pt>
                <c:pt idx="15">
                  <c:v>0.16021854699999999</c:v>
                </c:pt>
                <c:pt idx="16">
                  <c:v>0.1072061425</c:v>
                </c:pt>
                <c:pt idx="17">
                  <c:v>0.1653868875</c:v>
                </c:pt>
                <c:pt idx="18">
                  <c:v>0.196839929</c:v>
                </c:pt>
                <c:pt idx="19">
                  <c:v>9.3030123999999992E-2</c:v>
                </c:pt>
                <c:pt idx="20">
                  <c:v>0.190490254</c:v>
                </c:pt>
                <c:pt idx="21">
                  <c:v>0.14176018899999998</c:v>
                </c:pt>
                <c:pt idx="22">
                  <c:v>0.13260484350000001</c:v>
                </c:pt>
                <c:pt idx="23">
                  <c:v>7.7525103499999998E-2</c:v>
                </c:pt>
                <c:pt idx="24">
                  <c:v>5.2126403000000002E-2</c:v>
                </c:pt>
                <c:pt idx="25">
                  <c:v>4.29710575E-2</c:v>
                </c:pt>
                <c:pt idx="26">
                  <c:v>5.1978735999999998E-2</c:v>
                </c:pt>
              </c:numCache>
            </c:numRef>
          </c:yVal>
          <c:smooth val="0"/>
        </c:ser>
        <c:dLbls>
          <c:showLegendKey val="0"/>
          <c:showVal val="0"/>
          <c:showCatName val="0"/>
          <c:showSerName val="0"/>
          <c:showPercent val="0"/>
          <c:showBubbleSize val="0"/>
        </c:dLbls>
        <c:axId val="63912576"/>
        <c:axId val="63935232"/>
      </c:scatterChart>
      <c:valAx>
        <c:axId val="63912576"/>
        <c:scaling>
          <c:orientation val="minMax"/>
          <c:max val="0.4"/>
        </c:scaling>
        <c:delete val="0"/>
        <c:axPos val="b"/>
        <c:title>
          <c:tx>
            <c:rich>
              <a:bodyPr/>
              <a:lstStyle/>
              <a:p>
                <a:pPr>
                  <a:defRPr sz="1100"/>
                </a:pPr>
                <a:r>
                  <a:rPr lang="en-US" sz="1100"/>
                  <a:t>10 kPa SWC</a:t>
                </a:r>
              </a:p>
            </c:rich>
          </c:tx>
          <c:layout/>
          <c:overlay val="0"/>
        </c:title>
        <c:numFmt formatCode="0.00" sourceLinked="0"/>
        <c:majorTickMark val="out"/>
        <c:minorTickMark val="none"/>
        <c:tickLblPos val="nextTo"/>
        <c:txPr>
          <a:bodyPr rot="0" vert="horz"/>
          <a:lstStyle/>
          <a:p>
            <a:pPr>
              <a:defRPr sz="1000" b="1" i="0" u="none" strike="noStrike" baseline="0">
                <a:solidFill>
                  <a:srgbClr val="000000"/>
                </a:solidFill>
                <a:latin typeface="Calibri"/>
                <a:ea typeface="Calibri"/>
                <a:cs typeface="Calibri"/>
              </a:defRPr>
            </a:pPr>
            <a:endParaRPr lang="en-US"/>
          </a:p>
        </c:txPr>
        <c:crossAx val="63935232"/>
        <c:crosses val="autoZero"/>
        <c:crossBetween val="midCat"/>
      </c:valAx>
      <c:valAx>
        <c:axId val="63935232"/>
        <c:scaling>
          <c:orientation val="minMax"/>
          <c:max val="0.35000000000000003"/>
        </c:scaling>
        <c:delete val="0"/>
        <c:axPos val="l"/>
        <c:majorGridlines/>
        <c:title>
          <c:tx>
            <c:rich>
              <a:bodyPr rot="-5400000" vert="horz"/>
              <a:lstStyle/>
              <a:p>
                <a:pPr>
                  <a:defRPr sz="1200"/>
                </a:pPr>
                <a:r>
                  <a:rPr lang="en-US" sz="1200"/>
                  <a:t>1500 kPa SWC</a:t>
                </a:r>
              </a:p>
            </c:rich>
          </c:tx>
          <c:layout/>
          <c:overlay val="0"/>
        </c:title>
        <c:numFmt formatCode="0.00" sourceLinked="0"/>
        <c:majorTickMark val="out"/>
        <c:minorTickMark val="none"/>
        <c:tickLblPos val="nextTo"/>
        <c:txPr>
          <a:bodyPr/>
          <a:lstStyle/>
          <a:p>
            <a:pPr>
              <a:defRPr b="1"/>
            </a:pPr>
            <a:endParaRPr lang="en-US"/>
          </a:p>
        </c:txPr>
        <c:crossAx val="63912576"/>
        <c:crosses val="autoZero"/>
        <c:crossBetween val="midCat"/>
      </c:valAx>
      <c:spPr>
        <a:ln>
          <a:solidFill>
            <a:schemeClr val="tx1"/>
          </a:solidFill>
        </a:ln>
      </c:spPr>
    </c:plotArea>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marL="0" marR="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ysClr val="windowText" lastClr="000000"/>
                </a:solidFill>
                <a:latin typeface="+mn-lt"/>
                <a:ea typeface="+mn-ea"/>
                <a:cs typeface="+mn-cs"/>
              </a:defRPr>
            </a:pPr>
            <a:r>
              <a:rPr lang="en-US" sz="1600" b="1" i="0" baseline="0">
                <a:effectLst/>
              </a:rPr>
              <a:t>Laboratory Measured </a:t>
            </a:r>
            <a:r>
              <a:rPr lang="el-GR" sz="1600" b="1" i="0" baseline="0">
                <a:effectLst/>
              </a:rPr>
              <a:t>ϴ</a:t>
            </a:r>
            <a:r>
              <a:rPr lang="el-GR" sz="1600" b="1" i="0" baseline="-25000">
                <a:effectLst/>
              </a:rPr>
              <a:t>1500</a:t>
            </a:r>
            <a:r>
              <a:rPr lang="el-GR" sz="1600" b="1" i="0" baseline="0">
                <a:effectLst/>
              </a:rPr>
              <a:t> </a:t>
            </a:r>
            <a:r>
              <a:rPr lang="en-US" sz="1600" b="1" i="0" baseline="0">
                <a:effectLst/>
              </a:rPr>
              <a:t> </a:t>
            </a:r>
            <a:r>
              <a:rPr lang="en-US" sz="1800" b="1" i="0" baseline="0">
                <a:effectLst/>
              </a:rPr>
              <a:t>vs </a:t>
            </a:r>
            <a:r>
              <a:rPr lang="en-US" sz="1600"/>
              <a:t>Field Capacity</a:t>
            </a:r>
          </a:p>
        </c:rich>
      </c:tx>
      <c:layout>
        <c:manualLayout>
          <c:xMode val="edge"/>
          <c:yMode val="edge"/>
          <c:x val="0.12692850800505376"/>
          <c:y val="3.8890102240869528E-2"/>
        </c:manualLayout>
      </c:layout>
      <c:overlay val="1"/>
    </c:title>
    <c:autoTitleDeleted val="0"/>
    <c:plotArea>
      <c:layout>
        <c:manualLayout>
          <c:layoutTarget val="inner"/>
          <c:xMode val="edge"/>
          <c:yMode val="edge"/>
          <c:x val="0.11429112344563487"/>
          <c:y val="2.3041426391044187E-2"/>
          <c:w val="0.85242557602162616"/>
          <c:h val="0.8439719170983927"/>
        </c:manualLayout>
      </c:layout>
      <c:scatterChart>
        <c:scatterStyle val="lineMarker"/>
        <c:varyColors val="0"/>
        <c:ser>
          <c:idx val="0"/>
          <c:order val="0"/>
          <c:tx>
            <c:v>FC upper</c:v>
          </c:tx>
          <c:spPr>
            <a:ln w="28575">
              <a:noFill/>
            </a:ln>
          </c:spPr>
          <c:trendline>
            <c:trendlineType val="linear"/>
            <c:intercept val="0"/>
            <c:dispRSqr val="1"/>
            <c:dispEq val="1"/>
            <c:trendlineLbl>
              <c:layout>
                <c:manualLayout>
                  <c:x val="-3.7313055689201291E-2"/>
                  <c:y val="0.16041586042620584"/>
                </c:manualLayout>
              </c:layout>
              <c:numFmt formatCode="General" sourceLinked="0"/>
            </c:trendlineLbl>
          </c:trendline>
          <c:xVal>
            <c:numRef>
              <c:f>'Moisture Release'!$AK$5:$AK$31</c:f>
              <c:numCache>
                <c:formatCode>0.00</c:formatCode>
                <c:ptCount val="27"/>
                <c:pt idx="0">
                  <c:v>0.30099999999999999</c:v>
                </c:pt>
                <c:pt idx="1">
                  <c:v>0.24399999999999999</c:v>
                </c:pt>
                <c:pt idx="2">
                  <c:v>0.13100000000000001</c:v>
                </c:pt>
                <c:pt idx="3">
                  <c:v>0.251</c:v>
                </c:pt>
                <c:pt idx="4">
                  <c:v>0.14899999999999999</c:v>
                </c:pt>
                <c:pt idx="5">
                  <c:v>0.28199999999999997</c:v>
                </c:pt>
                <c:pt idx="6">
                  <c:v>0.27800000000000002</c:v>
                </c:pt>
                <c:pt idx="7">
                  <c:v>0.33799999999999997</c:v>
                </c:pt>
                <c:pt idx="8">
                  <c:v>0.14699999999999999</c:v>
                </c:pt>
                <c:pt idx="9">
                  <c:v>0.16600000000000001</c:v>
                </c:pt>
                <c:pt idx="10">
                  <c:v>0.13600000000000001</c:v>
                </c:pt>
                <c:pt idx="11">
                  <c:v>0.129</c:v>
                </c:pt>
                <c:pt idx="12">
                  <c:v>0.188</c:v>
                </c:pt>
                <c:pt idx="13">
                  <c:v>0.21899999999999997</c:v>
                </c:pt>
                <c:pt idx="14">
                  <c:v>0.22399999999999998</c:v>
                </c:pt>
                <c:pt idx="15">
                  <c:v>0.25900000000000001</c:v>
                </c:pt>
                <c:pt idx="16">
                  <c:v>0.18</c:v>
                </c:pt>
                <c:pt idx="17">
                  <c:v>0.22699999999999998</c:v>
                </c:pt>
                <c:pt idx="18">
                  <c:v>0.21899999999999997</c:v>
                </c:pt>
                <c:pt idx="19">
                  <c:v>0.17800000000000002</c:v>
                </c:pt>
                <c:pt idx="20">
                  <c:v>0.28600000000000003</c:v>
                </c:pt>
                <c:pt idx="21">
                  <c:v>0.23199999999999998</c:v>
                </c:pt>
                <c:pt idx="22">
                  <c:v>0.23300000000000001</c:v>
                </c:pt>
                <c:pt idx="23">
                  <c:v>0.19500000000000001</c:v>
                </c:pt>
                <c:pt idx="24">
                  <c:v>0.17600000000000002</c:v>
                </c:pt>
                <c:pt idx="25">
                  <c:v>0.14300000000000002</c:v>
                </c:pt>
                <c:pt idx="26">
                  <c:v>0.154</c:v>
                </c:pt>
              </c:numCache>
            </c:numRef>
          </c:xVal>
          <c:yVal>
            <c:numRef>
              <c:f>'Moisture Release'!$AG$5:$AG$31</c:f>
              <c:numCache>
                <c:formatCode>0.000</c:formatCode>
                <c:ptCount val="27"/>
                <c:pt idx="0">
                  <c:v>0.18458357949999998</c:v>
                </c:pt>
                <c:pt idx="1">
                  <c:v>0.16819255799999999</c:v>
                </c:pt>
                <c:pt idx="2">
                  <c:v>7.4276432499999989E-2</c:v>
                </c:pt>
                <c:pt idx="3">
                  <c:v>0.20156526850000001</c:v>
                </c:pt>
                <c:pt idx="4">
                  <c:v>5.7294743499999995E-2</c:v>
                </c:pt>
                <c:pt idx="5">
                  <c:v>0.16656822199999999</c:v>
                </c:pt>
                <c:pt idx="6">
                  <c:v>0.16745422300000001</c:v>
                </c:pt>
                <c:pt idx="7">
                  <c:v>0.206881276</c:v>
                </c:pt>
                <c:pt idx="8">
                  <c:v>4.8434731500000001E-2</c:v>
                </c:pt>
                <c:pt idx="9">
                  <c:v>7.4276432000000003E-2</c:v>
                </c:pt>
                <c:pt idx="10">
                  <c:v>7.1323095000000003E-2</c:v>
                </c:pt>
                <c:pt idx="11">
                  <c:v>7.1470761999999993E-2</c:v>
                </c:pt>
                <c:pt idx="12">
                  <c:v>8.727111600000001E-2</c:v>
                </c:pt>
                <c:pt idx="13">
                  <c:v>0.1021854695</c:v>
                </c:pt>
                <c:pt idx="14">
                  <c:v>0.12256349650000001</c:v>
                </c:pt>
                <c:pt idx="15">
                  <c:v>0.16021854699999999</c:v>
                </c:pt>
                <c:pt idx="16">
                  <c:v>0.1072061425</c:v>
                </c:pt>
                <c:pt idx="17">
                  <c:v>0.1653868875</c:v>
                </c:pt>
                <c:pt idx="18">
                  <c:v>0.196839929</c:v>
                </c:pt>
                <c:pt idx="19">
                  <c:v>9.3030123999999992E-2</c:v>
                </c:pt>
                <c:pt idx="20">
                  <c:v>0.190490254</c:v>
                </c:pt>
                <c:pt idx="21">
                  <c:v>0.14176018899999998</c:v>
                </c:pt>
                <c:pt idx="22">
                  <c:v>0.13260484350000001</c:v>
                </c:pt>
                <c:pt idx="23">
                  <c:v>7.7525103499999998E-2</c:v>
                </c:pt>
                <c:pt idx="24">
                  <c:v>5.2126403000000002E-2</c:v>
                </c:pt>
                <c:pt idx="25">
                  <c:v>4.29710575E-2</c:v>
                </c:pt>
                <c:pt idx="26">
                  <c:v>5.1978735999999998E-2</c:v>
                </c:pt>
              </c:numCache>
            </c:numRef>
          </c:yVal>
          <c:smooth val="0"/>
        </c:ser>
        <c:ser>
          <c:idx val="1"/>
          <c:order val="1"/>
          <c:tx>
            <c:v>FC lower</c:v>
          </c:tx>
          <c:spPr>
            <a:ln w="28575">
              <a:noFill/>
            </a:ln>
          </c:spPr>
          <c:marker>
            <c:symbol val="diamond"/>
            <c:size val="7"/>
          </c:marker>
          <c:trendline>
            <c:spPr>
              <a:ln>
                <a:solidFill>
                  <a:srgbClr val="C00000"/>
                </a:solidFill>
              </a:ln>
            </c:spPr>
            <c:trendlineType val="linear"/>
            <c:intercept val="0"/>
            <c:dispRSqr val="1"/>
            <c:dispEq val="1"/>
            <c:trendlineLbl>
              <c:layout>
                <c:manualLayout>
                  <c:x val="-0.37710441187400012"/>
                  <c:y val="0.21023277199839072"/>
                </c:manualLayout>
              </c:layout>
              <c:numFmt formatCode="General" sourceLinked="0"/>
            </c:trendlineLbl>
          </c:trendline>
          <c:xVal>
            <c:numRef>
              <c:f>'Moisture Release'!$AN$5:$AN$31</c:f>
              <c:numCache>
                <c:formatCode>0.00</c:formatCode>
                <c:ptCount val="27"/>
                <c:pt idx="0">
                  <c:v>0.22899999999999998</c:v>
                </c:pt>
                <c:pt idx="1">
                  <c:v>0.191</c:v>
                </c:pt>
                <c:pt idx="3">
                  <c:v>0.215</c:v>
                </c:pt>
                <c:pt idx="6">
                  <c:v>0.33799999999999997</c:v>
                </c:pt>
                <c:pt idx="7">
                  <c:v>0.19</c:v>
                </c:pt>
                <c:pt idx="9">
                  <c:v>0.13600000000000001</c:v>
                </c:pt>
                <c:pt idx="10">
                  <c:v>0.129</c:v>
                </c:pt>
                <c:pt idx="12">
                  <c:v>0.19500000000000001</c:v>
                </c:pt>
                <c:pt idx="14">
                  <c:v>0.218</c:v>
                </c:pt>
                <c:pt idx="15">
                  <c:v>0.253</c:v>
                </c:pt>
                <c:pt idx="16">
                  <c:v>0.183</c:v>
                </c:pt>
                <c:pt idx="17">
                  <c:v>0.19</c:v>
                </c:pt>
                <c:pt idx="18">
                  <c:v>0.23199999999999998</c:v>
                </c:pt>
                <c:pt idx="19">
                  <c:v>0.17499999999999999</c:v>
                </c:pt>
                <c:pt idx="20">
                  <c:v>0.19</c:v>
                </c:pt>
                <c:pt idx="21">
                  <c:v>0.19500000000000001</c:v>
                </c:pt>
                <c:pt idx="22">
                  <c:v>0.22</c:v>
                </c:pt>
                <c:pt idx="23">
                  <c:v>0.17600000000000002</c:v>
                </c:pt>
                <c:pt idx="24">
                  <c:v>0.14300000000000002</c:v>
                </c:pt>
                <c:pt idx="25">
                  <c:v>0.154</c:v>
                </c:pt>
              </c:numCache>
            </c:numRef>
          </c:xVal>
          <c:yVal>
            <c:numRef>
              <c:f>'Moisture Release'!$AG$5:$AG$31</c:f>
              <c:numCache>
                <c:formatCode>0.000</c:formatCode>
                <c:ptCount val="27"/>
                <c:pt idx="0">
                  <c:v>0.18458357949999998</c:v>
                </c:pt>
                <c:pt idx="1">
                  <c:v>0.16819255799999999</c:v>
                </c:pt>
                <c:pt idx="2">
                  <c:v>7.4276432499999989E-2</c:v>
                </c:pt>
                <c:pt idx="3">
                  <c:v>0.20156526850000001</c:v>
                </c:pt>
                <c:pt idx="4">
                  <c:v>5.7294743499999995E-2</c:v>
                </c:pt>
                <c:pt idx="5">
                  <c:v>0.16656822199999999</c:v>
                </c:pt>
                <c:pt idx="6">
                  <c:v>0.16745422300000001</c:v>
                </c:pt>
                <c:pt idx="7">
                  <c:v>0.206881276</c:v>
                </c:pt>
                <c:pt idx="8">
                  <c:v>4.8434731500000001E-2</c:v>
                </c:pt>
                <c:pt idx="9">
                  <c:v>7.4276432000000003E-2</c:v>
                </c:pt>
                <c:pt idx="10">
                  <c:v>7.1323095000000003E-2</c:v>
                </c:pt>
                <c:pt idx="11">
                  <c:v>7.1470761999999993E-2</c:v>
                </c:pt>
                <c:pt idx="12">
                  <c:v>8.727111600000001E-2</c:v>
                </c:pt>
                <c:pt idx="13">
                  <c:v>0.1021854695</c:v>
                </c:pt>
                <c:pt idx="14">
                  <c:v>0.12256349650000001</c:v>
                </c:pt>
                <c:pt idx="15">
                  <c:v>0.16021854699999999</c:v>
                </c:pt>
                <c:pt idx="16">
                  <c:v>0.1072061425</c:v>
                </c:pt>
                <c:pt idx="17">
                  <c:v>0.1653868875</c:v>
                </c:pt>
                <c:pt idx="18">
                  <c:v>0.196839929</c:v>
                </c:pt>
                <c:pt idx="19">
                  <c:v>9.3030123999999992E-2</c:v>
                </c:pt>
                <c:pt idx="20">
                  <c:v>0.190490254</c:v>
                </c:pt>
                <c:pt idx="21">
                  <c:v>0.14176018899999998</c:v>
                </c:pt>
                <c:pt idx="22">
                  <c:v>0.13260484350000001</c:v>
                </c:pt>
                <c:pt idx="23">
                  <c:v>7.7525103499999998E-2</c:v>
                </c:pt>
                <c:pt idx="24">
                  <c:v>5.2126403000000002E-2</c:v>
                </c:pt>
                <c:pt idx="25">
                  <c:v>4.29710575E-2</c:v>
                </c:pt>
                <c:pt idx="26">
                  <c:v>5.1978735999999998E-2</c:v>
                </c:pt>
              </c:numCache>
            </c:numRef>
          </c:yVal>
          <c:smooth val="0"/>
        </c:ser>
        <c:dLbls>
          <c:showLegendKey val="0"/>
          <c:showVal val="0"/>
          <c:showCatName val="0"/>
          <c:showSerName val="0"/>
          <c:showPercent val="0"/>
          <c:showBubbleSize val="0"/>
        </c:dLbls>
        <c:axId val="65486208"/>
        <c:axId val="65492480"/>
      </c:scatterChart>
      <c:valAx>
        <c:axId val="65486208"/>
        <c:scaling>
          <c:orientation val="minMax"/>
          <c:max val="0.35000000000000003"/>
        </c:scaling>
        <c:delete val="0"/>
        <c:axPos val="b"/>
        <c:title>
          <c:tx>
            <c:rich>
              <a:bodyPr/>
              <a:lstStyle/>
              <a:p>
                <a:pPr>
                  <a:defRPr sz="1100"/>
                </a:pPr>
                <a:r>
                  <a:rPr lang="en-US" sz="1100"/>
                  <a:t>Field Measured Field Capacity</a:t>
                </a:r>
              </a:p>
            </c:rich>
          </c:tx>
          <c:layout/>
          <c:overlay val="0"/>
        </c:title>
        <c:numFmt formatCode="0.00" sourceLinked="0"/>
        <c:majorTickMark val="out"/>
        <c:minorTickMark val="none"/>
        <c:tickLblPos val="nextTo"/>
        <c:txPr>
          <a:bodyPr rot="0" vert="horz"/>
          <a:lstStyle/>
          <a:p>
            <a:pPr>
              <a:defRPr sz="1000" b="1" i="0" u="none" strike="noStrike" baseline="0">
                <a:solidFill>
                  <a:srgbClr val="000000"/>
                </a:solidFill>
                <a:latin typeface="Calibri"/>
                <a:ea typeface="Calibri"/>
                <a:cs typeface="Calibri"/>
              </a:defRPr>
            </a:pPr>
            <a:endParaRPr lang="en-US"/>
          </a:p>
        </c:txPr>
        <c:crossAx val="65492480"/>
        <c:crosses val="autoZero"/>
        <c:crossBetween val="midCat"/>
      </c:valAx>
      <c:valAx>
        <c:axId val="65492480"/>
        <c:scaling>
          <c:orientation val="minMax"/>
          <c:max val="0.35000000000000003"/>
        </c:scaling>
        <c:delete val="0"/>
        <c:axPos val="l"/>
        <c:majorGridlines/>
        <c:title>
          <c:tx>
            <c:rich>
              <a:bodyPr rot="-5400000" vert="horz"/>
              <a:lstStyle/>
              <a:p>
                <a:pPr>
                  <a:defRPr sz="1200"/>
                </a:pPr>
                <a:r>
                  <a:rPr lang="en-US" sz="1200"/>
                  <a:t>1500 kPa SWC</a:t>
                </a:r>
              </a:p>
            </c:rich>
          </c:tx>
          <c:layout/>
          <c:overlay val="0"/>
        </c:title>
        <c:numFmt formatCode="0.00" sourceLinked="0"/>
        <c:majorTickMark val="out"/>
        <c:minorTickMark val="none"/>
        <c:tickLblPos val="nextTo"/>
        <c:txPr>
          <a:bodyPr/>
          <a:lstStyle/>
          <a:p>
            <a:pPr>
              <a:defRPr b="1"/>
            </a:pPr>
            <a:endParaRPr lang="en-US"/>
          </a:p>
        </c:txPr>
        <c:crossAx val="65486208"/>
        <c:crosses val="autoZero"/>
        <c:crossBetween val="midCat"/>
      </c:valAx>
      <c:spPr>
        <a:ln>
          <a:solidFill>
            <a:schemeClr val="tx1"/>
          </a:solidFill>
        </a:ln>
      </c:spPr>
    </c:plotArea>
    <c:legend>
      <c:legendPos val="r"/>
      <c:legendEntry>
        <c:idx val="2"/>
        <c:delete val="1"/>
      </c:legendEntry>
      <c:legendEntry>
        <c:idx val="3"/>
        <c:delete val="1"/>
      </c:legendEntry>
      <c:layout>
        <c:manualLayout>
          <c:xMode val="edge"/>
          <c:yMode val="edge"/>
          <c:x val="0.13653939483979596"/>
          <c:y val="0.29113056520108899"/>
          <c:w val="0.11944037167767822"/>
          <c:h val="0.14289192111855586"/>
        </c:manualLayout>
      </c:layout>
      <c:overlay val="0"/>
      <c:spPr>
        <a:solidFill>
          <a:schemeClr val="bg1"/>
        </a:solidFill>
        <a:ln>
          <a:solidFill>
            <a:schemeClr val="tx1"/>
          </a:solidFill>
        </a:ln>
      </c:spPr>
      <c:txPr>
        <a:bodyPr/>
        <a:lstStyle/>
        <a:p>
          <a:pPr>
            <a:defRPr b="1"/>
          </a:pPr>
          <a:endParaRPr lang="en-US"/>
        </a:p>
      </c:txPr>
    </c:legend>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marL="0" marR="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Text" lastClr="000000"/>
                </a:solidFill>
                <a:latin typeface="+mn-lt"/>
                <a:ea typeface="+mn-ea"/>
                <a:cs typeface="+mn-cs"/>
              </a:defRPr>
            </a:pPr>
            <a:r>
              <a:rPr lang="en-US" sz="1600" b="1" i="0" baseline="0">
                <a:effectLst/>
              </a:rPr>
              <a:t>Saxton Estimated TAW </a:t>
            </a:r>
            <a:r>
              <a:rPr lang="en-US" sz="1800" b="1" i="0" baseline="0">
                <a:effectLst/>
              </a:rPr>
              <a:t>vs </a:t>
            </a:r>
            <a:r>
              <a:rPr lang="en-US" sz="1600"/>
              <a:t>Field Capacity</a:t>
            </a:r>
          </a:p>
        </c:rich>
      </c:tx>
      <c:layout>
        <c:manualLayout>
          <c:xMode val="edge"/>
          <c:yMode val="edge"/>
          <c:x val="0.12692850800505376"/>
          <c:y val="3.8890102240869528E-2"/>
        </c:manualLayout>
      </c:layout>
      <c:overlay val="1"/>
    </c:title>
    <c:autoTitleDeleted val="0"/>
    <c:plotArea>
      <c:layout>
        <c:manualLayout>
          <c:layoutTarget val="inner"/>
          <c:xMode val="edge"/>
          <c:yMode val="edge"/>
          <c:x val="0.10070390612938089"/>
          <c:y val="2.8054754025312056E-2"/>
          <c:w val="0.85242557602162616"/>
          <c:h val="0.8439719170983927"/>
        </c:manualLayout>
      </c:layout>
      <c:scatterChart>
        <c:scatterStyle val="lineMarker"/>
        <c:varyColors val="0"/>
        <c:ser>
          <c:idx val="0"/>
          <c:order val="0"/>
          <c:tx>
            <c:v>FC upper</c:v>
          </c:tx>
          <c:spPr>
            <a:ln w="28575">
              <a:noFill/>
            </a:ln>
          </c:spPr>
          <c:trendline>
            <c:trendlineType val="linear"/>
            <c:intercept val="0"/>
            <c:dispRSqr val="1"/>
            <c:dispEq val="1"/>
            <c:trendlineLbl>
              <c:layout>
                <c:manualLayout>
                  <c:x val="-3.7313055689201291E-2"/>
                  <c:y val="0.16041586042620584"/>
                </c:manualLayout>
              </c:layout>
              <c:numFmt formatCode="General" sourceLinked="0"/>
            </c:trendlineLbl>
          </c:trendline>
          <c:xVal>
            <c:numRef>
              <c:f>'Moisture Release'!$AK$5:$AK$31</c:f>
              <c:numCache>
                <c:formatCode>0.00</c:formatCode>
                <c:ptCount val="27"/>
                <c:pt idx="0">
                  <c:v>0.30099999999999999</c:v>
                </c:pt>
                <c:pt idx="1">
                  <c:v>0.24399999999999999</c:v>
                </c:pt>
                <c:pt idx="2">
                  <c:v>0.13100000000000001</c:v>
                </c:pt>
                <c:pt idx="3">
                  <c:v>0.251</c:v>
                </c:pt>
                <c:pt idx="4">
                  <c:v>0.14899999999999999</c:v>
                </c:pt>
                <c:pt idx="5">
                  <c:v>0.28199999999999997</c:v>
                </c:pt>
                <c:pt idx="6">
                  <c:v>0.27800000000000002</c:v>
                </c:pt>
                <c:pt idx="7">
                  <c:v>0.33799999999999997</c:v>
                </c:pt>
                <c:pt idx="8">
                  <c:v>0.14699999999999999</c:v>
                </c:pt>
                <c:pt idx="9">
                  <c:v>0.16600000000000001</c:v>
                </c:pt>
                <c:pt idx="10">
                  <c:v>0.13600000000000001</c:v>
                </c:pt>
                <c:pt idx="11">
                  <c:v>0.129</c:v>
                </c:pt>
                <c:pt idx="12">
                  <c:v>0.188</c:v>
                </c:pt>
                <c:pt idx="13">
                  <c:v>0.21899999999999997</c:v>
                </c:pt>
                <c:pt idx="14">
                  <c:v>0.22399999999999998</c:v>
                </c:pt>
                <c:pt idx="15">
                  <c:v>0.25900000000000001</c:v>
                </c:pt>
                <c:pt idx="16">
                  <c:v>0.18</c:v>
                </c:pt>
                <c:pt idx="17">
                  <c:v>0.22699999999999998</c:v>
                </c:pt>
                <c:pt idx="18">
                  <c:v>0.21899999999999997</c:v>
                </c:pt>
                <c:pt idx="19">
                  <c:v>0.17800000000000002</c:v>
                </c:pt>
                <c:pt idx="20">
                  <c:v>0.28600000000000003</c:v>
                </c:pt>
                <c:pt idx="21">
                  <c:v>0.23199999999999998</c:v>
                </c:pt>
                <c:pt idx="22">
                  <c:v>0.23300000000000001</c:v>
                </c:pt>
                <c:pt idx="23">
                  <c:v>0.19500000000000001</c:v>
                </c:pt>
                <c:pt idx="24">
                  <c:v>0.17600000000000002</c:v>
                </c:pt>
                <c:pt idx="25">
                  <c:v>0.14300000000000002</c:v>
                </c:pt>
                <c:pt idx="26">
                  <c:v>0.154</c:v>
                </c:pt>
              </c:numCache>
            </c:numRef>
          </c:xVal>
          <c:yVal>
            <c:numRef>
              <c:f>'Moisture Release'!$AH$5:$AH$31</c:f>
              <c:numCache>
                <c:formatCode>0.000</c:formatCode>
                <c:ptCount val="27"/>
                <c:pt idx="0">
                  <c:v>8.8452451500000001E-2</c:v>
                </c:pt>
                <c:pt idx="1">
                  <c:v>3.9574719000000001E-2</c:v>
                </c:pt>
                <c:pt idx="2">
                  <c:v>5.3750738499999999E-2</c:v>
                </c:pt>
                <c:pt idx="3">
                  <c:v>3.9870053500000002E-2</c:v>
                </c:pt>
                <c:pt idx="4">
                  <c:v>4.6515061999999996E-2</c:v>
                </c:pt>
                <c:pt idx="5">
                  <c:v>8.8452451500000001E-2</c:v>
                </c:pt>
                <c:pt idx="6">
                  <c:v>8.7123449000000006E-2</c:v>
                </c:pt>
                <c:pt idx="7">
                  <c:v>0.12433549900000002</c:v>
                </c:pt>
                <c:pt idx="8">
                  <c:v>5.2717070499999998E-2</c:v>
                </c:pt>
                <c:pt idx="9">
                  <c:v>3.3372711499999999E-2</c:v>
                </c:pt>
                <c:pt idx="10">
                  <c:v>2.0082693499999998E-2</c:v>
                </c:pt>
                <c:pt idx="11">
                  <c:v>1.90490255E-2</c:v>
                </c:pt>
                <c:pt idx="12">
                  <c:v>6.3201417999999995E-2</c:v>
                </c:pt>
                <c:pt idx="13">
                  <c:v>7.9740106499999991E-2</c:v>
                </c:pt>
                <c:pt idx="14">
                  <c:v>7.6639102000000001E-2</c:v>
                </c:pt>
                <c:pt idx="15">
                  <c:v>9.8346131500000003E-2</c:v>
                </c:pt>
                <c:pt idx="16">
                  <c:v>6.5121086500000008E-2</c:v>
                </c:pt>
                <c:pt idx="17">
                  <c:v>6.9994093499999993E-2</c:v>
                </c:pt>
                <c:pt idx="18">
                  <c:v>8.9781453000000011E-2</c:v>
                </c:pt>
                <c:pt idx="19">
                  <c:v>6.3201417499999996E-2</c:v>
                </c:pt>
                <c:pt idx="20">
                  <c:v>0.1041051385</c:v>
                </c:pt>
                <c:pt idx="21">
                  <c:v>8.6975782500000001E-2</c:v>
                </c:pt>
                <c:pt idx="22">
                  <c:v>9.2291789499999999E-2</c:v>
                </c:pt>
                <c:pt idx="23">
                  <c:v>2.7909036999999998E-2</c:v>
                </c:pt>
                <c:pt idx="24">
                  <c:v>3.7212049499999997E-2</c:v>
                </c:pt>
                <c:pt idx="25">
                  <c:v>2.7023036E-2</c:v>
                </c:pt>
                <c:pt idx="26">
                  <c:v>3.4997047000000003E-2</c:v>
                </c:pt>
              </c:numCache>
            </c:numRef>
          </c:yVal>
          <c:smooth val="0"/>
        </c:ser>
        <c:ser>
          <c:idx val="1"/>
          <c:order val="1"/>
          <c:tx>
            <c:v>FC Lower</c:v>
          </c:tx>
          <c:spPr>
            <a:ln w="28575">
              <a:noFill/>
            </a:ln>
          </c:spPr>
          <c:marker>
            <c:symbol val="diamond"/>
            <c:size val="7"/>
          </c:marker>
          <c:trendline>
            <c:spPr>
              <a:ln>
                <a:solidFill>
                  <a:srgbClr val="C00000"/>
                </a:solidFill>
              </a:ln>
            </c:spPr>
            <c:trendlineType val="linear"/>
            <c:intercept val="0"/>
            <c:dispRSqr val="1"/>
            <c:dispEq val="1"/>
            <c:trendlineLbl>
              <c:layout>
                <c:manualLayout>
                  <c:x val="-9.0964322455222152E-2"/>
                  <c:y val="-5.1381497020901584E-2"/>
                </c:manualLayout>
              </c:layout>
              <c:numFmt formatCode="General" sourceLinked="0"/>
            </c:trendlineLbl>
          </c:trendline>
          <c:xVal>
            <c:numRef>
              <c:f>'Moisture Release'!$AN$5:$AN$31</c:f>
              <c:numCache>
                <c:formatCode>0.00</c:formatCode>
                <c:ptCount val="27"/>
                <c:pt idx="0">
                  <c:v>0.22899999999999998</c:v>
                </c:pt>
                <c:pt idx="1">
                  <c:v>0.191</c:v>
                </c:pt>
                <c:pt idx="3">
                  <c:v>0.215</c:v>
                </c:pt>
                <c:pt idx="6">
                  <c:v>0.33799999999999997</c:v>
                </c:pt>
                <c:pt idx="7">
                  <c:v>0.19</c:v>
                </c:pt>
                <c:pt idx="9">
                  <c:v>0.13600000000000001</c:v>
                </c:pt>
                <c:pt idx="10">
                  <c:v>0.129</c:v>
                </c:pt>
                <c:pt idx="12">
                  <c:v>0.19500000000000001</c:v>
                </c:pt>
                <c:pt idx="14">
                  <c:v>0.218</c:v>
                </c:pt>
                <c:pt idx="15">
                  <c:v>0.253</c:v>
                </c:pt>
                <c:pt idx="16">
                  <c:v>0.183</c:v>
                </c:pt>
                <c:pt idx="17">
                  <c:v>0.19</c:v>
                </c:pt>
                <c:pt idx="18">
                  <c:v>0.23199999999999998</c:v>
                </c:pt>
                <c:pt idx="19">
                  <c:v>0.17499999999999999</c:v>
                </c:pt>
                <c:pt idx="20">
                  <c:v>0.19</c:v>
                </c:pt>
                <c:pt idx="21">
                  <c:v>0.19500000000000001</c:v>
                </c:pt>
                <c:pt idx="22">
                  <c:v>0.22</c:v>
                </c:pt>
                <c:pt idx="23">
                  <c:v>0.17600000000000002</c:v>
                </c:pt>
                <c:pt idx="24">
                  <c:v>0.14300000000000002</c:v>
                </c:pt>
                <c:pt idx="25">
                  <c:v>0.154</c:v>
                </c:pt>
              </c:numCache>
            </c:numRef>
          </c:xVal>
          <c:yVal>
            <c:numRef>
              <c:f>'Moisture Release'!$AH$5:$AH$31</c:f>
              <c:numCache>
                <c:formatCode>0.000</c:formatCode>
                <c:ptCount val="27"/>
                <c:pt idx="0">
                  <c:v>8.8452451500000001E-2</c:v>
                </c:pt>
                <c:pt idx="1">
                  <c:v>3.9574719000000001E-2</c:v>
                </c:pt>
                <c:pt idx="2">
                  <c:v>5.3750738499999999E-2</c:v>
                </c:pt>
                <c:pt idx="3">
                  <c:v>3.9870053500000002E-2</c:v>
                </c:pt>
                <c:pt idx="4">
                  <c:v>4.6515061999999996E-2</c:v>
                </c:pt>
                <c:pt idx="5">
                  <c:v>8.8452451500000001E-2</c:v>
                </c:pt>
                <c:pt idx="6">
                  <c:v>8.7123449000000006E-2</c:v>
                </c:pt>
                <c:pt idx="7">
                  <c:v>0.12433549900000002</c:v>
                </c:pt>
                <c:pt idx="8">
                  <c:v>5.2717070499999998E-2</c:v>
                </c:pt>
                <c:pt idx="9">
                  <c:v>3.3372711499999999E-2</c:v>
                </c:pt>
                <c:pt idx="10">
                  <c:v>2.0082693499999998E-2</c:v>
                </c:pt>
                <c:pt idx="11">
                  <c:v>1.90490255E-2</c:v>
                </c:pt>
                <c:pt idx="12">
                  <c:v>6.3201417999999995E-2</c:v>
                </c:pt>
                <c:pt idx="13">
                  <c:v>7.9740106499999991E-2</c:v>
                </c:pt>
                <c:pt idx="14">
                  <c:v>7.6639102000000001E-2</c:v>
                </c:pt>
                <c:pt idx="15">
                  <c:v>9.8346131500000003E-2</c:v>
                </c:pt>
                <c:pt idx="16">
                  <c:v>6.5121086500000008E-2</c:v>
                </c:pt>
                <c:pt idx="17">
                  <c:v>6.9994093499999993E-2</c:v>
                </c:pt>
                <c:pt idx="18">
                  <c:v>8.9781453000000011E-2</c:v>
                </c:pt>
                <c:pt idx="19">
                  <c:v>6.3201417499999996E-2</c:v>
                </c:pt>
                <c:pt idx="20">
                  <c:v>0.1041051385</c:v>
                </c:pt>
                <c:pt idx="21">
                  <c:v>8.6975782500000001E-2</c:v>
                </c:pt>
                <c:pt idx="22">
                  <c:v>9.2291789499999999E-2</c:v>
                </c:pt>
                <c:pt idx="23">
                  <c:v>2.7909036999999998E-2</c:v>
                </c:pt>
                <c:pt idx="24">
                  <c:v>3.7212049499999997E-2</c:v>
                </c:pt>
                <c:pt idx="25">
                  <c:v>2.7023036E-2</c:v>
                </c:pt>
                <c:pt idx="26">
                  <c:v>3.4997047000000003E-2</c:v>
                </c:pt>
              </c:numCache>
            </c:numRef>
          </c:yVal>
          <c:smooth val="0"/>
        </c:ser>
        <c:dLbls>
          <c:showLegendKey val="0"/>
          <c:showVal val="0"/>
          <c:showCatName val="0"/>
          <c:showSerName val="0"/>
          <c:showPercent val="0"/>
          <c:showBubbleSize val="0"/>
        </c:dLbls>
        <c:axId val="65518976"/>
        <c:axId val="65406464"/>
      </c:scatterChart>
      <c:valAx>
        <c:axId val="65518976"/>
        <c:scaling>
          <c:orientation val="minMax"/>
          <c:max val="0.35000000000000003"/>
        </c:scaling>
        <c:delete val="0"/>
        <c:axPos val="b"/>
        <c:title>
          <c:tx>
            <c:rich>
              <a:bodyPr/>
              <a:lstStyle/>
              <a:p>
                <a:pPr>
                  <a:defRPr sz="1100"/>
                </a:pPr>
                <a:r>
                  <a:rPr lang="en-US" sz="1100"/>
                  <a:t>Field Measured Field Capacity</a:t>
                </a:r>
              </a:p>
            </c:rich>
          </c:tx>
          <c:layout/>
          <c:overlay val="0"/>
        </c:title>
        <c:numFmt formatCode="0.00" sourceLinked="0"/>
        <c:majorTickMark val="out"/>
        <c:minorTickMark val="none"/>
        <c:tickLblPos val="nextTo"/>
        <c:txPr>
          <a:bodyPr rot="0" vert="horz"/>
          <a:lstStyle/>
          <a:p>
            <a:pPr>
              <a:defRPr sz="1000" b="1" i="0" u="none" strike="noStrike" baseline="0">
                <a:solidFill>
                  <a:srgbClr val="000000"/>
                </a:solidFill>
                <a:latin typeface="Calibri"/>
                <a:ea typeface="Calibri"/>
                <a:cs typeface="Calibri"/>
              </a:defRPr>
            </a:pPr>
            <a:endParaRPr lang="en-US"/>
          </a:p>
        </c:txPr>
        <c:crossAx val="65406464"/>
        <c:crosses val="autoZero"/>
        <c:crossBetween val="midCat"/>
      </c:valAx>
      <c:valAx>
        <c:axId val="65406464"/>
        <c:scaling>
          <c:orientation val="minMax"/>
          <c:max val="0.35000000000000003"/>
        </c:scaling>
        <c:delete val="0"/>
        <c:axPos val="l"/>
        <c:majorGridlines/>
        <c:title>
          <c:tx>
            <c:rich>
              <a:bodyPr rot="-5400000" vert="horz"/>
              <a:lstStyle/>
              <a:p>
                <a:pPr>
                  <a:defRPr sz="1200"/>
                </a:pPr>
                <a:r>
                  <a:rPr lang="en-US" sz="1200"/>
                  <a:t>Estimated TAW</a:t>
                </a:r>
              </a:p>
            </c:rich>
          </c:tx>
          <c:layout/>
          <c:overlay val="0"/>
        </c:title>
        <c:numFmt formatCode="0.00" sourceLinked="0"/>
        <c:majorTickMark val="out"/>
        <c:minorTickMark val="none"/>
        <c:tickLblPos val="nextTo"/>
        <c:txPr>
          <a:bodyPr/>
          <a:lstStyle/>
          <a:p>
            <a:pPr>
              <a:defRPr b="1"/>
            </a:pPr>
            <a:endParaRPr lang="en-US"/>
          </a:p>
        </c:txPr>
        <c:crossAx val="65518976"/>
        <c:crosses val="autoZero"/>
        <c:crossBetween val="midCat"/>
      </c:valAx>
      <c:spPr>
        <a:ln>
          <a:solidFill>
            <a:schemeClr val="tx1"/>
          </a:solidFill>
        </a:ln>
      </c:spPr>
    </c:plotArea>
    <c:legend>
      <c:legendPos val="r"/>
      <c:legendEntry>
        <c:idx val="2"/>
        <c:delete val="1"/>
      </c:legendEntry>
      <c:legendEntry>
        <c:idx val="3"/>
        <c:delete val="1"/>
      </c:legendEntry>
      <c:layout>
        <c:manualLayout>
          <c:xMode val="edge"/>
          <c:yMode val="edge"/>
          <c:x val="0.13653939483979596"/>
          <c:y val="0.3408200982176498"/>
          <c:w val="0.1479504480717854"/>
          <c:h val="0.14130007471693776"/>
        </c:manualLayout>
      </c:layout>
      <c:overlay val="0"/>
      <c:spPr>
        <a:solidFill>
          <a:schemeClr val="bg1"/>
        </a:solidFill>
        <a:ln>
          <a:solidFill>
            <a:schemeClr val="tx1"/>
          </a:solidFill>
        </a:ln>
      </c:spPr>
      <c:txPr>
        <a:bodyPr/>
        <a:lstStyle/>
        <a:p>
          <a:pPr>
            <a:defRPr b="1"/>
          </a:pPr>
          <a:endParaRPr lang="en-US"/>
        </a:p>
      </c:txPr>
    </c:legend>
    <c:plotVisOnly val="1"/>
    <c:dispBlanksAs val="gap"/>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600"/>
              <a:t>Saxton Estimated vs. </a:t>
            </a:r>
            <a:r>
              <a:rPr lang="en-US" sz="1600" b="1"/>
              <a:t>Measured </a:t>
            </a:r>
            <a:r>
              <a:rPr lang="el-GR" sz="1800" b="1" i="0" u="none" strike="noStrike" baseline="0">
                <a:effectLst/>
              </a:rPr>
              <a:t>ϴ</a:t>
            </a:r>
            <a:r>
              <a:rPr lang="en-US" sz="1800" b="1" i="0" u="none" strike="noStrike" baseline="-25000">
                <a:effectLst/>
              </a:rPr>
              <a:t>33</a:t>
            </a:r>
            <a:r>
              <a:rPr lang="en-US" sz="1800" b="1" i="0" u="none" strike="noStrike" baseline="0">
                <a:effectLst/>
              </a:rPr>
              <a:t>, and</a:t>
            </a:r>
            <a:r>
              <a:rPr lang="el-GR" sz="1800" b="1" i="0" u="none" strike="noStrike" baseline="0">
                <a:effectLst/>
              </a:rPr>
              <a:t> </a:t>
            </a:r>
            <a:r>
              <a:rPr lang="en-US" sz="1800" b="1" i="0" u="none" strike="noStrike" baseline="0">
                <a:effectLst/>
              </a:rPr>
              <a:t> </a:t>
            </a:r>
            <a:r>
              <a:rPr lang="el-GR" sz="1800" b="1" i="0" u="none" strike="noStrike" baseline="0">
                <a:effectLst/>
              </a:rPr>
              <a:t>ϴ</a:t>
            </a:r>
            <a:r>
              <a:rPr lang="en-US" sz="1800" b="1" i="0" u="none" strike="noStrike" baseline="-25000">
                <a:effectLst/>
              </a:rPr>
              <a:t>1500</a:t>
            </a:r>
            <a:r>
              <a:rPr lang="el-GR" sz="1800" b="1" i="0" u="none" strike="noStrike" baseline="0">
                <a:effectLst/>
              </a:rPr>
              <a:t> </a:t>
            </a:r>
            <a:endParaRPr lang="en-US" sz="1600" b="1"/>
          </a:p>
        </c:rich>
      </c:tx>
      <c:layout>
        <c:manualLayout>
          <c:xMode val="edge"/>
          <c:yMode val="edge"/>
          <c:x val="0.12692847356344608"/>
          <c:y val="3.2401862175987124E-2"/>
        </c:manualLayout>
      </c:layout>
      <c:overlay val="1"/>
    </c:title>
    <c:autoTitleDeleted val="0"/>
    <c:plotArea>
      <c:layout>
        <c:manualLayout>
          <c:layoutTarget val="inner"/>
          <c:xMode val="edge"/>
          <c:yMode val="edge"/>
          <c:x val="0.11627832235256308"/>
          <c:y val="1.9773207960655403E-2"/>
          <c:w val="0.85242557602162616"/>
          <c:h val="0.8439719170983927"/>
        </c:manualLayout>
      </c:layout>
      <c:scatterChart>
        <c:scatterStyle val="lineMarker"/>
        <c:varyColors val="0"/>
        <c:ser>
          <c:idx val="1"/>
          <c:order val="0"/>
          <c:tx>
            <c:v>33 kPa</c:v>
          </c:tx>
          <c:spPr>
            <a:ln w="28575">
              <a:noFill/>
            </a:ln>
          </c:spPr>
          <c:trendline>
            <c:spPr>
              <a:ln w="19050">
                <a:solidFill>
                  <a:srgbClr val="C00000"/>
                </a:solidFill>
              </a:ln>
            </c:spPr>
            <c:trendlineType val="linear"/>
            <c:intercept val="0"/>
            <c:dispRSqr val="1"/>
            <c:dispEq val="1"/>
            <c:trendlineLbl>
              <c:layout>
                <c:manualLayout>
                  <c:x val="3.8360803044809245E-2"/>
                  <c:y val="0.16673673022277175"/>
                </c:manualLayout>
              </c:layout>
              <c:numFmt formatCode="General" sourceLinked="0"/>
            </c:trendlineLbl>
          </c:trendline>
          <c:xVal>
            <c:numRef>
              <c:f>'Moisture Release'!$AD$5:$AD$31</c:f>
              <c:numCache>
                <c:formatCode>0.000</c:formatCode>
                <c:ptCount val="27"/>
                <c:pt idx="0">
                  <c:v>0.27303603100000001</c:v>
                </c:pt>
                <c:pt idx="1">
                  <c:v>0.20850561149999999</c:v>
                </c:pt>
                <c:pt idx="2">
                  <c:v>0.12802717050000001</c:v>
                </c:pt>
                <c:pt idx="3">
                  <c:v>0.24143532200000001</c:v>
                </c:pt>
                <c:pt idx="4">
                  <c:v>0.103809805</c:v>
                </c:pt>
                <c:pt idx="5">
                  <c:v>0.25502067299999998</c:v>
                </c:pt>
                <c:pt idx="6">
                  <c:v>0.254577673</c:v>
                </c:pt>
                <c:pt idx="7">
                  <c:v>0.33121677500000002</c:v>
                </c:pt>
                <c:pt idx="8">
                  <c:v>0.1011518015</c:v>
                </c:pt>
                <c:pt idx="9">
                  <c:v>0.10764914349999999</c:v>
                </c:pt>
                <c:pt idx="10">
                  <c:v>9.1405788500000001E-2</c:v>
                </c:pt>
                <c:pt idx="11">
                  <c:v>9.051978699999999E-2</c:v>
                </c:pt>
                <c:pt idx="12">
                  <c:v>0.15047253399999999</c:v>
                </c:pt>
                <c:pt idx="13">
                  <c:v>0.18192557600000001</c:v>
                </c:pt>
                <c:pt idx="14">
                  <c:v>0.19920259899999998</c:v>
                </c:pt>
                <c:pt idx="15">
                  <c:v>0.25856467799999999</c:v>
                </c:pt>
                <c:pt idx="16">
                  <c:v>0.17232723</c:v>
                </c:pt>
                <c:pt idx="17">
                  <c:v>0.23538098099999999</c:v>
                </c:pt>
                <c:pt idx="18">
                  <c:v>0.28662138199999998</c:v>
                </c:pt>
                <c:pt idx="19">
                  <c:v>0.156231542</c:v>
                </c:pt>
                <c:pt idx="20">
                  <c:v>0.29459539300000004</c:v>
                </c:pt>
                <c:pt idx="21">
                  <c:v>0.22873597200000001</c:v>
                </c:pt>
                <c:pt idx="22">
                  <c:v>0.22489663300000001</c:v>
                </c:pt>
                <c:pt idx="23">
                  <c:v>0.1054341405</c:v>
                </c:pt>
                <c:pt idx="24">
                  <c:v>8.9338452499999998E-2</c:v>
                </c:pt>
                <c:pt idx="25">
                  <c:v>6.9994093499999993E-2</c:v>
                </c:pt>
                <c:pt idx="26">
                  <c:v>8.6975783000000001E-2</c:v>
                </c:pt>
              </c:numCache>
            </c:numRef>
          </c:xVal>
          <c:yVal>
            <c:numRef>
              <c:f>'Moisture Release'!$K$5:$K$31</c:f>
              <c:numCache>
                <c:formatCode>0.00</c:formatCode>
                <c:ptCount val="27"/>
                <c:pt idx="0">
                  <c:v>0.23</c:v>
                </c:pt>
                <c:pt idx="1">
                  <c:v>0.17</c:v>
                </c:pt>
                <c:pt idx="2">
                  <c:v>0.14000000000000001</c:v>
                </c:pt>
                <c:pt idx="3">
                  <c:v>0.18</c:v>
                </c:pt>
                <c:pt idx="4">
                  <c:v>0.13</c:v>
                </c:pt>
                <c:pt idx="5">
                  <c:v>0.21</c:v>
                </c:pt>
                <c:pt idx="6">
                  <c:v>0.22</c:v>
                </c:pt>
                <c:pt idx="7">
                  <c:v>0.34</c:v>
                </c:pt>
                <c:pt idx="8">
                  <c:v>0.09</c:v>
                </c:pt>
                <c:pt idx="9">
                  <c:v>8.8569562170329172E-2</c:v>
                </c:pt>
                <c:pt idx="10">
                  <c:v>0.09</c:v>
                </c:pt>
                <c:pt idx="11">
                  <c:v>0.1</c:v>
                </c:pt>
                <c:pt idx="12">
                  <c:v>0.15</c:v>
                </c:pt>
                <c:pt idx="13">
                  <c:v>0.19</c:v>
                </c:pt>
                <c:pt idx="14">
                  <c:v>0.13</c:v>
                </c:pt>
                <c:pt idx="15">
                  <c:v>0.2</c:v>
                </c:pt>
                <c:pt idx="16">
                  <c:v>0.12</c:v>
                </c:pt>
                <c:pt idx="17">
                  <c:v>0.23</c:v>
                </c:pt>
                <c:pt idx="18">
                  <c:v>0.34</c:v>
                </c:pt>
                <c:pt idx="19">
                  <c:v>0.18</c:v>
                </c:pt>
                <c:pt idx="20">
                  <c:v>0.32</c:v>
                </c:pt>
                <c:pt idx="21">
                  <c:v>0.21</c:v>
                </c:pt>
                <c:pt idx="22">
                  <c:v>0.27</c:v>
                </c:pt>
                <c:pt idx="23">
                  <c:v>0.12</c:v>
                </c:pt>
                <c:pt idx="24">
                  <c:v>0.1</c:v>
                </c:pt>
                <c:pt idx="25">
                  <c:v>0.08</c:v>
                </c:pt>
                <c:pt idx="26">
                  <c:v>0.08</c:v>
                </c:pt>
              </c:numCache>
            </c:numRef>
          </c:yVal>
          <c:smooth val="0"/>
        </c:ser>
        <c:ser>
          <c:idx val="0"/>
          <c:order val="1"/>
          <c:tx>
            <c:v>1500 kPa</c:v>
          </c:tx>
          <c:spPr>
            <a:ln w="28575">
              <a:noFill/>
            </a:ln>
          </c:spPr>
          <c:trendline>
            <c:spPr>
              <a:ln w="19050">
                <a:solidFill>
                  <a:schemeClr val="accent1"/>
                </a:solidFill>
              </a:ln>
            </c:spPr>
            <c:trendlineType val="linear"/>
            <c:intercept val="0"/>
            <c:dispRSqr val="1"/>
            <c:dispEq val="1"/>
            <c:trendlineLbl>
              <c:layout>
                <c:manualLayout>
                  <c:x val="-3.7054969502268713E-2"/>
                  <c:y val="0.25005769939914535"/>
                </c:manualLayout>
              </c:layout>
              <c:numFmt formatCode="General" sourceLinked="0"/>
            </c:trendlineLbl>
          </c:trendline>
          <c:xVal>
            <c:numRef>
              <c:f>'Moisture Release'!$AG$5:$AG$31</c:f>
              <c:numCache>
                <c:formatCode>0.000</c:formatCode>
                <c:ptCount val="27"/>
                <c:pt idx="0">
                  <c:v>0.18458357949999998</c:v>
                </c:pt>
                <c:pt idx="1">
                  <c:v>0.16819255799999999</c:v>
                </c:pt>
                <c:pt idx="2">
                  <c:v>7.4276432499999989E-2</c:v>
                </c:pt>
                <c:pt idx="3">
                  <c:v>0.20156526850000001</c:v>
                </c:pt>
                <c:pt idx="4">
                  <c:v>5.7294743499999995E-2</c:v>
                </c:pt>
                <c:pt idx="5">
                  <c:v>0.16656822199999999</c:v>
                </c:pt>
                <c:pt idx="6">
                  <c:v>0.16745422300000001</c:v>
                </c:pt>
                <c:pt idx="7">
                  <c:v>0.206881276</c:v>
                </c:pt>
                <c:pt idx="8">
                  <c:v>4.8434731500000001E-2</c:v>
                </c:pt>
                <c:pt idx="9">
                  <c:v>7.4276432000000003E-2</c:v>
                </c:pt>
                <c:pt idx="10">
                  <c:v>7.1323095000000003E-2</c:v>
                </c:pt>
                <c:pt idx="11">
                  <c:v>7.1470761999999993E-2</c:v>
                </c:pt>
                <c:pt idx="12">
                  <c:v>8.727111600000001E-2</c:v>
                </c:pt>
                <c:pt idx="13">
                  <c:v>0.1021854695</c:v>
                </c:pt>
                <c:pt idx="14">
                  <c:v>0.12256349650000001</c:v>
                </c:pt>
                <c:pt idx="15">
                  <c:v>0.16021854699999999</c:v>
                </c:pt>
                <c:pt idx="16">
                  <c:v>0.1072061425</c:v>
                </c:pt>
                <c:pt idx="17">
                  <c:v>0.1653868875</c:v>
                </c:pt>
                <c:pt idx="18">
                  <c:v>0.196839929</c:v>
                </c:pt>
                <c:pt idx="19">
                  <c:v>9.3030123999999992E-2</c:v>
                </c:pt>
                <c:pt idx="20">
                  <c:v>0.190490254</c:v>
                </c:pt>
                <c:pt idx="21">
                  <c:v>0.14176018899999998</c:v>
                </c:pt>
                <c:pt idx="22">
                  <c:v>0.13260484350000001</c:v>
                </c:pt>
                <c:pt idx="23">
                  <c:v>7.7525103499999998E-2</c:v>
                </c:pt>
                <c:pt idx="24">
                  <c:v>5.2126403000000002E-2</c:v>
                </c:pt>
                <c:pt idx="25">
                  <c:v>4.29710575E-2</c:v>
                </c:pt>
                <c:pt idx="26">
                  <c:v>5.1978735999999998E-2</c:v>
                </c:pt>
              </c:numCache>
            </c:numRef>
          </c:xVal>
          <c:yVal>
            <c:numRef>
              <c:f>'Moisture Release'!$L$5:$L$31</c:f>
              <c:numCache>
                <c:formatCode>0.00</c:formatCode>
                <c:ptCount val="27"/>
                <c:pt idx="0">
                  <c:v>0.15</c:v>
                </c:pt>
                <c:pt idx="1">
                  <c:v>0.11</c:v>
                </c:pt>
                <c:pt idx="2">
                  <c:v>0.08</c:v>
                </c:pt>
                <c:pt idx="3">
                  <c:v>0.11</c:v>
                </c:pt>
                <c:pt idx="4">
                  <c:v>7.0000000000000007E-2</c:v>
                </c:pt>
                <c:pt idx="5">
                  <c:v>0.12</c:v>
                </c:pt>
                <c:pt idx="6">
                  <c:v>0.13</c:v>
                </c:pt>
                <c:pt idx="7">
                  <c:v>0.22</c:v>
                </c:pt>
                <c:pt idx="8">
                  <c:v>0.05</c:v>
                </c:pt>
                <c:pt idx="9">
                  <c:v>4.68384736E-2</c:v>
                </c:pt>
                <c:pt idx="10">
                  <c:v>0.05</c:v>
                </c:pt>
                <c:pt idx="11">
                  <c:v>0.06</c:v>
                </c:pt>
                <c:pt idx="12">
                  <c:v>0.09</c:v>
                </c:pt>
                <c:pt idx="13">
                  <c:v>0.12</c:v>
                </c:pt>
                <c:pt idx="14">
                  <c:v>0.06</c:v>
                </c:pt>
                <c:pt idx="15">
                  <c:v>0.12</c:v>
                </c:pt>
                <c:pt idx="16">
                  <c:v>0.06</c:v>
                </c:pt>
                <c:pt idx="17">
                  <c:v>0.15</c:v>
                </c:pt>
                <c:pt idx="18">
                  <c:v>0.24</c:v>
                </c:pt>
                <c:pt idx="19">
                  <c:v>0.12</c:v>
                </c:pt>
                <c:pt idx="20">
                  <c:v>0.21</c:v>
                </c:pt>
                <c:pt idx="21">
                  <c:v>0.13</c:v>
                </c:pt>
                <c:pt idx="22">
                  <c:v>0.18</c:v>
                </c:pt>
                <c:pt idx="23">
                  <c:v>0.08</c:v>
                </c:pt>
                <c:pt idx="24">
                  <c:v>0.06</c:v>
                </c:pt>
                <c:pt idx="25">
                  <c:v>0.04</c:v>
                </c:pt>
                <c:pt idx="26">
                  <c:v>0.04</c:v>
                </c:pt>
              </c:numCache>
            </c:numRef>
          </c:yVal>
          <c:smooth val="0"/>
        </c:ser>
        <c:dLbls>
          <c:showLegendKey val="0"/>
          <c:showVal val="0"/>
          <c:showCatName val="0"/>
          <c:showSerName val="0"/>
          <c:showPercent val="0"/>
          <c:showBubbleSize val="0"/>
        </c:dLbls>
        <c:axId val="65442560"/>
        <c:axId val="65444480"/>
      </c:scatterChart>
      <c:valAx>
        <c:axId val="65442560"/>
        <c:scaling>
          <c:orientation val="minMax"/>
          <c:max val="0.4"/>
        </c:scaling>
        <c:delete val="0"/>
        <c:axPos val="b"/>
        <c:title>
          <c:tx>
            <c:rich>
              <a:bodyPr/>
              <a:lstStyle/>
              <a:p>
                <a:pPr>
                  <a:defRPr sz="1100"/>
                </a:pPr>
                <a:r>
                  <a:rPr lang="en-US" sz="1100"/>
                  <a:t>Measured  33, and 1500 kPa SWC</a:t>
                </a:r>
              </a:p>
            </c:rich>
          </c:tx>
          <c:layout/>
          <c:overlay val="0"/>
        </c:title>
        <c:numFmt formatCode="0.00" sourceLinked="0"/>
        <c:majorTickMark val="out"/>
        <c:minorTickMark val="none"/>
        <c:tickLblPos val="nextTo"/>
        <c:txPr>
          <a:bodyPr rot="0" vert="horz"/>
          <a:lstStyle/>
          <a:p>
            <a:pPr>
              <a:defRPr sz="1000" b="1" i="0" u="none" strike="noStrike" baseline="0">
                <a:solidFill>
                  <a:srgbClr val="000000"/>
                </a:solidFill>
                <a:latin typeface="Calibri"/>
                <a:ea typeface="Calibri"/>
                <a:cs typeface="Calibri"/>
              </a:defRPr>
            </a:pPr>
            <a:endParaRPr lang="en-US"/>
          </a:p>
        </c:txPr>
        <c:crossAx val="65444480"/>
        <c:crosses val="autoZero"/>
        <c:crossBetween val="midCat"/>
      </c:valAx>
      <c:valAx>
        <c:axId val="65444480"/>
        <c:scaling>
          <c:orientation val="minMax"/>
          <c:max val="0.4"/>
        </c:scaling>
        <c:delete val="0"/>
        <c:axPos val="l"/>
        <c:majorGridlines/>
        <c:title>
          <c:tx>
            <c:rich>
              <a:bodyPr rot="-5400000" vert="horz"/>
              <a:lstStyle/>
              <a:p>
                <a:pPr>
                  <a:defRPr sz="1200"/>
                </a:pPr>
                <a:r>
                  <a:rPr lang="en-US" sz="1200"/>
                  <a:t>Estimated 33, and 1500 kPa SWC</a:t>
                </a:r>
              </a:p>
            </c:rich>
          </c:tx>
          <c:layout/>
          <c:overlay val="0"/>
        </c:title>
        <c:numFmt formatCode="0.00" sourceLinked="0"/>
        <c:majorTickMark val="out"/>
        <c:minorTickMark val="none"/>
        <c:tickLblPos val="nextTo"/>
        <c:txPr>
          <a:bodyPr/>
          <a:lstStyle/>
          <a:p>
            <a:pPr>
              <a:defRPr b="1"/>
            </a:pPr>
            <a:endParaRPr lang="en-US"/>
          </a:p>
        </c:txPr>
        <c:crossAx val="65442560"/>
        <c:crosses val="autoZero"/>
        <c:crossBetween val="midCat"/>
      </c:valAx>
      <c:spPr>
        <a:ln>
          <a:solidFill>
            <a:schemeClr val="tx1"/>
          </a:solidFill>
        </a:ln>
      </c:spPr>
    </c:plotArea>
    <c:legend>
      <c:legendPos val="r"/>
      <c:legendEntry>
        <c:idx val="2"/>
        <c:delete val="1"/>
      </c:legendEntry>
      <c:legendEntry>
        <c:idx val="3"/>
        <c:delete val="1"/>
      </c:legendEntry>
      <c:layout>
        <c:manualLayout>
          <c:xMode val="edge"/>
          <c:yMode val="edge"/>
          <c:x val="0.76150129532025679"/>
          <c:y val="0.56296562929633798"/>
          <c:w val="0.11674676808024605"/>
          <c:h val="0.11481214848143982"/>
        </c:manualLayout>
      </c:layout>
      <c:overlay val="1"/>
      <c:spPr>
        <a:solidFill>
          <a:schemeClr val="bg1"/>
        </a:solidFill>
        <a:ln>
          <a:solidFill>
            <a:schemeClr val="tx1"/>
          </a:solidFill>
        </a:ln>
      </c:spPr>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47626</xdr:colOff>
      <xdr:row>54</xdr:row>
      <xdr:rowOff>38100</xdr:rowOff>
    </xdr:from>
    <xdr:to>
      <xdr:col>10</xdr:col>
      <xdr:colOff>485776</xdr:colOff>
      <xdr:row>75</xdr:row>
      <xdr:rowOff>57150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28575</xdr:colOff>
      <xdr:row>54</xdr:row>
      <xdr:rowOff>28575</xdr:rowOff>
    </xdr:from>
    <xdr:to>
      <xdr:col>23</xdr:col>
      <xdr:colOff>428625</xdr:colOff>
      <xdr:row>75</xdr:row>
      <xdr:rowOff>66675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19051</xdr:colOff>
      <xdr:row>32</xdr:row>
      <xdr:rowOff>19050</xdr:rowOff>
    </xdr:from>
    <xdr:to>
      <xdr:col>36</xdr:col>
      <xdr:colOff>390525</xdr:colOff>
      <xdr:row>53</xdr:row>
      <xdr:rowOff>28575</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28575</xdr:colOff>
      <xdr:row>32</xdr:row>
      <xdr:rowOff>38100</xdr:rowOff>
    </xdr:from>
    <xdr:to>
      <xdr:col>10</xdr:col>
      <xdr:colOff>495301</xdr:colOff>
      <xdr:row>53</xdr:row>
      <xdr:rowOff>66675</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28574</xdr:colOff>
      <xdr:row>32</xdr:row>
      <xdr:rowOff>28575</xdr:rowOff>
    </xdr:from>
    <xdr:to>
      <xdr:col>23</xdr:col>
      <xdr:colOff>438151</xdr:colOff>
      <xdr:row>53</xdr:row>
      <xdr:rowOff>66675</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24</xdr:col>
      <xdr:colOff>28575</xdr:colOff>
      <xdr:row>54</xdr:row>
      <xdr:rowOff>28575</xdr:rowOff>
    </xdr:from>
    <xdr:to>
      <xdr:col>36</xdr:col>
      <xdr:colOff>419100</xdr:colOff>
      <xdr:row>75</xdr:row>
      <xdr:rowOff>57150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37</xdr:col>
      <xdr:colOff>38101</xdr:colOff>
      <xdr:row>54</xdr:row>
      <xdr:rowOff>19051</xdr:rowOff>
    </xdr:from>
    <xdr:to>
      <xdr:col>47</xdr:col>
      <xdr:colOff>419101</xdr:colOff>
      <xdr:row>75</xdr:row>
      <xdr:rowOff>38101</xdr:rowOff>
    </xdr:to>
    <xdr:graphicFrame macro="">
      <xdr:nvGraphicFramePr>
        <xdr:cNvPr id="8"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37</xdr:col>
      <xdr:colOff>38100</xdr:colOff>
      <xdr:row>32</xdr:row>
      <xdr:rowOff>19050</xdr:rowOff>
    </xdr:from>
    <xdr:to>
      <xdr:col>47</xdr:col>
      <xdr:colOff>409575</xdr:colOff>
      <xdr:row>53</xdr:row>
      <xdr:rowOff>19050</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66675</xdr:colOff>
      <xdr:row>47</xdr:row>
      <xdr:rowOff>114300</xdr:rowOff>
    </xdr:from>
    <xdr:to>
      <xdr:col>14</xdr:col>
      <xdr:colOff>114300</xdr:colOff>
      <xdr:row>80</xdr:row>
      <xdr:rowOff>123824</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75" y="9144000"/>
          <a:ext cx="8582025" cy="63055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xdr:colOff>
      <xdr:row>1</xdr:row>
      <xdr:rowOff>47625</xdr:rowOff>
    </xdr:from>
    <xdr:to>
      <xdr:col>16</xdr:col>
      <xdr:colOff>82116</xdr:colOff>
      <xdr:row>48</xdr:row>
      <xdr:rowOff>9525</xdr:rowOff>
    </xdr:to>
    <xdr:pic>
      <xdr:nvPicPr>
        <xdr:cNvPr id="6" name="Picture 5"/>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525" y="304800"/>
          <a:ext cx="9826191" cy="8924925"/>
        </a:xfrm>
        <a:prstGeom prst="rect">
          <a:avLst/>
        </a:prstGeom>
      </xdr:spPr>
    </xdr:pic>
    <xdr:clientData/>
  </xdr:twoCellAnchor>
  <xdr:twoCellAnchor editAs="oneCell">
    <xdr:from>
      <xdr:col>0</xdr:col>
      <xdr:colOff>0</xdr:colOff>
      <xdr:row>84</xdr:row>
      <xdr:rowOff>104775</xdr:rowOff>
    </xdr:from>
    <xdr:to>
      <xdr:col>11</xdr:col>
      <xdr:colOff>552450</xdr:colOff>
      <xdr:row>119</xdr:row>
      <xdr:rowOff>27534</xdr:rowOff>
    </xdr:to>
    <xdr:pic>
      <xdr:nvPicPr>
        <xdr:cNvPr id="7" name="Picture 6"/>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16202025"/>
          <a:ext cx="7258050" cy="6590259"/>
        </a:xfrm>
        <a:prstGeom prst="rect">
          <a:avLst/>
        </a:prstGeom>
      </xdr:spPr>
    </xdr:pic>
    <xdr:clientData/>
  </xdr:twoCellAnchor>
  <xdr:twoCellAnchor editAs="oneCell">
    <xdr:from>
      <xdr:col>11</xdr:col>
      <xdr:colOff>304802</xdr:colOff>
      <xdr:row>83</xdr:row>
      <xdr:rowOff>127272</xdr:rowOff>
    </xdr:from>
    <xdr:to>
      <xdr:col>24</xdr:col>
      <xdr:colOff>123826</xdr:colOff>
      <xdr:row>118</xdr:row>
      <xdr:rowOff>95249</xdr:rowOff>
    </xdr:to>
    <xdr:pic>
      <xdr:nvPicPr>
        <xdr:cNvPr id="8" name="Picture 7"/>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7010402" y="16034022"/>
          <a:ext cx="7362824" cy="6635477"/>
        </a:xfrm>
        <a:prstGeom prst="rect">
          <a:avLst/>
        </a:prstGeom>
      </xdr:spPr>
    </xdr:pic>
    <xdr:clientData/>
  </xdr:twoCellAnchor>
  <xdr:twoCellAnchor editAs="oneCell">
    <xdr:from>
      <xdr:col>27</xdr:col>
      <xdr:colOff>9525</xdr:colOff>
      <xdr:row>0</xdr:row>
      <xdr:rowOff>171450</xdr:rowOff>
    </xdr:from>
    <xdr:to>
      <xdr:col>36</xdr:col>
      <xdr:colOff>431842</xdr:colOff>
      <xdr:row>19</xdr:row>
      <xdr:rowOff>154134</xdr:rowOff>
    </xdr:to>
    <xdr:pic>
      <xdr:nvPicPr>
        <xdr:cNvPr id="3" name="Picture 2"/>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6697325" y="171450"/>
          <a:ext cx="5508667" cy="3668859"/>
        </a:xfrm>
        <a:prstGeom prst="rect">
          <a:avLst/>
        </a:prstGeom>
      </xdr:spPr>
    </xdr:pic>
    <xdr:clientData/>
  </xdr:twoCellAnchor>
  <xdr:twoCellAnchor editAs="oneCell">
    <xdr:from>
      <xdr:col>15</xdr:col>
      <xdr:colOff>552451</xdr:colOff>
      <xdr:row>0</xdr:row>
      <xdr:rowOff>180977</xdr:rowOff>
    </xdr:from>
    <xdr:to>
      <xdr:col>27</xdr:col>
      <xdr:colOff>323850</xdr:colOff>
      <xdr:row>27</xdr:row>
      <xdr:rowOff>152402</xdr:rowOff>
    </xdr:to>
    <xdr:pic>
      <xdr:nvPicPr>
        <xdr:cNvPr id="10" name="Picture 9"/>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9696451" y="180977"/>
          <a:ext cx="6705599" cy="51816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5"/>
  <sheetViews>
    <sheetView tabSelected="1" workbookViewId="0">
      <selection activeCell="B34" sqref="B34"/>
    </sheetView>
  </sheetViews>
  <sheetFormatPr defaultRowHeight="15" x14ac:dyDescent="0.25"/>
  <cols>
    <col min="1" max="1" width="12.140625" customWidth="1"/>
    <col min="2" max="2" width="146" customWidth="1"/>
  </cols>
  <sheetData>
    <row r="1" spans="1:2" ht="18" x14ac:dyDescent="0.25">
      <c r="A1" s="37" t="s">
        <v>55</v>
      </c>
    </row>
    <row r="2" spans="1:2" x14ac:dyDescent="0.25">
      <c r="A2" s="64" t="s">
        <v>69</v>
      </c>
      <c r="B2" s="3" t="s">
        <v>70</v>
      </c>
    </row>
    <row r="3" spans="1:2" ht="27" customHeight="1" x14ac:dyDescent="0.25">
      <c r="A3" s="135" t="s">
        <v>75</v>
      </c>
      <c r="B3" s="38" t="s">
        <v>229</v>
      </c>
    </row>
    <row r="4" spans="1:2" ht="66" customHeight="1" x14ac:dyDescent="0.25">
      <c r="A4" s="65" t="s">
        <v>75</v>
      </c>
      <c r="B4" s="38" t="s">
        <v>201</v>
      </c>
    </row>
    <row r="5" spans="1:2" ht="68.25" customHeight="1" x14ac:dyDescent="0.25">
      <c r="A5" s="65" t="s">
        <v>75</v>
      </c>
      <c r="B5" s="38" t="s">
        <v>215</v>
      </c>
    </row>
    <row r="6" spans="1:2" ht="30" customHeight="1" x14ac:dyDescent="0.25">
      <c r="A6" s="65" t="s">
        <v>75</v>
      </c>
      <c r="B6" s="140" t="s">
        <v>202</v>
      </c>
    </row>
    <row r="7" spans="1:2" ht="21" customHeight="1" x14ac:dyDescent="0.25">
      <c r="A7" s="134" t="s">
        <v>175</v>
      </c>
      <c r="B7" s="38"/>
    </row>
    <row r="8" spans="1:2" ht="18.75" customHeight="1" x14ac:dyDescent="0.25">
      <c r="A8" s="135" t="s">
        <v>63</v>
      </c>
      <c r="B8" s="38" t="s">
        <v>187</v>
      </c>
    </row>
    <row r="9" spans="1:2" ht="17.25" customHeight="1" x14ac:dyDescent="0.25">
      <c r="A9" s="135" t="s">
        <v>183</v>
      </c>
      <c r="B9" s="38" t="s">
        <v>186</v>
      </c>
    </row>
    <row r="10" spans="1:2" ht="15" customHeight="1" x14ac:dyDescent="0.25">
      <c r="A10" s="135" t="s">
        <v>184</v>
      </c>
      <c r="B10" s="38" t="s">
        <v>185</v>
      </c>
    </row>
    <row r="11" spans="1:2" ht="15" customHeight="1" x14ac:dyDescent="0.25">
      <c r="A11" s="135" t="s">
        <v>188</v>
      </c>
      <c r="B11" s="38" t="s">
        <v>189</v>
      </c>
    </row>
    <row r="12" spans="1:2" ht="16.5" customHeight="1" x14ac:dyDescent="0.25">
      <c r="A12" s="135" t="s">
        <v>190</v>
      </c>
      <c r="B12" s="38" t="s">
        <v>210</v>
      </c>
    </row>
    <row r="13" spans="1:2" ht="15" customHeight="1" x14ac:dyDescent="0.25">
      <c r="A13" s="135" t="s">
        <v>129</v>
      </c>
      <c r="B13" s="38" t="s">
        <v>182</v>
      </c>
    </row>
    <row r="14" spans="1:2" ht="15" customHeight="1" x14ac:dyDescent="0.25">
      <c r="A14" s="135" t="s">
        <v>191</v>
      </c>
      <c r="B14" s="38" t="s">
        <v>192</v>
      </c>
    </row>
    <row r="15" spans="1:2" ht="17.25" customHeight="1" x14ac:dyDescent="0.25">
      <c r="A15" s="65" t="s">
        <v>193</v>
      </c>
      <c r="B15" s="38" t="s">
        <v>194</v>
      </c>
    </row>
    <row r="16" spans="1:2" ht="17.25" customHeight="1" x14ac:dyDescent="0.25">
      <c r="A16" s="65" t="s">
        <v>195</v>
      </c>
      <c r="B16" s="38" t="s">
        <v>208</v>
      </c>
    </row>
    <row r="17" spans="1:2" ht="17.25" customHeight="1" x14ac:dyDescent="0.25">
      <c r="A17" s="65" t="s">
        <v>203</v>
      </c>
      <c r="B17" s="38" t="s">
        <v>209</v>
      </c>
    </row>
    <row r="18" spans="1:2" ht="14.25" customHeight="1" x14ac:dyDescent="0.25">
      <c r="A18" s="65" t="s">
        <v>204</v>
      </c>
      <c r="B18" s="38" t="s">
        <v>216</v>
      </c>
    </row>
    <row r="19" spans="1:2" ht="14.25" customHeight="1" x14ac:dyDescent="0.25">
      <c r="A19" s="65" t="s">
        <v>205</v>
      </c>
      <c r="B19" s="38" t="s">
        <v>196</v>
      </c>
    </row>
    <row r="20" spans="1:2" ht="14.25" customHeight="1" x14ac:dyDescent="0.3">
      <c r="A20" s="65" t="s">
        <v>206</v>
      </c>
      <c r="B20" s="38" t="s">
        <v>197</v>
      </c>
    </row>
    <row r="21" spans="1:2" ht="14.25" customHeight="1" x14ac:dyDescent="0.25">
      <c r="A21" s="65" t="s">
        <v>207</v>
      </c>
      <c r="B21" s="38" t="s">
        <v>198</v>
      </c>
    </row>
    <row r="22" spans="1:2" ht="16.5" customHeight="1" x14ac:dyDescent="0.25">
      <c r="A22" s="134" t="s">
        <v>174</v>
      </c>
      <c r="B22" s="38"/>
    </row>
    <row r="23" spans="1:2" ht="16.5" customHeight="1" x14ac:dyDescent="0.25">
      <c r="A23" s="135" t="s">
        <v>63</v>
      </c>
      <c r="B23" s="38" t="s">
        <v>176</v>
      </c>
    </row>
    <row r="24" spans="1:2" ht="15.75" customHeight="1" x14ac:dyDescent="0.25">
      <c r="A24" s="135" t="s">
        <v>64</v>
      </c>
      <c r="B24" s="38" t="s">
        <v>211</v>
      </c>
    </row>
    <row r="25" spans="1:2" ht="18" customHeight="1" x14ac:dyDescent="0.25">
      <c r="A25" s="135" t="s">
        <v>177</v>
      </c>
      <c r="B25" s="38" t="s">
        <v>212</v>
      </c>
    </row>
    <row r="26" spans="1:2" ht="17.25" customHeight="1" x14ac:dyDescent="0.25">
      <c r="A26" s="135" t="s">
        <v>178</v>
      </c>
      <c r="B26" s="38" t="s">
        <v>213</v>
      </c>
    </row>
    <row r="27" spans="1:2" x14ac:dyDescent="0.25">
      <c r="A27" s="135" t="s">
        <v>179</v>
      </c>
      <c r="B27" s="38" t="s">
        <v>180</v>
      </c>
    </row>
    <row r="28" spans="1:2" x14ac:dyDescent="0.25">
      <c r="A28" s="135" t="s">
        <v>181</v>
      </c>
      <c r="B28" s="38" t="s">
        <v>182</v>
      </c>
    </row>
    <row r="29" spans="1:2" ht="29.25" x14ac:dyDescent="0.25">
      <c r="A29" s="65" t="s">
        <v>71</v>
      </c>
      <c r="B29" s="38" t="s">
        <v>214</v>
      </c>
    </row>
    <row r="30" spans="1:2" ht="44.25" customHeight="1" x14ac:dyDescent="0.3">
      <c r="A30" s="65" t="s">
        <v>72</v>
      </c>
      <c r="B30" s="38" t="s">
        <v>117</v>
      </c>
    </row>
    <row r="31" spans="1:2" ht="51.75" x14ac:dyDescent="0.25">
      <c r="A31" s="65" t="s">
        <v>73</v>
      </c>
      <c r="B31" s="38" t="s">
        <v>76</v>
      </c>
    </row>
    <row r="32" spans="1:2" ht="114" customHeight="1" x14ac:dyDescent="0.25">
      <c r="A32" s="65" t="s">
        <v>74</v>
      </c>
      <c r="B32" s="38" t="s">
        <v>68</v>
      </c>
    </row>
    <row r="33" spans="1:2" ht="15.75" customHeight="1" x14ac:dyDescent="0.25">
      <c r="A33" s="134" t="s">
        <v>230</v>
      </c>
      <c r="B33" s="38"/>
    </row>
    <row r="34" spans="1:2" ht="64.5" x14ac:dyDescent="0.25">
      <c r="B34" s="38" t="s">
        <v>231</v>
      </c>
    </row>
    <row r="35" spans="1:2" ht="15.75" x14ac:dyDescent="0.25">
      <c r="A35" s="69" t="s">
        <v>89</v>
      </c>
    </row>
    <row r="36" spans="1:2" x14ac:dyDescent="0.25">
      <c r="A36" s="10" t="s">
        <v>77</v>
      </c>
      <c r="B36" t="s">
        <v>78</v>
      </c>
    </row>
    <row r="37" spans="1:2" x14ac:dyDescent="0.25">
      <c r="A37" s="10" t="s">
        <v>15</v>
      </c>
      <c r="B37" t="s">
        <v>79</v>
      </c>
    </row>
    <row r="38" spans="1:2" x14ac:dyDescent="0.25">
      <c r="A38" s="10" t="s">
        <v>12</v>
      </c>
      <c r="B38" t="s">
        <v>80</v>
      </c>
    </row>
    <row r="39" spans="1:2" x14ac:dyDescent="0.25">
      <c r="A39" s="10" t="s">
        <v>13</v>
      </c>
      <c r="B39" t="s">
        <v>81</v>
      </c>
    </row>
    <row r="40" spans="1:2" x14ac:dyDescent="0.25">
      <c r="A40" s="64" t="s">
        <v>2</v>
      </c>
    </row>
    <row r="41" spans="1:2" x14ac:dyDescent="0.25">
      <c r="A41" s="10" t="s">
        <v>16</v>
      </c>
      <c r="B41" t="s">
        <v>82</v>
      </c>
    </row>
    <row r="42" spans="1:2" x14ac:dyDescent="0.25">
      <c r="A42" s="10" t="s">
        <v>17</v>
      </c>
      <c r="B42" t="s">
        <v>83</v>
      </c>
    </row>
    <row r="43" spans="1:2" x14ac:dyDescent="0.25">
      <c r="A43" s="10" t="s">
        <v>18</v>
      </c>
      <c r="B43" t="s">
        <v>84</v>
      </c>
    </row>
    <row r="44" spans="1:2" x14ac:dyDescent="0.25">
      <c r="A44" s="10" t="s">
        <v>19</v>
      </c>
      <c r="B44" t="s">
        <v>85</v>
      </c>
    </row>
    <row r="45" spans="1:2" x14ac:dyDescent="0.25">
      <c r="A45" s="10" t="s">
        <v>86</v>
      </c>
      <c r="B45" t="s">
        <v>87</v>
      </c>
    </row>
    <row r="46" spans="1:2" x14ac:dyDescent="0.25">
      <c r="A46" t="s">
        <v>21</v>
      </c>
      <c r="B46" t="s">
        <v>88</v>
      </c>
    </row>
    <row r="47" spans="1:2" x14ac:dyDescent="0.25">
      <c r="A47" s="64" t="s">
        <v>3</v>
      </c>
    </row>
    <row r="48" spans="1:2" x14ac:dyDescent="0.25">
      <c r="A48" s="13" t="s">
        <v>22</v>
      </c>
      <c r="B48" t="s">
        <v>90</v>
      </c>
    </row>
    <row r="49" spans="1:2" x14ac:dyDescent="0.25">
      <c r="A49" s="14" t="s">
        <v>23</v>
      </c>
      <c r="B49" t="s">
        <v>91</v>
      </c>
    </row>
    <row r="50" spans="1:2" x14ac:dyDescent="0.25">
      <c r="A50" s="10" t="s">
        <v>24</v>
      </c>
      <c r="B50" t="s">
        <v>92</v>
      </c>
    </row>
    <row r="51" spans="1:2" x14ac:dyDescent="0.25">
      <c r="A51" s="64" t="s">
        <v>4</v>
      </c>
    </row>
    <row r="52" spans="1:2" x14ac:dyDescent="0.25">
      <c r="A52" s="14" t="s">
        <v>25</v>
      </c>
      <c r="B52" t="s">
        <v>95</v>
      </c>
    </row>
    <row r="53" spans="1:2" x14ac:dyDescent="0.25">
      <c r="A53" s="14" t="s">
        <v>26</v>
      </c>
      <c r="B53" t="s">
        <v>94</v>
      </c>
    </row>
    <row r="54" spans="1:2" x14ac:dyDescent="0.25">
      <c r="A54" s="13" t="s">
        <v>22</v>
      </c>
      <c r="B54" t="s">
        <v>93</v>
      </c>
    </row>
    <row r="55" spans="1:2" x14ac:dyDescent="0.25">
      <c r="A55" s="14" t="s">
        <v>27</v>
      </c>
      <c r="B55" t="s">
        <v>96</v>
      </c>
    </row>
    <row r="56" spans="1:2" x14ac:dyDescent="0.25">
      <c r="A56" s="14" t="s">
        <v>28</v>
      </c>
      <c r="B56" t="s">
        <v>97</v>
      </c>
    </row>
    <row r="57" spans="1:2" x14ac:dyDescent="0.25">
      <c r="A57" s="14" t="s">
        <v>23</v>
      </c>
      <c r="B57" t="s">
        <v>98</v>
      </c>
    </row>
    <row r="58" spans="1:2" ht="18" x14ac:dyDescent="0.35">
      <c r="A58" s="66" t="s">
        <v>24</v>
      </c>
      <c r="B58" t="s">
        <v>99</v>
      </c>
    </row>
    <row r="59" spans="1:2" x14ac:dyDescent="0.25">
      <c r="A59" s="70" t="s">
        <v>5</v>
      </c>
    </row>
    <row r="60" spans="1:2" x14ac:dyDescent="0.25">
      <c r="A60" s="67" t="s">
        <v>100</v>
      </c>
      <c r="B60" t="s">
        <v>102</v>
      </c>
    </row>
    <row r="61" spans="1:2" ht="18" x14ac:dyDescent="0.35">
      <c r="A61" s="68" t="s">
        <v>101</v>
      </c>
      <c r="B61" t="s">
        <v>103</v>
      </c>
    </row>
    <row r="62" spans="1:2" ht="18" x14ac:dyDescent="0.35">
      <c r="A62" s="10" t="s">
        <v>104</v>
      </c>
      <c r="B62" t="s">
        <v>105</v>
      </c>
    </row>
    <row r="63" spans="1:2" x14ac:dyDescent="0.25">
      <c r="A63" s="67" t="s">
        <v>106</v>
      </c>
      <c r="B63" t="s">
        <v>107</v>
      </c>
    </row>
    <row r="64" spans="1:2" ht="18" x14ac:dyDescent="0.35">
      <c r="A64" s="68" t="s">
        <v>108</v>
      </c>
      <c r="B64" t="s">
        <v>103</v>
      </c>
    </row>
    <row r="65" spans="1:2" ht="18" x14ac:dyDescent="0.35">
      <c r="A65" s="10" t="s">
        <v>109</v>
      </c>
      <c r="B65" t="s">
        <v>110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B211"/>
  <sheetViews>
    <sheetView workbookViewId="0">
      <pane xSplit="7" ySplit="3" topLeftCell="H4" activePane="bottomRight" state="frozen"/>
      <selection pane="topRight" activeCell="G1" sqref="G1"/>
      <selection pane="bottomLeft" activeCell="A4" sqref="A4"/>
      <selection pane="bottomRight" activeCell="K15" sqref="K15"/>
    </sheetView>
  </sheetViews>
  <sheetFormatPr defaultRowHeight="15" x14ac:dyDescent="0.25"/>
  <cols>
    <col min="1" max="1" width="6.140625" customWidth="1"/>
    <col min="4" max="5" width="6.42578125" customWidth="1"/>
    <col min="6" max="7" width="9" customWidth="1"/>
    <col min="9" max="12" width="7.85546875" customWidth="1"/>
    <col min="13" max="24" width="7.5703125" customWidth="1"/>
    <col min="25" max="26" width="7.7109375" customWidth="1"/>
    <col min="28" max="28" width="6.28515625" customWidth="1"/>
  </cols>
  <sheetData>
    <row r="1" spans="1:28" ht="15.75" x14ac:dyDescent="0.25">
      <c r="A1" s="83" t="s">
        <v>158</v>
      </c>
      <c r="B1" s="73"/>
      <c r="C1" s="73"/>
      <c r="D1" s="73"/>
      <c r="E1" s="73"/>
      <c r="F1" s="73"/>
      <c r="G1" s="73"/>
      <c r="H1" s="73"/>
      <c r="I1" s="73"/>
      <c r="J1" s="73"/>
      <c r="K1" s="84"/>
      <c r="L1" s="84"/>
      <c r="M1" s="73"/>
      <c r="N1" s="73"/>
      <c r="O1" s="73"/>
      <c r="P1" s="73"/>
      <c r="Q1" s="73"/>
      <c r="R1" s="73"/>
      <c r="S1" s="73"/>
      <c r="T1" s="73"/>
      <c r="U1" s="73"/>
      <c r="V1" s="73"/>
      <c r="W1" s="73"/>
      <c r="X1" s="73"/>
      <c r="Y1" s="73"/>
      <c r="Z1" s="73"/>
      <c r="AA1" s="73"/>
    </row>
    <row r="2" spans="1:28" x14ac:dyDescent="0.25">
      <c r="A2" s="79" t="s">
        <v>159</v>
      </c>
      <c r="B2" s="79" t="s">
        <v>160</v>
      </c>
      <c r="C2" s="73"/>
      <c r="D2" s="92" t="s">
        <v>154</v>
      </c>
      <c r="E2" s="73"/>
      <c r="F2" s="92" t="s">
        <v>7</v>
      </c>
      <c r="G2" s="73"/>
      <c r="I2" s="92" t="s">
        <v>153</v>
      </c>
      <c r="J2" s="73"/>
      <c r="K2" s="73"/>
      <c r="L2" s="73"/>
      <c r="M2" s="92" t="s">
        <v>155</v>
      </c>
      <c r="N2" s="73"/>
      <c r="O2" s="73"/>
      <c r="P2" s="92" t="s">
        <v>156</v>
      </c>
      <c r="Q2" s="73"/>
      <c r="R2" s="73"/>
      <c r="S2" s="141" t="s">
        <v>199</v>
      </c>
      <c r="T2" s="73"/>
      <c r="U2" s="73"/>
      <c r="V2" s="92" t="s">
        <v>200</v>
      </c>
      <c r="W2" s="73"/>
      <c r="X2" s="73"/>
      <c r="Y2" s="92" t="s">
        <v>124</v>
      </c>
      <c r="Z2" s="73"/>
      <c r="AA2" s="73"/>
      <c r="AB2" s="9"/>
    </row>
    <row r="3" spans="1:28" x14ac:dyDescent="0.25">
      <c r="A3" s="73" t="s">
        <v>14</v>
      </c>
      <c r="B3" s="73" t="s">
        <v>126</v>
      </c>
      <c r="C3" s="75" t="s">
        <v>127</v>
      </c>
      <c r="D3" s="122" t="s">
        <v>173</v>
      </c>
      <c r="E3" s="139" t="s">
        <v>128</v>
      </c>
      <c r="F3" s="122" t="s">
        <v>12</v>
      </c>
      <c r="G3" s="122" t="s">
        <v>13</v>
      </c>
      <c r="H3" s="123" t="s">
        <v>157</v>
      </c>
      <c r="I3" s="118" t="s">
        <v>161</v>
      </c>
      <c r="J3" s="119" t="s">
        <v>162</v>
      </c>
      <c r="K3" s="120" t="s">
        <v>163</v>
      </c>
      <c r="L3" s="113" t="s">
        <v>164</v>
      </c>
      <c r="M3" s="121" t="s">
        <v>161</v>
      </c>
      <c r="N3" s="122" t="s">
        <v>162</v>
      </c>
      <c r="O3" s="122" t="s">
        <v>163</v>
      </c>
      <c r="P3" s="121" t="s">
        <v>161</v>
      </c>
      <c r="Q3" s="122" t="s">
        <v>162</v>
      </c>
      <c r="R3" s="122" t="s">
        <v>163</v>
      </c>
      <c r="S3" s="121" t="s">
        <v>161</v>
      </c>
      <c r="T3" s="122" t="s">
        <v>162</v>
      </c>
      <c r="U3" s="122" t="s">
        <v>163</v>
      </c>
      <c r="V3" s="121" t="s">
        <v>161</v>
      </c>
      <c r="W3" s="122" t="s">
        <v>162</v>
      </c>
      <c r="X3" s="122" t="s">
        <v>163</v>
      </c>
      <c r="Y3" s="121" t="s">
        <v>165</v>
      </c>
      <c r="Z3" s="122" t="s">
        <v>166</v>
      </c>
      <c r="AA3" s="122" t="s">
        <v>167</v>
      </c>
      <c r="AB3" s="86" t="s">
        <v>125</v>
      </c>
    </row>
    <row r="4" spans="1:28" x14ac:dyDescent="0.25">
      <c r="A4" s="73">
        <v>1</v>
      </c>
      <c r="B4" s="97">
        <v>-104.63766099999999</v>
      </c>
      <c r="C4" s="75">
        <v>40.449385239999998</v>
      </c>
      <c r="D4" s="73">
        <v>2</v>
      </c>
      <c r="E4" s="75">
        <v>2</v>
      </c>
      <c r="F4" s="131">
        <v>0</v>
      </c>
      <c r="G4" s="131">
        <v>33.020000000000003</v>
      </c>
      <c r="H4" s="82">
        <v>4.7619047620000003</v>
      </c>
      <c r="I4" s="96">
        <v>70.5</v>
      </c>
      <c r="J4" s="77">
        <v>17</v>
      </c>
      <c r="K4" s="112">
        <v>12.5</v>
      </c>
      <c r="L4" s="114" t="s">
        <v>37</v>
      </c>
      <c r="M4" s="86">
        <v>71</v>
      </c>
      <c r="N4" s="73">
        <v>18</v>
      </c>
      <c r="O4" s="73">
        <v>11</v>
      </c>
      <c r="P4" s="86">
        <v>70</v>
      </c>
      <c r="Q4" s="73">
        <v>16</v>
      </c>
      <c r="R4" s="73">
        <v>14</v>
      </c>
      <c r="S4" s="136"/>
      <c r="T4" s="73"/>
      <c r="U4" s="73"/>
      <c r="V4" s="86"/>
      <c r="W4" s="73"/>
      <c r="X4" s="73"/>
      <c r="Y4" s="85">
        <v>7.78</v>
      </c>
      <c r="Z4" s="81">
        <v>1.1160000000000001</v>
      </c>
      <c r="AA4" s="81">
        <v>4.242</v>
      </c>
      <c r="AB4" s="86">
        <v>1</v>
      </c>
    </row>
    <row r="5" spans="1:28" x14ac:dyDescent="0.25">
      <c r="A5" s="73">
        <v>1</v>
      </c>
      <c r="B5" s="97"/>
      <c r="C5" s="75"/>
      <c r="D5" s="73"/>
      <c r="E5" s="75"/>
      <c r="F5" s="131">
        <v>33.020000000000003</v>
      </c>
      <c r="G5" s="131">
        <v>60.96</v>
      </c>
      <c r="H5" s="82">
        <v>0.28490028499999998</v>
      </c>
      <c r="I5" s="96">
        <v>67</v>
      </c>
      <c r="J5" s="77">
        <v>24</v>
      </c>
      <c r="K5" s="112">
        <v>9</v>
      </c>
      <c r="L5" s="114" t="s">
        <v>35</v>
      </c>
      <c r="M5" s="86">
        <v>68</v>
      </c>
      <c r="N5" s="73">
        <v>24</v>
      </c>
      <c r="O5" s="73">
        <v>8</v>
      </c>
      <c r="P5" s="86">
        <v>66</v>
      </c>
      <c r="Q5" s="73">
        <v>24</v>
      </c>
      <c r="R5" s="73">
        <v>10</v>
      </c>
      <c r="S5" s="136"/>
      <c r="T5" s="73"/>
      <c r="U5" s="73"/>
      <c r="V5" s="86"/>
      <c r="W5" s="73"/>
      <c r="X5" s="73"/>
      <c r="Y5" s="85">
        <v>7.91</v>
      </c>
      <c r="Z5" s="81">
        <v>0.876</v>
      </c>
      <c r="AA5" s="81">
        <v>9.8165999999999993</v>
      </c>
      <c r="AB5" s="86">
        <v>2</v>
      </c>
    </row>
    <row r="6" spans="1:28" x14ac:dyDescent="0.25">
      <c r="A6" s="73">
        <v>1</v>
      </c>
      <c r="B6" s="97"/>
      <c r="C6" s="75"/>
      <c r="D6" s="73"/>
      <c r="E6" s="75"/>
      <c r="F6" s="131">
        <v>60.96</v>
      </c>
      <c r="G6" s="131">
        <v>88.9</v>
      </c>
      <c r="H6" s="82">
        <v>2.8563267999999999E-2</v>
      </c>
      <c r="I6" s="96">
        <v>78.5</v>
      </c>
      <c r="J6" s="77">
        <v>15.5</v>
      </c>
      <c r="K6" s="112">
        <v>6</v>
      </c>
      <c r="L6" s="114" t="s">
        <v>37</v>
      </c>
      <c r="M6" s="86">
        <v>78</v>
      </c>
      <c r="N6" s="73">
        <v>16</v>
      </c>
      <c r="O6" s="73">
        <v>6</v>
      </c>
      <c r="P6" s="86">
        <v>79</v>
      </c>
      <c r="Q6" s="73">
        <v>15</v>
      </c>
      <c r="R6" s="73">
        <v>6</v>
      </c>
      <c r="S6" s="136"/>
      <c r="T6" s="73"/>
      <c r="U6" s="73"/>
      <c r="V6" s="86"/>
      <c r="W6" s="73"/>
      <c r="X6" s="73"/>
      <c r="Y6" s="85">
        <v>8.09</v>
      </c>
      <c r="Z6" s="81">
        <v>0.72</v>
      </c>
      <c r="AA6" s="81">
        <v>1.8480000000000001</v>
      </c>
      <c r="AB6" s="86">
        <v>3</v>
      </c>
    </row>
    <row r="7" spans="1:28" x14ac:dyDescent="0.25">
      <c r="A7" s="73">
        <v>1</v>
      </c>
      <c r="B7" s="97"/>
      <c r="C7" s="75"/>
      <c r="D7" s="73"/>
      <c r="E7" s="75"/>
      <c r="F7" s="131">
        <v>88.9</v>
      </c>
      <c r="G7" s="131">
        <v>121.92</v>
      </c>
      <c r="H7" s="82">
        <v>2.8563267999999999E-2</v>
      </c>
      <c r="I7" s="96">
        <v>80.5</v>
      </c>
      <c r="J7" s="77">
        <v>15.5</v>
      </c>
      <c r="K7" s="112">
        <v>4</v>
      </c>
      <c r="L7" s="114" t="s">
        <v>37</v>
      </c>
      <c r="M7" s="86">
        <v>81</v>
      </c>
      <c r="N7" s="73">
        <v>16</v>
      </c>
      <c r="O7" s="73">
        <v>3</v>
      </c>
      <c r="P7" s="86">
        <v>80</v>
      </c>
      <c r="Q7" s="73">
        <v>15</v>
      </c>
      <c r="R7" s="73">
        <v>5</v>
      </c>
      <c r="S7" s="136"/>
      <c r="T7" s="73"/>
      <c r="U7" s="73"/>
      <c r="V7" s="86"/>
      <c r="W7" s="73"/>
      <c r="X7" s="73"/>
      <c r="Y7" s="85">
        <v>8.09</v>
      </c>
      <c r="Z7" s="81">
        <v>0.79200000000000004</v>
      </c>
      <c r="AA7" s="81">
        <v>2.3496000000000001</v>
      </c>
      <c r="AB7" s="86">
        <v>4</v>
      </c>
    </row>
    <row r="8" spans="1:28" x14ac:dyDescent="0.25">
      <c r="A8" s="73">
        <v>1</v>
      </c>
      <c r="B8" s="97"/>
      <c r="C8" s="75"/>
      <c r="D8" s="73"/>
      <c r="E8" s="75"/>
      <c r="F8" s="131">
        <v>121.92</v>
      </c>
      <c r="G8" s="131">
        <v>142.24</v>
      </c>
      <c r="H8" s="82">
        <v>2.8563267999999999E-2</v>
      </c>
      <c r="I8" s="96">
        <v>80.5</v>
      </c>
      <c r="J8" s="77">
        <v>13</v>
      </c>
      <c r="K8" s="112">
        <v>6.5</v>
      </c>
      <c r="L8" s="114" t="s">
        <v>37</v>
      </c>
      <c r="M8" s="86">
        <v>81</v>
      </c>
      <c r="N8" s="73">
        <v>13</v>
      </c>
      <c r="O8" s="73">
        <v>6</v>
      </c>
      <c r="P8" s="86">
        <v>80</v>
      </c>
      <c r="Q8" s="73">
        <v>13</v>
      </c>
      <c r="R8" s="73">
        <v>7</v>
      </c>
      <c r="S8" s="136"/>
      <c r="T8" s="73"/>
      <c r="U8" s="73"/>
      <c r="V8" s="86"/>
      <c r="W8" s="73"/>
      <c r="X8" s="73"/>
      <c r="Y8" s="85">
        <v>8.2100000000000009</v>
      </c>
      <c r="Z8" s="81">
        <v>0.55200000000000005</v>
      </c>
      <c r="AA8" s="81">
        <v>1.1184000000000001</v>
      </c>
      <c r="AB8" s="86">
        <v>5</v>
      </c>
    </row>
    <row r="9" spans="1:28" x14ac:dyDescent="0.25">
      <c r="A9" s="73">
        <v>1</v>
      </c>
      <c r="B9" s="97"/>
      <c r="C9" s="75"/>
      <c r="D9" s="73"/>
      <c r="E9" s="75"/>
      <c r="F9" s="131">
        <v>142.24</v>
      </c>
      <c r="G9" s="131">
        <v>152.4</v>
      </c>
      <c r="H9" s="82">
        <v>2.8563267999999999E-2</v>
      </c>
      <c r="I9" s="96">
        <v>76.5</v>
      </c>
      <c r="J9" s="77">
        <v>15.5</v>
      </c>
      <c r="K9" s="112">
        <v>8</v>
      </c>
      <c r="L9" s="114" t="s">
        <v>37</v>
      </c>
      <c r="M9" s="86">
        <v>75</v>
      </c>
      <c r="N9" s="73">
        <v>15</v>
      </c>
      <c r="O9" s="73">
        <v>10</v>
      </c>
      <c r="P9" s="86">
        <v>78</v>
      </c>
      <c r="Q9" s="73">
        <v>16</v>
      </c>
      <c r="R9" s="73">
        <v>6</v>
      </c>
      <c r="S9" s="136"/>
      <c r="T9" s="73"/>
      <c r="U9" s="73"/>
      <c r="V9" s="86"/>
      <c r="W9" s="73"/>
      <c r="X9" s="73"/>
      <c r="Y9" s="85">
        <v>7.98</v>
      </c>
      <c r="Z9" s="81">
        <v>0.69599999999999995</v>
      </c>
      <c r="AA9" s="81">
        <v>2.0874000000000001</v>
      </c>
      <c r="AB9" s="86">
        <v>6</v>
      </c>
    </row>
    <row r="10" spans="1:28" x14ac:dyDescent="0.25">
      <c r="A10" s="73">
        <v>1</v>
      </c>
      <c r="B10" s="97"/>
      <c r="C10" s="75"/>
      <c r="D10" s="73"/>
      <c r="E10" s="75"/>
      <c r="F10" s="131">
        <v>152.4</v>
      </c>
      <c r="G10" s="131">
        <v>175.26</v>
      </c>
      <c r="H10" s="82">
        <v>2.8563267999999999E-2</v>
      </c>
      <c r="I10" s="96">
        <v>78</v>
      </c>
      <c r="J10" s="77">
        <v>19</v>
      </c>
      <c r="K10" s="112">
        <v>3</v>
      </c>
      <c r="L10" s="114" t="s">
        <v>37</v>
      </c>
      <c r="M10" s="86">
        <v>78</v>
      </c>
      <c r="N10" s="73">
        <v>19</v>
      </c>
      <c r="O10" s="73">
        <v>3</v>
      </c>
      <c r="P10" s="86">
        <v>78</v>
      </c>
      <c r="Q10" s="73">
        <v>19</v>
      </c>
      <c r="R10" s="73">
        <v>3</v>
      </c>
      <c r="S10" s="136"/>
      <c r="T10" s="73"/>
      <c r="U10" s="73"/>
      <c r="V10" s="86"/>
      <c r="W10" s="73"/>
      <c r="X10" s="73"/>
      <c r="Y10" s="85">
        <v>7.95</v>
      </c>
      <c r="Z10" s="81">
        <v>0.72</v>
      </c>
      <c r="AA10" s="81">
        <v>2.4066000000000001</v>
      </c>
      <c r="AB10" s="86">
        <v>7</v>
      </c>
    </row>
    <row r="11" spans="1:28" x14ac:dyDescent="0.25">
      <c r="A11" s="74">
        <v>1</v>
      </c>
      <c r="B11" s="98"/>
      <c r="C11" s="76"/>
      <c r="D11" s="74"/>
      <c r="E11" s="76"/>
      <c r="F11" s="131">
        <v>175.26</v>
      </c>
      <c r="G11" s="131">
        <v>182.88</v>
      </c>
      <c r="H11" s="100">
        <v>0</v>
      </c>
      <c r="I11" s="110">
        <v>81</v>
      </c>
      <c r="J11" s="78">
        <v>13</v>
      </c>
      <c r="K11" s="78">
        <v>6</v>
      </c>
      <c r="L11" s="115" t="s">
        <v>37</v>
      </c>
      <c r="M11" s="95">
        <v>81</v>
      </c>
      <c r="N11" s="74">
        <v>13</v>
      </c>
      <c r="O11" s="74">
        <v>6</v>
      </c>
      <c r="P11" s="95">
        <v>81</v>
      </c>
      <c r="Q11" s="74">
        <v>13</v>
      </c>
      <c r="R11" s="74">
        <v>6</v>
      </c>
      <c r="S11" s="137"/>
      <c r="T11" s="74"/>
      <c r="U11" s="74"/>
      <c r="V11" s="95"/>
      <c r="W11" s="74"/>
      <c r="X11" s="74"/>
      <c r="Y11" s="101">
        <v>8.02</v>
      </c>
      <c r="Z11" s="99">
        <v>0.70799999999999996</v>
      </c>
      <c r="AA11" s="99">
        <v>1.0842000000000001</v>
      </c>
      <c r="AB11" s="95">
        <v>8</v>
      </c>
    </row>
    <row r="12" spans="1:28" x14ac:dyDescent="0.25">
      <c r="A12" s="73">
        <v>2</v>
      </c>
      <c r="B12" s="97">
        <v>-104.6369304</v>
      </c>
      <c r="C12" s="75">
        <v>40.449333439999997</v>
      </c>
      <c r="D12" s="73">
        <v>1</v>
      </c>
      <c r="E12" s="75"/>
      <c r="F12" s="133">
        <v>0</v>
      </c>
      <c r="G12" s="132">
        <v>27.94</v>
      </c>
      <c r="H12" s="82">
        <v>11.39240506</v>
      </c>
      <c r="I12" s="96">
        <v>73.5</v>
      </c>
      <c r="J12" s="77">
        <v>17</v>
      </c>
      <c r="K12" s="112">
        <v>9.5</v>
      </c>
      <c r="L12" s="114" t="s">
        <v>37</v>
      </c>
      <c r="M12" s="86">
        <v>74</v>
      </c>
      <c r="N12" s="73">
        <v>16</v>
      </c>
      <c r="O12" s="73">
        <v>10</v>
      </c>
      <c r="P12" s="86">
        <v>73</v>
      </c>
      <c r="Q12" s="73">
        <v>18</v>
      </c>
      <c r="R12" s="73">
        <v>9</v>
      </c>
      <c r="S12" s="136"/>
      <c r="T12" s="73"/>
      <c r="U12" s="73"/>
      <c r="V12" s="86"/>
      <c r="W12" s="73"/>
      <c r="X12" s="73"/>
      <c r="Y12" s="85">
        <v>7.86</v>
      </c>
      <c r="Z12" s="81">
        <v>0.93600000000000005</v>
      </c>
      <c r="AA12" s="81">
        <v>2.9196</v>
      </c>
      <c r="AB12" s="86">
        <v>9</v>
      </c>
    </row>
    <row r="13" spans="1:28" x14ac:dyDescent="0.25">
      <c r="A13" s="73">
        <v>2</v>
      </c>
      <c r="B13" s="97"/>
      <c r="C13" s="75"/>
      <c r="D13" s="73"/>
      <c r="E13" s="75"/>
      <c r="F13" s="131">
        <v>27.94</v>
      </c>
      <c r="G13" s="131">
        <v>60.96</v>
      </c>
      <c r="H13" s="82">
        <v>9.6385542169999994</v>
      </c>
      <c r="I13" s="96">
        <v>82</v>
      </c>
      <c r="J13" s="77">
        <v>10</v>
      </c>
      <c r="K13" s="112">
        <v>8</v>
      </c>
      <c r="L13" s="114" t="s">
        <v>44</v>
      </c>
      <c r="M13" s="86">
        <v>83</v>
      </c>
      <c r="N13" s="73">
        <v>10</v>
      </c>
      <c r="O13" s="73">
        <v>7</v>
      </c>
      <c r="P13" s="86">
        <v>81</v>
      </c>
      <c r="Q13" s="73">
        <v>10</v>
      </c>
      <c r="R13" s="73">
        <v>9</v>
      </c>
      <c r="S13" s="136"/>
      <c r="T13" s="73"/>
      <c r="U13" s="73"/>
      <c r="V13" s="86"/>
      <c r="W13" s="73"/>
      <c r="X13" s="73"/>
      <c r="Y13" s="85">
        <v>8.14</v>
      </c>
      <c r="Z13" s="81">
        <v>0.61199999999999999</v>
      </c>
      <c r="AA13" s="81">
        <v>3.0222000000000002</v>
      </c>
      <c r="AB13" s="86">
        <v>10</v>
      </c>
    </row>
    <row r="14" spans="1:28" x14ac:dyDescent="0.25">
      <c r="A14" s="73">
        <v>2</v>
      </c>
      <c r="B14" s="97"/>
      <c r="C14" s="75"/>
      <c r="D14" s="73"/>
      <c r="E14" s="75"/>
      <c r="F14" s="131">
        <v>60.96</v>
      </c>
      <c r="G14" s="131">
        <v>91.44</v>
      </c>
      <c r="H14" s="82">
        <v>5.6603773589999999</v>
      </c>
      <c r="I14" s="96">
        <v>86.5</v>
      </c>
      <c r="J14" s="77">
        <v>12</v>
      </c>
      <c r="K14" s="112">
        <v>1.5</v>
      </c>
      <c r="L14" s="114" t="s">
        <v>44</v>
      </c>
      <c r="M14" s="86">
        <v>85</v>
      </c>
      <c r="N14" s="73">
        <v>13</v>
      </c>
      <c r="O14" s="73">
        <v>2</v>
      </c>
      <c r="P14" s="86">
        <v>88</v>
      </c>
      <c r="Q14" s="73">
        <v>11</v>
      </c>
      <c r="R14" s="73">
        <v>1</v>
      </c>
      <c r="S14" s="136"/>
      <c r="T14" s="73"/>
      <c r="U14" s="73"/>
      <c r="V14" s="86"/>
      <c r="W14" s="73"/>
      <c r="X14" s="73"/>
      <c r="Y14" s="85">
        <v>8.01</v>
      </c>
      <c r="Z14" s="81">
        <v>0.57599999999999996</v>
      </c>
      <c r="AA14" s="81">
        <v>2.6688000000000001</v>
      </c>
      <c r="AB14" s="86">
        <v>11</v>
      </c>
    </row>
    <row r="15" spans="1:28" x14ac:dyDescent="0.25">
      <c r="A15" s="73">
        <v>2</v>
      </c>
      <c r="B15" s="97"/>
      <c r="C15" s="75"/>
      <c r="D15" s="73"/>
      <c r="E15" s="75"/>
      <c r="F15" s="131">
        <v>91.44</v>
      </c>
      <c r="G15" s="131">
        <v>121.92</v>
      </c>
      <c r="H15" s="82">
        <v>0.249376559</v>
      </c>
      <c r="I15" s="96">
        <v>81.25</v>
      </c>
      <c r="J15" s="77">
        <v>11.5</v>
      </c>
      <c r="K15" s="112">
        <v>7.25</v>
      </c>
      <c r="L15" s="114" t="s">
        <v>37</v>
      </c>
      <c r="M15" s="86">
        <v>81</v>
      </c>
      <c r="N15" s="73">
        <v>13</v>
      </c>
      <c r="O15" s="73">
        <v>6</v>
      </c>
      <c r="P15" s="86">
        <v>83</v>
      </c>
      <c r="Q15" s="73">
        <v>11</v>
      </c>
      <c r="R15" s="73">
        <v>6</v>
      </c>
      <c r="S15" s="136">
        <v>81</v>
      </c>
      <c r="T15" s="73">
        <v>11</v>
      </c>
      <c r="U15" s="73">
        <v>8</v>
      </c>
      <c r="V15" s="86">
        <v>80</v>
      </c>
      <c r="W15" s="73">
        <v>11</v>
      </c>
      <c r="X15" s="73">
        <v>9</v>
      </c>
      <c r="Y15" s="85">
        <v>8.11</v>
      </c>
      <c r="Z15" s="81">
        <v>0.57599999999999996</v>
      </c>
      <c r="AA15" s="81">
        <v>3.4325999999999999</v>
      </c>
      <c r="AB15" s="86">
        <v>12</v>
      </c>
    </row>
    <row r="16" spans="1:28" x14ac:dyDescent="0.25">
      <c r="A16" s="73">
        <v>2</v>
      </c>
      <c r="B16" s="97"/>
      <c r="C16" s="75"/>
      <c r="D16" s="73"/>
      <c r="E16" s="75"/>
      <c r="F16" s="131">
        <v>121.92</v>
      </c>
      <c r="G16" s="131">
        <v>152.4</v>
      </c>
      <c r="H16" s="82">
        <v>2.2217285E-2</v>
      </c>
      <c r="I16" s="96">
        <v>81.75</v>
      </c>
      <c r="J16" s="77">
        <v>11.25</v>
      </c>
      <c r="K16" s="112">
        <v>7</v>
      </c>
      <c r="L16" s="114" t="s">
        <v>37</v>
      </c>
      <c r="M16" s="86">
        <v>80</v>
      </c>
      <c r="N16" s="73">
        <v>11</v>
      </c>
      <c r="O16" s="73">
        <v>9</v>
      </c>
      <c r="P16" s="86">
        <v>83</v>
      </c>
      <c r="Q16" s="73">
        <v>14</v>
      </c>
      <c r="R16" s="73">
        <v>3</v>
      </c>
      <c r="S16" s="136">
        <v>83</v>
      </c>
      <c r="T16" s="73">
        <v>10</v>
      </c>
      <c r="U16" s="73">
        <v>7</v>
      </c>
      <c r="V16" s="86">
        <v>81</v>
      </c>
      <c r="W16" s="73">
        <v>10</v>
      </c>
      <c r="X16" s="73">
        <v>9</v>
      </c>
      <c r="Y16" s="85">
        <v>8.1199999999999992</v>
      </c>
      <c r="Z16" s="81">
        <v>0.63600000000000001</v>
      </c>
      <c r="AA16" s="81">
        <v>2.7029999999999998</v>
      </c>
      <c r="AB16" s="86">
        <v>13</v>
      </c>
    </row>
    <row r="17" spans="1:28" x14ac:dyDescent="0.25">
      <c r="A17" s="74">
        <v>2</v>
      </c>
      <c r="B17" s="98"/>
      <c r="C17" s="76"/>
      <c r="D17" s="74"/>
      <c r="E17" s="76"/>
      <c r="F17" s="131">
        <v>152.4</v>
      </c>
      <c r="G17" s="131">
        <v>182.88</v>
      </c>
      <c r="H17" s="100">
        <v>3.6144578310000002</v>
      </c>
      <c r="I17" s="110">
        <v>80</v>
      </c>
      <c r="J17" s="78">
        <v>14.5</v>
      </c>
      <c r="K17" s="78">
        <v>5.5</v>
      </c>
      <c r="L17" s="115" t="s">
        <v>37</v>
      </c>
      <c r="M17" s="95">
        <v>80</v>
      </c>
      <c r="N17" s="74">
        <v>15</v>
      </c>
      <c r="O17" s="74">
        <v>5</v>
      </c>
      <c r="P17" s="95">
        <v>80</v>
      </c>
      <c r="Q17" s="74">
        <v>14</v>
      </c>
      <c r="R17" s="74">
        <v>6</v>
      </c>
      <c r="S17" s="137"/>
      <c r="T17" s="74"/>
      <c r="U17" s="74"/>
      <c r="V17" s="95"/>
      <c r="W17" s="74"/>
      <c r="X17" s="74"/>
      <c r="Y17" s="101">
        <v>8.1300000000000008</v>
      </c>
      <c r="Z17" s="99">
        <v>0.58799999999999997</v>
      </c>
      <c r="AA17" s="99">
        <v>2.3382000000000001</v>
      </c>
      <c r="AB17" s="95">
        <v>14</v>
      </c>
    </row>
    <row r="18" spans="1:28" x14ac:dyDescent="0.25">
      <c r="A18" s="73">
        <v>3</v>
      </c>
      <c r="B18" s="97">
        <v>-104.63637180000001</v>
      </c>
      <c r="C18" s="75">
        <v>40.449272319999999</v>
      </c>
      <c r="D18" s="73">
        <v>3</v>
      </c>
      <c r="E18" s="75">
        <v>3</v>
      </c>
      <c r="F18" s="133">
        <v>0</v>
      </c>
      <c r="G18" s="132">
        <v>27.94</v>
      </c>
      <c r="H18" s="82">
        <v>6.25</v>
      </c>
      <c r="I18" s="96">
        <v>63.5</v>
      </c>
      <c r="J18" s="77">
        <v>20</v>
      </c>
      <c r="K18" s="112">
        <v>16.5</v>
      </c>
      <c r="L18" s="114" t="s">
        <v>35</v>
      </c>
      <c r="M18" s="86">
        <v>64</v>
      </c>
      <c r="N18" s="73">
        <v>20</v>
      </c>
      <c r="O18" s="73">
        <v>16</v>
      </c>
      <c r="P18" s="86">
        <v>63</v>
      </c>
      <c r="Q18" s="73">
        <v>20</v>
      </c>
      <c r="R18" s="73">
        <v>17</v>
      </c>
      <c r="S18" s="136"/>
      <c r="T18" s="73"/>
      <c r="U18" s="73"/>
      <c r="V18" s="86"/>
      <c r="W18" s="73"/>
      <c r="X18" s="73"/>
      <c r="Y18" s="85">
        <v>7.75</v>
      </c>
      <c r="Z18" s="81">
        <v>2.7959999999999998</v>
      </c>
      <c r="AA18" s="81">
        <v>2.2698</v>
      </c>
      <c r="AB18" s="86">
        <v>15</v>
      </c>
    </row>
    <row r="19" spans="1:28" x14ac:dyDescent="0.25">
      <c r="A19" s="73">
        <v>3</v>
      </c>
      <c r="B19" s="97"/>
      <c r="C19" s="75"/>
      <c r="D19" s="73"/>
      <c r="E19" s="75"/>
      <c r="F19" s="131">
        <v>27.94</v>
      </c>
      <c r="G19" s="131">
        <v>40.64</v>
      </c>
      <c r="H19" s="82">
        <v>1.2345679009999999</v>
      </c>
      <c r="I19" s="96">
        <v>59.75</v>
      </c>
      <c r="J19" s="77">
        <v>22.5</v>
      </c>
      <c r="K19" s="112">
        <v>17.75</v>
      </c>
      <c r="L19" s="116" t="s">
        <v>35</v>
      </c>
      <c r="M19" s="86">
        <v>55</v>
      </c>
      <c r="N19" s="73">
        <v>25</v>
      </c>
      <c r="O19" s="73">
        <v>20</v>
      </c>
      <c r="P19" s="86">
        <v>63</v>
      </c>
      <c r="Q19" s="73">
        <v>19</v>
      </c>
      <c r="R19" s="73">
        <v>18</v>
      </c>
      <c r="S19" s="136">
        <v>60</v>
      </c>
      <c r="T19" s="73">
        <v>23</v>
      </c>
      <c r="U19" s="73">
        <v>17</v>
      </c>
      <c r="V19" s="86">
        <v>61</v>
      </c>
      <c r="W19" s="73">
        <v>23</v>
      </c>
      <c r="X19" s="73">
        <v>16</v>
      </c>
      <c r="Y19" s="85">
        <v>7.72</v>
      </c>
      <c r="Z19" s="81">
        <v>2.8559999999999999</v>
      </c>
      <c r="AA19" s="81">
        <v>1.0386</v>
      </c>
      <c r="AB19" s="86">
        <v>16</v>
      </c>
    </row>
    <row r="20" spans="1:28" x14ac:dyDescent="0.25">
      <c r="A20" s="73">
        <v>3</v>
      </c>
      <c r="B20" s="97"/>
      <c r="C20" s="75"/>
      <c r="D20" s="73"/>
      <c r="E20" s="75"/>
      <c r="F20" s="131">
        <v>40.64</v>
      </c>
      <c r="G20" s="131">
        <v>50.8</v>
      </c>
      <c r="H20" s="82">
        <v>0.249376559</v>
      </c>
      <c r="I20" s="96">
        <v>48.5</v>
      </c>
      <c r="J20" s="77">
        <v>29</v>
      </c>
      <c r="K20" s="112">
        <v>22.5</v>
      </c>
      <c r="L20" s="114" t="s">
        <v>35</v>
      </c>
      <c r="M20" s="86">
        <v>49</v>
      </c>
      <c r="N20" s="73">
        <v>29</v>
      </c>
      <c r="O20" s="73">
        <v>22</v>
      </c>
      <c r="P20" s="86">
        <v>48</v>
      </c>
      <c r="Q20" s="73">
        <v>29</v>
      </c>
      <c r="R20" s="73">
        <v>23</v>
      </c>
      <c r="S20" s="136"/>
      <c r="T20" s="73"/>
      <c r="U20" s="73"/>
      <c r="V20" s="86"/>
      <c r="W20" s="73"/>
      <c r="X20" s="73"/>
      <c r="Y20" s="85">
        <v>7.64</v>
      </c>
      <c r="Z20" s="81">
        <v>2.4359999999999999</v>
      </c>
      <c r="AA20" s="81">
        <v>1.2665999999999999</v>
      </c>
      <c r="AB20" s="86">
        <v>17</v>
      </c>
    </row>
    <row r="21" spans="1:28" x14ac:dyDescent="0.25">
      <c r="A21" s="73">
        <v>3</v>
      </c>
      <c r="B21" s="97"/>
      <c r="C21" s="75"/>
      <c r="D21" s="73"/>
      <c r="E21" s="75"/>
      <c r="F21" s="131">
        <v>50.8</v>
      </c>
      <c r="G21" s="131">
        <v>60.96</v>
      </c>
      <c r="H21" s="82">
        <v>2.7777777779999999</v>
      </c>
      <c r="I21" s="96">
        <v>50.5</v>
      </c>
      <c r="J21" s="77">
        <v>28.5</v>
      </c>
      <c r="K21" s="112">
        <v>21</v>
      </c>
      <c r="L21" s="114" t="s">
        <v>35</v>
      </c>
      <c r="M21" s="86">
        <v>51</v>
      </c>
      <c r="N21" s="73">
        <v>28</v>
      </c>
      <c r="O21" s="73">
        <v>21</v>
      </c>
      <c r="P21" s="86">
        <v>50</v>
      </c>
      <c r="Q21" s="73">
        <v>29</v>
      </c>
      <c r="R21" s="73">
        <v>21</v>
      </c>
      <c r="S21" s="136"/>
      <c r="T21" s="73"/>
      <c r="U21" s="73"/>
      <c r="V21" s="86"/>
      <c r="W21" s="73"/>
      <c r="X21" s="73"/>
      <c r="Y21" s="85">
        <v>7.67</v>
      </c>
      <c r="Z21" s="81">
        <v>3</v>
      </c>
      <c r="AA21" s="81">
        <v>10.580399999999999</v>
      </c>
      <c r="AB21" s="86">
        <v>18</v>
      </c>
    </row>
    <row r="22" spans="1:28" x14ac:dyDescent="0.25">
      <c r="A22" s="73">
        <v>3</v>
      </c>
      <c r="B22" s="97"/>
      <c r="C22" s="75"/>
      <c r="D22" s="73"/>
      <c r="E22" s="75"/>
      <c r="F22" s="131">
        <v>60.96</v>
      </c>
      <c r="G22" s="131">
        <v>73.66</v>
      </c>
      <c r="H22" s="82">
        <v>9.0909090910000003</v>
      </c>
      <c r="I22" s="96">
        <v>80</v>
      </c>
      <c r="J22" s="77">
        <v>13</v>
      </c>
      <c r="K22" s="112">
        <v>7</v>
      </c>
      <c r="L22" s="114" t="s">
        <v>37</v>
      </c>
      <c r="M22" s="86">
        <v>79</v>
      </c>
      <c r="N22" s="73">
        <v>13</v>
      </c>
      <c r="O22" s="73">
        <v>8</v>
      </c>
      <c r="P22" s="86">
        <v>81</v>
      </c>
      <c r="Q22" s="73">
        <v>13</v>
      </c>
      <c r="R22" s="73">
        <v>6</v>
      </c>
      <c r="S22" s="136"/>
      <c r="T22" s="73"/>
      <c r="U22" s="73"/>
      <c r="V22" s="86"/>
      <c r="W22" s="73"/>
      <c r="X22" s="73"/>
      <c r="Y22" s="85">
        <v>7.68</v>
      </c>
      <c r="Z22" s="81">
        <v>0.76800000000000002</v>
      </c>
      <c r="AA22" s="81">
        <v>4.5612000000000004</v>
      </c>
      <c r="AB22" s="86">
        <v>19</v>
      </c>
    </row>
    <row r="23" spans="1:28" x14ac:dyDescent="0.25">
      <c r="A23" s="73">
        <v>3</v>
      </c>
      <c r="B23" s="97"/>
      <c r="C23" s="75"/>
      <c r="D23" s="73"/>
      <c r="E23" s="75"/>
      <c r="F23" s="131">
        <v>73.66</v>
      </c>
      <c r="G23" s="131">
        <v>91.44</v>
      </c>
      <c r="H23" s="82">
        <v>3.6144578310000002</v>
      </c>
      <c r="I23" s="96">
        <v>80</v>
      </c>
      <c r="J23" s="77">
        <v>13</v>
      </c>
      <c r="K23" s="112">
        <v>7</v>
      </c>
      <c r="L23" s="114" t="s">
        <v>37</v>
      </c>
      <c r="M23" s="86">
        <v>80</v>
      </c>
      <c r="N23" s="73">
        <v>13</v>
      </c>
      <c r="O23" s="73">
        <v>7</v>
      </c>
      <c r="P23" s="86">
        <v>80</v>
      </c>
      <c r="Q23" s="73">
        <v>13</v>
      </c>
      <c r="R23" s="73">
        <v>7</v>
      </c>
      <c r="S23" s="136"/>
      <c r="T23" s="73"/>
      <c r="U23" s="73"/>
      <c r="V23" s="86"/>
      <c r="W23" s="73"/>
      <c r="X23" s="73"/>
      <c r="Y23" s="85">
        <v>7.66</v>
      </c>
      <c r="Z23" s="81">
        <v>1.4279999999999999</v>
      </c>
      <c r="AA23" s="81">
        <v>3.2046000000000001</v>
      </c>
      <c r="AB23" s="86">
        <v>20</v>
      </c>
    </row>
    <row r="24" spans="1:28" x14ac:dyDescent="0.25">
      <c r="A24" s="73">
        <v>3</v>
      </c>
      <c r="B24" s="97"/>
      <c r="C24" s="75"/>
      <c r="D24" s="73"/>
      <c r="E24" s="75"/>
      <c r="F24" s="131">
        <v>91.44</v>
      </c>
      <c r="G24" s="131">
        <v>121.92</v>
      </c>
      <c r="H24" s="82">
        <v>3.6144578310000002</v>
      </c>
      <c r="I24" s="96">
        <v>83.5</v>
      </c>
      <c r="J24" s="77">
        <v>9.5</v>
      </c>
      <c r="K24" s="112">
        <v>7</v>
      </c>
      <c r="L24" s="114" t="s">
        <v>44</v>
      </c>
      <c r="M24" s="86">
        <v>83</v>
      </c>
      <c r="N24" s="73">
        <v>10</v>
      </c>
      <c r="O24" s="73">
        <v>7</v>
      </c>
      <c r="P24" s="86">
        <v>84</v>
      </c>
      <c r="Q24" s="73">
        <v>9</v>
      </c>
      <c r="R24" s="73">
        <v>7</v>
      </c>
      <c r="S24" s="136"/>
      <c r="T24" s="73"/>
      <c r="U24" s="73"/>
      <c r="V24" s="86"/>
      <c r="W24" s="73"/>
      <c r="X24" s="73"/>
      <c r="Y24" s="85">
        <v>7.93</v>
      </c>
      <c r="Z24" s="81">
        <v>0.876</v>
      </c>
      <c r="AA24" s="81">
        <v>2.2469999999999999</v>
      </c>
      <c r="AB24" s="86">
        <v>21</v>
      </c>
    </row>
    <row r="25" spans="1:28" x14ac:dyDescent="0.25">
      <c r="A25" s="73">
        <v>3</v>
      </c>
      <c r="B25" s="97"/>
      <c r="C25" s="75"/>
      <c r="D25" s="73"/>
      <c r="E25" s="75"/>
      <c r="F25" s="131">
        <v>121.92</v>
      </c>
      <c r="G25" s="131">
        <v>134.62</v>
      </c>
      <c r="H25" s="82">
        <v>6.25</v>
      </c>
      <c r="I25" s="96">
        <v>78.5</v>
      </c>
      <c r="J25" s="77">
        <v>13</v>
      </c>
      <c r="K25" s="112">
        <v>8.5</v>
      </c>
      <c r="L25" s="114" t="s">
        <v>37</v>
      </c>
      <c r="M25" s="86">
        <v>79</v>
      </c>
      <c r="N25" s="73">
        <v>13</v>
      </c>
      <c r="O25" s="73">
        <v>8</v>
      </c>
      <c r="P25" s="86">
        <v>78</v>
      </c>
      <c r="Q25" s="73">
        <v>13</v>
      </c>
      <c r="R25" s="73">
        <v>9</v>
      </c>
      <c r="S25" s="136"/>
      <c r="T25" s="73"/>
      <c r="U25" s="73"/>
      <c r="V25" s="86"/>
      <c r="W25" s="73"/>
      <c r="X25" s="73"/>
      <c r="Y25" s="85">
        <v>7.9</v>
      </c>
      <c r="Z25" s="81">
        <v>1.008</v>
      </c>
      <c r="AA25" s="81">
        <v>1.7567999999999999</v>
      </c>
      <c r="AB25" s="86">
        <v>22</v>
      </c>
    </row>
    <row r="26" spans="1:28" x14ac:dyDescent="0.25">
      <c r="A26" s="73">
        <v>3</v>
      </c>
      <c r="B26" s="97"/>
      <c r="C26" s="75"/>
      <c r="D26" s="73"/>
      <c r="E26" s="75"/>
      <c r="F26" s="131">
        <v>134.62</v>
      </c>
      <c r="G26" s="131">
        <v>152.4</v>
      </c>
      <c r="H26" s="82">
        <v>0.28490028499999998</v>
      </c>
      <c r="I26" s="96">
        <v>74</v>
      </c>
      <c r="J26" s="77">
        <v>18</v>
      </c>
      <c r="K26" s="112">
        <v>8</v>
      </c>
      <c r="L26" s="114" t="s">
        <v>37</v>
      </c>
      <c r="M26" s="86">
        <v>74</v>
      </c>
      <c r="N26" s="73">
        <v>18</v>
      </c>
      <c r="O26" s="73">
        <v>8</v>
      </c>
      <c r="P26" s="86">
        <v>74</v>
      </c>
      <c r="Q26" s="73">
        <v>18</v>
      </c>
      <c r="R26" s="73">
        <v>8</v>
      </c>
      <c r="S26" s="136"/>
      <c r="T26" s="73"/>
      <c r="U26" s="73"/>
      <c r="V26" s="86"/>
      <c r="W26" s="73"/>
      <c r="X26" s="73"/>
      <c r="Y26" s="85">
        <v>7.99</v>
      </c>
      <c r="Z26" s="81">
        <v>0.93600000000000005</v>
      </c>
      <c r="AA26" s="81">
        <v>3.9683999999999999</v>
      </c>
      <c r="AB26" s="86">
        <v>23</v>
      </c>
    </row>
    <row r="27" spans="1:28" x14ac:dyDescent="0.25">
      <c r="A27" s="74">
        <v>3</v>
      </c>
      <c r="B27" s="98"/>
      <c r="C27" s="76"/>
      <c r="D27" s="74"/>
      <c r="E27" s="76"/>
      <c r="F27" s="131">
        <v>152.4</v>
      </c>
      <c r="G27" s="131">
        <v>182.88</v>
      </c>
      <c r="H27" s="100">
        <v>3.3322226000000003E-2</v>
      </c>
      <c r="I27" s="110">
        <v>80</v>
      </c>
      <c r="J27" s="78">
        <v>14</v>
      </c>
      <c r="K27" s="78">
        <v>6</v>
      </c>
      <c r="L27" s="115" t="s">
        <v>37</v>
      </c>
      <c r="M27" s="95">
        <v>80</v>
      </c>
      <c r="N27" s="74">
        <v>14</v>
      </c>
      <c r="O27" s="74">
        <v>6</v>
      </c>
      <c r="P27" s="95">
        <v>80</v>
      </c>
      <c r="Q27" s="74">
        <v>14</v>
      </c>
      <c r="R27" s="74">
        <v>6</v>
      </c>
      <c r="S27" s="137"/>
      <c r="T27" s="74"/>
      <c r="U27" s="74"/>
      <c r="V27" s="95"/>
      <c r="W27" s="74"/>
      <c r="X27" s="74"/>
      <c r="Y27" s="101">
        <v>7.91</v>
      </c>
      <c r="Z27" s="99">
        <v>0.85199999999999998</v>
      </c>
      <c r="AA27" s="99">
        <v>0.89039999999999997</v>
      </c>
      <c r="AB27" s="95">
        <v>24</v>
      </c>
    </row>
    <row r="28" spans="1:28" x14ac:dyDescent="0.25">
      <c r="A28" s="73">
        <v>4</v>
      </c>
      <c r="B28" s="97">
        <v>-104.63555119999999</v>
      </c>
      <c r="C28" s="75">
        <v>40.449393649999998</v>
      </c>
      <c r="D28" s="73">
        <v>1</v>
      </c>
      <c r="E28" s="75">
        <v>1</v>
      </c>
      <c r="F28" s="133">
        <v>0</v>
      </c>
      <c r="G28" s="132">
        <v>38.1</v>
      </c>
      <c r="H28" s="82">
        <v>10.71428571</v>
      </c>
      <c r="I28" s="96">
        <v>70.5</v>
      </c>
      <c r="J28" s="77">
        <v>17</v>
      </c>
      <c r="K28" s="112">
        <v>12.5</v>
      </c>
      <c r="L28" s="114" t="s">
        <v>37</v>
      </c>
      <c r="M28" s="86">
        <v>71</v>
      </c>
      <c r="N28" s="73">
        <v>16</v>
      </c>
      <c r="O28" s="73">
        <v>13</v>
      </c>
      <c r="P28" s="86">
        <v>70</v>
      </c>
      <c r="Q28" s="73">
        <v>18</v>
      </c>
      <c r="R28" s="73">
        <v>12</v>
      </c>
      <c r="S28" s="136"/>
      <c r="T28" s="73"/>
      <c r="U28" s="73"/>
      <c r="V28" s="86"/>
      <c r="W28" s="73"/>
      <c r="X28" s="73"/>
      <c r="Y28" s="85">
        <v>7.86</v>
      </c>
      <c r="Z28" s="81">
        <v>1.224</v>
      </c>
      <c r="AA28" s="81">
        <v>3.5579999999999998</v>
      </c>
      <c r="AB28" s="86">
        <v>25</v>
      </c>
    </row>
    <row r="29" spans="1:28" x14ac:dyDescent="0.25">
      <c r="A29" s="73">
        <v>4</v>
      </c>
      <c r="B29" s="97"/>
      <c r="C29" s="75"/>
      <c r="D29" s="73"/>
      <c r="E29" s="75"/>
      <c r="F29" s="131">
        <v>38.1</v>
      </c>
      <c r="G29" s="131">
        <v>50.8</v>
      </c>
      <c r="H29" s="82">
        <v>14.28571429</v>
      </c>
      <c r="I29" s="96">
        <v>78</v>
      </c>
      <c r="J29" s="77">
        <v>15</v>
      </c>
      <c r="K29" s="112">
        <v>7</v>
      </c>
      <c r="L29" s="114" t="s">
        <v>37</v>
      </c>
      <c r="M29" s="86">
        <v>78</v>
      </c>
      <c r="N29" s="73">
        <v>15</v>
      </c>
      <c r="O29" s="73">
        <v>7</v>
      </c>
      <c r="P29" s="86">
        <v>78</v>
      </c>
      <c r="Q29" s="73">
        <v>15</v>
      </c>
      <c r="R29" s="73">
        <v>7</v>
      </c>
      <c r="S29" s="136"/>
      <c r="T29" s="73"/>
      <c r="U29" s="73"/>
      <c r="V29" s="86"/>
      <c r="W29" s="73"/>
      <c r="X29" s="73"/>
      <c r="Y29" s="85">
        <v>7.96</v>
      </c>
      <c r="Z29" s="81">
        <v>1.1040000000000001</v>
      </c>
      <c r="AA29" s="81">
        <v>6.7956000000000003</v>
      </c>
      <c r="AB29" s="86">
        <v>26</v>
      </c>
    </row>
    <row r="30" spans="1:28" x14ac:dyDescent="0.25">
      <c r="A30" s="73">
        <v>4</v>
      </c>
      <c r="B30" s="97"/>
      <c r="C30" s="75"/>
      <c r="D30" s="73"/>
      <c r="E30" s="75"/>
      <c r="F30" s="131">
        <v>50.8</v>
      </c>
      <c r="G30" s="131">
        <v>60.96</v>
      </c>
      <c r="H30" s="82">
        <v>19.354838709999999</v>
      </c>
      <c r="I30" s="96">
        <v>79.5</v>
      </c>
      <c r="J30" s="77">
        <v>11</v>
      </c>
      <c r="K30" s="112">
        <v>9.5</v>
      </c>
      <c r="L30" s="114" t="s">
        <v>37</v>
      </c>
      <c r="M30" s="86">
        <v>80</v>
      </c>
      <c r="N30" s="73">
        <v>11</v>
      </c>
      <c r="O30" s="73">
        <v>9</v>
      </c>
      <c r="P30" s="86">
        <v>79</v>
      </c>
      <c r="Q30" s="73">
        <v>11</v>
      </c>
      <c r="R30" s="73">
        <v>10</v>
      </c>
      <c r="S30" s="136"/>
      <c r="T30" s="73"/>
      <c r="U30" s="73"/>
      <c r="V30" s="86"/>
      <c r="W30" s="73"/>
      <c r="X30" s="73"/>
      <c r="Y30" s="85">
        <v>8.0500000000000007</v>
      </c>
      <c r="Z30" s="81">
        <v>0.86399999999999999</v>
      </c>
      <c r="AA30" s="81">
        <v>4.3902000000000001</v>
      </c>
      <c r="AB30" s="86">
        <v>27</v>
      </c>
    </row>
    <row r="31" spans="1:28" x14ac:dyDescent="0.25">
      <c r="A31" s="73">
        <v>4</v>
      </c>
      <c r="B31" s="97"/>
      <c r="C31" s="75"/>
      <c r="D31" s="73"/>
      <c r="E31" s="75"/>
      <c r="F31" s="131">
        <v>60.96</v>
      </c>
      <c r="G31" s="131">
        <v>73.66</v>
      </c>
      <c r="H31" s="82">
        <v>13.79310345</v>
      </c>
      <c r="I31" s="96">
        <v>82</v>
      </c>
      <c r="J31" s="77">
        <v>12</v>
      </c>
      <c r="K31" s="112">
        <v>6</v>
      </c>
      <c r="L31" s="114" t="s">
        <v>37</v>
      </c>
      <c r="M31" s="86">
        <v>81</v>
      </c>
      <c r="N31" s="73">
        <v>11</v>
      </c>
      <c r="O31" s="73">
        <v>8</v>
      </c>
      <c r="P31" s="86">
        <v>83</v>
      </c>
      <c r="Q31" s="73">
        <v>13</v>
      </c>
      <c r="R31" s="73">
        <v>4</v>
      </c>
      <c r="S31" s="136"/>
      <c r="T31" s="73"/>
      <c r="U31" s="73"/>
      <c r="V31" s="86"/>
      <c r="W31" s="73"/>
      <c r="X31" s="73"/>
      <c r="Y31" s="85">
        <v>7.95</v>
      </c>
      <c r="Z31" s="81">
        <v>0.76800000000000002</v>
      </c>
      <c r="AA31" s="81">
        <v>4.2534000000000001</v>
      </c>
      <c r="AB31" s="86">
        <v>28</v>
      </c>
    </row>
    <row r="32" spans="1:28" x14ac:dyDescent="0.25">
      <c r="A32" s="73">
        <v>4</v>
      </c>
      <c r="B32" s="97"/>
      <c r="C32" s="75"/>
      <c r="D32" s="73"/>
      <c r="E32" s="75"/>
      <c r="F32" s="131">
        <v>73.66</v>
      </c>
      <c r="G32" s="131">
        <v>121.92</v>
      </c>
      <c r="H32" s="82">
        <v>5.7971014490000004</v>
      </c>
      <c r="I32" s="96">
        <v>80.5</v>
      </c>
      <c r="J32" s="77">
        <v>11</v>
      </c>
      <c r="K32" s="112">
        <v>8.5</v>
      </c>
      <c r="L32" s="114" t="s">
        <v>37</v>
      </c>
      <c r="M32" s="86">
        <v>81</v>
      </c>
      <c r="N32" s="73">
        <v>11</v>
      </c>
      <c r="O32" s="73">
        <v>8</v>
      </c>
      <c r="P32" s="86">
        <v>80</v>
      </c>
      <c r="Q32" s="73">
        <v>11</v>
      </c>
      <c r="R32" s="73">
        <v>9</v>
      </c>
      <c r="S32" s="136"/>
      <c r="T32" s="73"/>
      <c r="U32" s="73"/>
      <c r="V32" s="86"/>
      <c r="W32" s="73"/>
      <c r="X32" s="73"/>
      <c r="Y32" s="85">
        <v>8.16</v>
      </c>
      <c r="Z32" s="81">
        <v>0.58799999999999997</v>
      </c>
      <c r="AA32" s="81">
        <v>3.444</v>
      </c>
      <c r="AB32" s="86">
        <v>29</v>
      </c>
    </row>
    <row r="33" spans="1:28" x14ac:dyDescent="0.25">
      <c r="A33" s="73">
        <v>4</v>
      </c>
      <c r="B33" s="97"/>
      <c r="C33" s="75"/>
      <c r="D33" s="73"/>
      <c r="E33" s="75"/>
      <c r="F33" s="131">
        <v>121.92</v>
      </c>
      <c r="G33" s="131">
        <v>137.16</v>
      </c>
      <c r="H33" s="82">
        <v>6.25</v>
      </c>
      <c r="I33" s="96">
        <v>83</v>
      </c>
      <c r="J33" s="77">
        <v>9</v>
      </c>
      <c r="K33" s="112">
        <v>8</v>
      </c>
      <c r="L33" s="114" t="s">
        <v>44</v>
      </c>
      <c r="M33" s="86">
        <v>83</v>
      </c>
      <c r="N33" s="73">
        <v>9</v>
      </c>
      <c r="O33" s="73">
        <v>8</v>
      </c>
      <c r="P33" s="86">
        <v>83</v>
      </c>
      <c r="Q33" s="73">
        <v>9</v>
      </c>
      <c r="R33" s="73">
        <v>8</v>
      </c>
      <c r="S33" s="136"/>
      <c r="T33" s="73"/>
      <c r="U33" s="73"/>
      <c r="V33" s="86"/>
      <c r="W33" s="73"/>
      <c r="X33" s="73"/>
      <c r="Y33" s="85">
        <v>8.1300000000000008</v>
      </c>
      <c r="Z33" s="81">
        <v>0.61199999999999999</v>
      </c>
      <c r="AA33" s="81">
        <v>2.4293999999999998</v>
      </c>
      <c r="AB33" s="86">
        <v>30</v>
      </c>
    </row>
    <row r="34" spans="1:28" x14ac:dyDescent="0.25">
      <c r="A34" s="73">
        <v>4</v>
      </c>
      <c r="B34" s="97"/>
      <c r="C34" s="75"/>
      <c r="D34" s="73"/>
      <c r="E34" s="75"/>
      <c r="F34" s="131">
        <v>137.16</v>
      </c>
      <c r="G34" s="131">
        <v>152.4</v>
      </c>
      <c r="H34" s="82">
        <v>6.25</v>
      </c>
      <c r="I34" s="96">
        <v>83</v>
      </c>
      <c r="J34" s="77">
        <v>10.5</v>
      </c>
      <c r="K34" s="112">
        <v>6.5</v>
      </c>
      <c r="L34" s="114" t="s">
        <v>44</v>
      </c>
      <c r="M34" s="86">
        <v>83</v>
      </c>
      <c r="N34" s="73">
        <v>10</v>
      </c>
      <c r="O34" s="73">
        <v>7</v>
      </c>
      <c r="P34" s="86">
        <v>83</v>
      </c>
      <c r="Q34" s="73">
        <v>11</v>
      </c>
      <c r="R34" s="73">
        <v>6</v>
      </c>
      <c r="S34" s="136"/>
      <c r="T34" s="73"/>
      <c r="U34" s="73"/>
      <c r="V34" s="86"/>
      <c r="W34" s="73"/>
      <c r="X34" s="73"/>
      <c r="Y34" s="85">
        <v>8.15</v>
      </c>
      <c r="Z34" s="81">
        <v>0.74399999999999999</v>
      </c>
      <c r="AA34" s="81">
        <v>1.9392</v>
      </c>
      <c r="AB34" s="86">
        <v>31</v>
      </c>
    </row>
    <row r="35" spans="1:28" x14ac:dyDescent="0.25">
      <c r="A35" s="74">
        <v>4</v>
      </c>
      <c r="B35" s="98"/>
      <c r="C35" s="76"/>
      <c r="D35" s="74"/>
      <c r="E35" s="76"/>
      <c r="F35" s="131">
        <v>152.4</v>
      </c>
      <c r="G35" s="131">
        <v>182.88</v>
      </c>
      <c r="H35" s="100">
        <v>10.256410259999999</v>
      </c>
      <c r="I35" s="110">
        <v>85</v>
      </c>
      <c r="J35" s="78">
        <v>9</v>
      </c>
      <c r="K35" s="78">
        <v>6</v>
      </c>
      <c r="L35" s="115" t="s">
        <v>44</v>
      </c>
      <c r="M35" s="95">
        <v>85</v>
      </c>
      <c r="N35" s="74">
        <v>9</v>
      </c>
      <c r="O35" s="74">
        <v>6</v>
      </c>
      <c r="P35" s="95">
        <v>85</v>
      </c>
      <c r="Q35" s="74">
        <v>9</v>
      </c>
      <c r="R35" s="74">
        <v>6</v>
      </c>
      <c r="S35" s="137"/>
      <c r="T35" s="74"/>
      <c r="U35" s="74"/>
      <c r="V35" s="95"/>
      <c r="W35" s="74"/>
      <c r="X35" s="74"/>
      <c r="Y35" s="101">
        <v>8.14</v>
      </c>
      <c r="Z35" s="99">
        <v>0.86399999999999999</v>
      </c>
      <c r="AA35" s="99">
        <v>2.0874000000000001</v>
      </c>
      <c r="AB35" s="95">
        <v>32</v>
      </c>
    </row>
    <row r="36" spans="1:28" x14ac:dyDescent="0.25">
      <c r="A36" s="73">
        <v>5</v>
      </c>
      <c r="B36" s="97">
        <v>-104.635699</v>
      </c>
      <c r="C36" s="75">
        <v>40.448866359999997</v>
      </c>
      <c r="D36" s="73">
        <v>4</v>
      </c>
      <c r="E36" s="75">
        <v>4</v>
      </c>
      <c r="F36" s="133">
        <v>0</v>
      </c>
      <c r="G36" s="132">
        <v>25.4</v>
      </c>
      <c r="H36" s="82">
        <v>2.7777777779999999</v>
      </c>
      <c r="I36" s="96">
        <v>65</v>
      </c>
      <c r="J36" s="77">
        <v>19.5</v>
      </c>
      <c r="K36" s="112">
        <v>15.5</v>
      </c>
      <c r="L36" s="116" t="s">
        <v>37</v>
      </c>
      <c r="M36" s="86">
        <v>65</v>
      </c>
      <c r="N36" s="73">
        <v>20</v>
      </c>
      <c r="O36" s="73">
        <v>15</v>
      </c>
      <c r="P36" s="86">
        <v>65</v>
      </c>
      <c r="Q36" s="73">
        <v>19</v>
      </c>
      <c r="R36" s="73">
        <v>16</v>
      </c>
      <c r="S36" s="136"/>
      <c r="T36" s="73"/>
      <c r="U36" s="73"/>
      <c r="V36" s="86"/>
      <c r="W36" s="73"/>
      <c r="X36" s="73"/>
      <c r="Y36" s="85">
        <v>7.81</v>
      </c>
      <c r="Z36" s="81">
        <v>1.62</v>
      </c>
      <c r="AA36" s="81">
        <v>3.9798</v>
      </c>
      <c r="AB36" s="86">
        <v>33</v>
      </c>
    </row>
    <row r="37" spans="1:28" x14ac:dyDescent="0.25">
      <c r="A37" s="73">
        <v>5</v>
      </c>
      <c r="B37" s="97"/>
      <c r="C37" s="75"/>
      <c r="D37" s="73"/>
      <c r="E37" s="75"/>
      <c r="F37" s="131">
        <v>25.4</v>
      </c>
      <c r="G37" s="131">
        <v>35.56</v>
      </c>
      <c r="H37" s="82">
        <v>1.6393442620000001</v>
      </c>
      <c r="I37" s="96">
        <v>66</v>
      </c>
      <c r="J37" s="77">
        <v>19</v>
      </c>
      <c r="K37" s="112">
        <v>15</v>
      </c>
      <c r="L37" s="114" t="s">
        <v>37</v>
      </c>
      <c r="M37" s="86">
        <v>66</v>
      </c>
      <c r="N37" s="73">
        <v>19</v>
      </c>
      <c r="O37" s="73">
        <v>15</v>
      </c>
      <c r="P37" s="86">
        <v>66</v>
      </c>
      <c r="Q37" s="73">
        <v>19</v>
      </c>
      <c r="R37" s="73">
        <v>15</v>
      </c>
      <c r="S37" s="136"/>
      <c r="T37" s="73"/>
      <c r="U37" s="73"/>
      <c r="V37" s="86"/>
      <c r="W37" s="73"/>
      <c r="X37" s="73"/>
      <c r="Y37" s="85">
        <v>7.83</v>
      </c>
      <c r="Z37" s="81">
        <v>1.5840000000000001</v>
      </c>
      <c r="AA37" s="81">
        <v>3.0905999999999998</v>
      </c>
      <c r="AB37" s="86">
        <v>34</v>
      </c>
    </row>
    <row r="38" spans="1:28" x14ac:dyDescent="0.25">
      <c r="A38" s="73">
        <v>5</v>
      </c>
      <c r="B38" s="97"/>
      <c r="C38" s="75"/>
      <c r="D38" s="73"/>
      <c r="E38" s="75"/>
      <c r="F38" s="131">
        <v>35.56</v>
      </c>
      <c r="G38" s="131">
        <v>58.42</v>
      </c>
      <c r="H38" s="82">
        <v>2.7777777779999999</v>
      </c>
      <c r="I38" s="96">
        <v>64</v>
      </c>
      <c r="J38" s="77">
        <v>20</v>
      </c>
      <c r="K38" s="112">
        <v>16</v>
      </c>
      <c r="L38" s="116" t="s">
        <v>37</v>
      </c>
      <c r="M38" s="86">
        <v>63</v>
      </c>
      <c r="N38" s="73">
        <v>21</v>
      </c>
      <c r="O38" s="73">
        <v>16</v>
      </c>
      <c r="P38" s="86">
        <v>65</v>
      </c>
      <c r="Q38" s="73">
        <v>19</v>
      </c>
      <c r="R38" s="73">
        <v>16</v>
      </c>
      <c r="S38" s="136"/>
      <c r="T38" s="73"/>
      <c r="U38" s="73"/>
      <c r="V38" s="86"/>
      <c r="W38" s="73"/>
      <c r="X38" s="73"/>
      <c r="Y38" s="85">
        <v>7.6</v>
      </c>
      <c r="Z38" s="81">
        <v>2.2559999999999998</v>
      </c>
      <c r="AA38" s="81">
        <v>0.51419999999999999</v>
      </c>
      <c r="AB38" s="86">
        <v>35</v>
      </c>
    </row>
    <row r="39" spans="1:28" x14ac:dyDescent="0.25">
      <c r="A39" s="73">
        <v>5</v>
      </c>
      <c r="B39" s="97"/>
      <c r="C39" s="75"/>
      <c r="D39" s="73"/>
      <c r="E39" s="75"/>
      <c r="F39" s="131">
        <v>58.42</v>
      </c>
      <c r="G39" s="131">
        <v>91.44</v>
      </c>
      <c r="H39" s="82">
        <v>5.8823529409999997</v>
      </c>
      <c r="I39" s="96">
        <v>39.5</v>
      </c>
      <c r="J39" s="77">
        <v>36</v>
      </c>
      <c r="K39" s="112">
        <v>24.5</v>
      </c>
      <c r="L39" s="116" t="s">
        <v>41</v>
      </c>
      <c r="M39" s="86">
        <v>40</v>
      </c>
      <c r="N39" s="73">
        <v>36</v>
      </c>
      <c r="O39" s="73">
        <v>24</v>
      </c>
      <c r="P39" s="86">
        <v>39</v>
      </c>
      <c r="Q39" s="73">
        <v>36</v>
      </c>
      <c r="R39" s="73">
        <v>25</v>
      </c>
      <c r="S39" s="136"/>
      <c r="T39" s="73"/>
      <c r="U39" s="73"/>
      <c r="V39" s="86"/>
      <c r="W39" s="73"/>
      <c r="X39" s="73"/>
      <c r="Y39" s="85">
        <v>7.57</v>
      </c>
      <c r="Z39" s="81">
        <v>1.992</v>
      </c>
      <c r="AA39" s="81">
        <v>2.5775999999999999</v>
      </c>
      <c r="AB39" s="86">
        <v>36</v>
      </c>
    </row>
    <row r="40" spans="1:28" x14ac:dyDescent="0.25">
      <c r="A40" s="73">
        <v>5</v>
      </c>
      <c r="B40" s="97"/>
      <c r="C40" s="75"/>
      <c r="D40" s="73"/>
      <c r="E40" s="75"/>
      <c r="F40" s="131">
        <v>91.44</v>
      </c>
      <c r="G40" s="131">
        <v>101.6</v>
      </c>
      <c r="H40" s="82">
        <v>21.05263158</v>
      </c>
      <c r="I40" s="96">
        <v>73</v>
      </c>
      <c r="J40" s="77">
        <v>16</v>
      </c>
      <c r="K40" s="112">
        <v>11</v>
      </c>
      <c r="L40" s="114" t="s">
        <v>37</v>
      </c>
      <c r="M40" s="86">
        <v>73</v>
      </c>
      <c r="N40" s="73">
        <v>16</v>
      </c>
      <c r="O40" s="73">
        <v>11</v>
      </c>
      <c r="P40" s="86">
        <v>73</v>
      </c>
      <c r="Q40" s="73">
        <v>16</v>
      </c>
      <c r="R40" s="73">
        <v>11</v>
      </c>
      <c r="S40" s="136"/>
      <c r="T40" s="73"/>
      <c r="U40" s="73"/>
      <c r="V40" s="86"/>
      <c r="W40" s="73"/>
      <c r="X40" s="73"/>
      <c r="Y40" s="85">
        <v>7.74</v>
      </c>
      <c r="Z40" s="81">
        <v>1.5</v>
      </c>
      <c r="AA40" s="81">
        <v>5.7240000000000002</v>
      </c>
      <c r="AB40" s="86">
        <v>37</v>
      </c>
    </row>
    <row r="41" spans="1:28" x14ac:dyDescent="0.25">
      <c r="A41" s="73">
        <v>5</v>
      </c>
      <c r="B41" s="97"/>
      <c r="C41" s="75"/>
      <c r="D41" s="73"/>
      <c r="E41" s="75"/>
      <c r="F41" s="131">
        <v>101.6</v>
      </c>
      <c r="G41" s="131">
        <v>119.38</v>
      </c>
      <c r="H41" s="82">
        <v>11.764705879999999</v>
      </c>
      <c r="I41" s="96">
        <v>85.5</v>
      </c>
      <c r="J41" s="77">
        <v>11</v>
      </c>
      <c r="K41" s="112">
        <v>3.5</v>
      </c>
      <c r="L41" s="114" t="s">
        <v>44</v>
      </c>
      <c r="M41" s="86">
        <v>85</v>
      </c>
      <c r="N41" s="73">
        <v>11</v>
      </c>
      <c r="O41" s="73">
        <v>4</v>
      </c>
      <c r="P41" s="86">
        <v>86</v>
      </c>
      <c r="Q41" s="73">
        <v>11</v>
      </c>
      <c r="R41" s="73">
        <v>3</v>
      </c>
      <c r="S41" s="136"/>
      <c r="T41" s="73"/>
      <c r="U41" s="73"/>
      <c r="V41" s="86"/>
      <c r="W41" s="73"/>
      <c r="X41" s="73"/>
      <c r="Y41" s="85">
        <v>8.02</v>
      </c>
      <c r="Z41" s="81">
        <v>0.92400000000000004</v>
      </c>
      <c r="AA41" s="81">
        <v>2.589</v>
      </c>
      <c r="AB41" s="86">
        <v>38</v>
      </c>
    </row>
    <row r="42" spans="1:28" x14ac:dyDescent="0.25">
      <c r="A42" s="73">
        <v>5</v>
      </c>
      <c r="B42" s="97"/>
      <c r="C42" s="75"/>
      <c r="D42" s="73"/>
      <c r="E42" s="75"/>
      <c r="F42" s="131">
        <v>119.38</v>
      </c>
      <c r="G42" s="131">
        <v>154.94</v>
      </c>
      <c r="H42" s="82">
        <v>1.9996000999999999E-2</v>
      </c>
      <c r="I42" s="96">
        <v>87</v>
      </c>
      <c r="J42" s="77">
        <v>9.5</v>
      </c>
      <c r="K42" s="112">
        <v>3.5</v>
      </c>
      <c r="L42" s="114" t="s">
        <v>44</v>
      </c>
      <c r="M42" s="86">
        <v>88</v>
      </c>
      <c r="N42" s="73">
        <v>9</v>
      </c>
      <c r="O42" s="73">
        <v>3</v>
      </c>
      <c r="P42" s="86">
        <v>86</v>
      </c>
      <c r="Q42" s="73">
        <v>10</v>
      </c>
      <c r="R42" s="73">
        <v>4</v>
      </c>
      <c r="S42" s="136"/>
      <c r="T42" s="73"/>
      <c r="U42" s="73"/>
      <c r="V42" s="86"/>
      <c r="W42" s="73"/>
      <c r="X42" s="73"/>
      <c r="Y42" s="85">
        <v>8.0399999999999991</v>
      </c>
      <c r="Z42" s="81">
        <v>8.0399999999999991</v>
      </c>
      <c r="AA42" s="81">
        <v>3.0335999999999999</v>
      </c>
      <c r="AB42" s="86">
        <v>39</v>
      </c>
    </row>
    <row r="43" spans="1:28" x14ac:dyDescent="0.25">
      <c r="A43" s="74">
        <v>5</v>
      </c>
      <c r="B43" s="98"/>
      <c r="C43" s="76"/>
      <c r="D43" s="74"/>
      <c r="E43" s="76"/>
      <c r="F43" s="131">
        <v>154.94</v>
      </c>
      <c r="G43" s="131">
        <v>182.88</v>
      </c>
      <c r="H43" s="100">
        <v>6.25</v>
      </c>
      <c r="I43" s="110">
        <v>90</v>
      </c>
      <c r="J43" s="78">
        <v>8</v>
      </c>
      <c r="K43" s="78">
        <v>2</v>
      </c>
      <c r="L43" s="115" t="s">
        <v>42</v>
      </c>
      <c r="M43" s="95">
        <v>90</v>
      </c>
      <c r="N43" s="74">
        <v>8</v>
      </c>
      <c r="O43" s="74">
        <v>2</v>
      </c>
      <c r="P43" s="95">
        <v>90</v>
      </c>
      <c r="Q43" s="74">
        <v>8</v>
      </c>
      <c r="R43" s="74">
        <v>2</v>
      </c>
      <c r="S43" s="137"/>
      <c r="T43" s="74"/>
      <c r="U43" s="74"/>
      <c r="V43" s="95"/>
      <c r="W43" s="74"/>
      <c r="X43" s="74"/>
      <c r="Y43" s="101">
        <v>8.06</v>
      </c>
      <c r="Z43" s="99">
        <v>0.78</v>
      </c>
      <c r="AA43" s="99">
        <v>7.63</v>
      </c>
      <c r="AB43" s="95">
        <v>40</v>
      </c>
    </row>
    <row r="44" spans="1:28" x14ac:dyDescent="0.25">
      <c r="A44" s="73">
        <v>6</v>
      </c>
      <c r="B44" s="97">
        <v>-104.6365904</v>
      </c>
      <c r="C44" s="75">
        <v>40.44902063</v>
      </c>
      <c r="D44" s="73">
        <v>2</v>
      </c>
      <c r="E44" s="75">
        <v>2</v>
      </c>
      <c r="F44" s="133">
        <v>0</v>
      </c>
      <c r="G44" s="132">
        <v>25.4</v>
      </c>
      <c r="H44" s="82">
        <v>5.6603773589999999</v>
      </c>
      <c r="I44" s="96">
        <v>71.5</v>
      </c>
      <c r="J44" s="77">
        <v>19</v>
      </c>
      <c r="K44" s="112">
        <v>9.5</v>
      </c>
      <c r="L44" s="114" t="s">
        <v>37</v>
      </c>
      <c r="M44" s="86">
        <v>70</v>
      </c>
      <c r="N44" s="73">
        <v>19</v>
      </c>
      <c r="O44" s="73">
        <v>11</v>
      </c>
      <c r="P44" s="86">
        <v>73</v>
      </c>
      <c r="Q44" s="73">
        <v>19</v>
      </c>
      <c r="R44" s="73">
        <v>8</v>
      </c>
      <c r="S44" s="136"/>
      <c r="T44" s="73"/>
      <c r="U44" s="73"/>
      <c r="V44" s="86"/>
      <c r="W44" s="73"/>
      <c r="X44" s="73"/>
      <c r="Y44" s="85">
        <v>7.73</v>
      </c>
      <c r="Z44" s="81">
        <v>1.5</v>
      </c>
      <c r="AA44" s="81">
        <v>1.6656</v>
      </c>
      <c r="AB44" s="86">
        <v>41</v>
      </c>
    </row>
    <row r="45" spans="1:28" x14ac:dyDescent="0.25">
      <c r="A45" s="73">
        <v>6</v>
      </c>
      <c r="B45" s="97"/>
      <c r="C45" s="75"/>
      <c r="D45" s="73"/>
      <c r="E45" s="75"/>
      <c r="F45" s="131">
        <v>25.4</v>
      </c>
      <c r="G45" s="131">
        <v>35.56</v>
      </c>
      <c r="H45" s="82">
        <v>12.5</v>
      </c>
      <c r="I45" s="96">
        <v>70.5</v>
      </c>
      <c r="J45" s="77">
        <v>17.5</v>
      </c>
      <c r="K45" s="112">
        <v>12</v>
      </c>
      <c r="L45" s="114" t="s">
        <v>37</v>
      </c>
      <c r="M45" s="86">
        <v>70</v>
      </c>
      <c r="N45" s="73">
        <v>19</v>
      </c>
      <c r="O45" s="73">
        <v>11</v>
      </c>
      <c r="P45" s="86">
        <v>71</v>
      </c>
      <c r="Q45" s="73">
        <v>16</v>
      </c>
      <c r="R45" s="73">
        <v>13</v>
      </c>
      <c r="S45" s="136"/>
      <c r="T45" s="73"/>
      <c r="U45" s="73"/>
      <c r="V45" s="86"/>
      <c r="W45" s="73"/>
      <c r="X45" s="73"/>
      <c r="Y45" s="85">
        <v>7.84</v>
      </c>
      <c r="Z45" s="81">
        <v>1.6080000000000001</v>
      </c>
      <c r="AA45" s="81">
        <v>1.0386</v>
      </c>
      <c r="AB45" s="86">
        <v>42</v>
      </c>
    </row>
    <row r="46" spans="1:28" x14ac:dyDescent="0.25">
      <c r="A46" s="73">
        <v>6</v>
      </c>
      <c r="B46" s="97"/>
      <c r="C46" s="75"/>
      <c r="D46" s="73"/>
      <c r="E46" s="75"/>
      <c r="F46" s="131">
        <v>35.56</v>
      </c>
      <c r="G46" s="131">
        <v>60.96</v>
      </c>
      <c r="H46" s="82">
        <v>6.9767441860000003</v>
      </c>
      <c r="I46" s="96">
        <v>83.5</v>
      </c>
      <c r="J46" s="77">
        <v>11</v>
      </c>
      <c r="K46" s="112">
        <v>5.5</v>
      </c>
      <c r="L46" s="114" t="s">
        <v>44</v>
      </c>
      <c r="M46" s="86">
        <v>84</v>
      </c>
      <c r="N46" s="73">
        <v>11</v>
      </c>
      <c r="O46" s="73">
        <v>5</v>
      </c>
      <c r="P46" s="86">
        <v>83</v>
      </c>
      <c r="Q46" s="73">
        <v>11</v>
      </c>
      <c r="R46" s="73">
        <v>6</v>
      </c>
      <c r="S46" s="136"/>
      <c r="T46" s="73"/>
      <c r="U46" s="73"/>
      <c r="V46" s="86"/>
      <c r="W46" s="73"/>
      <c r="X46" s="73"/>
      <c r="Y46" s="85">
        <v>7.91</v>
      </c>
      <c r="Z46" s="81">
        <v>1.1040000000000001</v>
      </c>
      <c r="AA46" s="81">
        <v>2.9196</v>
      </c>
      <c r="AB46" s="86">
        <v>43</v>
      </c>
    </row>
    <row r="47" spans="1:28" x14ac:dyDescent="0.25">
      <c r="A47" s="73">
        <v>6</v>
      </c>
      <c r="B47" s="97"/>
      <c r="C47" s="75"/>
      <c r="D47" s="73"/>
      <c r="E47" s="75"/>
      <c r="F47" s="131">
        <v>60.96</v>
      </c>
      <c r="G47" s="131">
        <v>93.98</v>
      </c>
      <c r="H47" s="82">
        <v>0.22172949</v>
      </c>
      <c r="I47" s="96">
        <v>88.5</v>
      </c>
      <c r="J47" s="77">
        <v>9</v>
      </c>
      <c r="K47" s="112">
        <v>2.5</v>
      </c>
      <c r="L47" s="114" t="s">
        <v>44</v>
      </c>
      <c r="M47" s="86">
        <v>88</v>
      </c>
      <c r="N47" s="73">
        <v>9</v>
      </c>
      <c r="O47" s="73">
        <v>3</v>
      </c>
      <c r="P47" s="86">
        <v>89</v>
      </c>
      <c r="Q47" s="73">
        <v>9</v>
      </c>
      <c r="R47" s="73">
        <v>2</v>
      </c>
      <c r="S47" s="136"/>
      <c r="T47" s="73"/>
      <c r="U47" s="73"/>
      <c r="V47" s="86"/>
      <c r="W47" s="73"/>
      <c r="X47" s="73"/>
      <c r="Y47" s="85">
        <v>8.0500000000000007</v>
      </c>
      <c r="Z47" s="81">
        <v>0.78</v>
      </c>
      <c r="AA47" s="81">
        <v>3.27</v>
      </c>
      <c r="AB47" s="86">
        <v>44</v>
      </c>
    </row>
    <row r="48" spans="1:28" x14ac:dyDescent="0.25">
      <c r="A48" s="73">
        <v>6</v>
      </c>
      <c r="B48" s="97"/>
      <c r="C48" s="75"/>
      <c r="D48" s="73"/>
      <c r="E48" s="75"/>
      <c r="F48" s="131">
        <v>93.98</v>
      </c>
      <c r="G48" s="131">
        <v>121.92</v>
      </c>
      <c r="H48" s="82">
        <v>18.918918919999999</v>
      </c>
      <c r="I48" s="96">
        <v>88.75</v>
      </c>
      <c r="J48" s="77">
        <v>7.5</v>
      </c>
      <c r="K48" s="112">
        <v>3.75</v>
      </c>
      <c r="L48" s="116" t="s">
        <v>44</v>
      </c>
      <c r="M48" s="86">
        <v>89</v>
      </c>
      <c r="N48" s="73">
        <v>8</v>
      </c>
      <c r="O48" s="73">
        <v>3</v>
      </c>
      <c r="P48" s="86">
        <v>90</v>
      </c>
      <c r="Q48" s="73">
        <v>6</v>
      </c>
      <c r="R48" s="73">
        <v>4</v>
      </c>
      <c r="S48" s="136">
        <v>88</v>
      </c>
      <c r="T48" s="73">
        <v>8</v>
      </c>
      <c r="U48" s="73">
        <v>4</v>
      </c>
      <c r="V48" s="86">
        <v>88</v>
      </c>
      <c r="W48" s="73">
        <v>8</v>
      </c>
      <c r="X48" s="73">
        <v>4</v>
      </c>
      <c r="Y48" s="85">
        <v>8.0299999999999994</v>
      </c>
      <c r="Z48" s="81">
        <v>2.1</v>
      </c>
      <c r="AA48" s="81">
        <v>2.8</v>
      </c>
      <c r="AB48" s="86">
        <v>45</v>
      </c>
    </row>
    <row r="49" spans="1:28" x14ac:dyDescent="0.25">
      <c r="A49" s="73">
        <v>6</v>
      </c>
      <c r="B49" s="97"/>
      <c r="C49" s="75"/>
      <c r="D49" s="73"/>
      <c r="E49" s="75"/>
      <c r="F49" s="131">
        <v>121.92</v>
      </c>
      <c r="G49" s="131">
        <v>139.69999999999999</v>
      </c>
      <c r="H49" s="82">
        <v>3.846153846</v>
      </c>
      <c r="I49" s="96">
        <v>86</v>
      </c>
      <c r="J49" s="77">
        <v>9</v>
      </c>
      <c r="K49" s="112">
        <v>5</v>
      </c>
      <c r="L49" s="114" t="s">
        <v>44</v>
      </c>
      <c r="M49" s="86">
        <v>86</v>
      </c>
      <c r="N49" s="73">
        <v>9</v>
      </c>
      <c r="O49" s="73">
        <v>5</v>
      </c>
      <c r="P49" s="86">
        <v>86</v>
      </c>
      <c r="Q49" s="73">
        <v>9</v>
      </c>
      <c r="R49" s="73">
        <v>5</v>
      </c>
      <c r="S49" s="136"/>
      <c r="T49" s="73"/>
      <c r="U49" s="73"/>
      <c r="V49" s="86"/>
      <c r="W49" s="73"/>
      <c r="X49" s="73"/>
      <c r="Y49" s="85">
        <v>8.0299999999999994</v>
      </c>
      <c r="Z49" s="81">
        <v>0.61199999999999999</v>
      </c>
      <c r="AA49" s="81">
        <v>1.73</v>
      </c>
      <c r="AB49" s="86">
        <v>46</v>
      </c>
    </row>
    <row r="50" spans="1:28" x14ac:dyDescent="0.25">
      <c r="A50" s="73">
        <v>6</v>
      </c>
      <c r="B50" s="97"/>
      <c r="C50" s="75"/>
      <c r="D50" s="73"/>
      <c r="E50" s="75"/>
      <c r="F50" s="131">
        <v>139.69999999999999</v>
      </c>
      <c r="G50" s="131">
        <v>152.4</v>
      </c>
      <c r="H50" s="82">
        <v>0.39840637499999998</v>
      </c>
      <c r="I50" s="96">
        <v>76.5</v>
      </c>
      <c r="J50" s="77">
        <v>13.5</v>
      </c>
      <c r="K50" s="112">
        <v>10</v>
      </c>
      <c r="L50" s="114" t="s">
        <v>37</v>
      </c>
      <c r="M50" s="86">
        <v>78</v>
      </c>
      <c r="N50" s="73">
        <v>13</v>
      </c>
      <c r="O50" s="73">
        <v>9</v>
      </c>
      <c r="P50" s="86">
        <v>75</v>
      </c>
      <c r="Q50" s="73">
        <v>14</v>
      </c>
      <c r="R50" s="73">
        <v>11</v>
      </c>
      <c r="S50" s="136"/>
      <c r="T50" s="73"/>
      <c r="U50" s="73"/>
      <c r="V50" s="86"/>
      <c r="W50" s="73"/>
      <c r="X50" s="73"/>
      <c r="Y50" s="85">
        <v>8.02</v>
      </c>
      <c r="Z50" s="81">
        <v>1.248</v>
      </c>
      <c r="AA50" s="81">
        <v>7.51</v>
      </c>
      <c r="AB50" s="86">
        <v>47</v>
      </c>
    </row>
    <row r="51" spans="1:28" x14ac:dyDescent="0.25">
      <c r="A51" s="74">
        <v>6</v>
      </c>
      <c r="B51" s="98"/>
      <c r="C51" s="76"/>
      <c r="D51" s="74"/>
      <c r="E51" s="76"/>
      <c r="F51" s="131">
        <v>152.4</v>
      </c>
      <c r="G51" s="131">
        <v>182.88</v>
      </c>
      <c r="H51" s="100">
        <v>2.8563267999999999E-2</v>
      </c>
      <c r="I51" s="110">
        <v>78</v>
      </c>
      <c r="J51" s="78">
        <v>15.5</v>
      </c>
      <c r="K51" s="78">
        <v>6.5</v>
      </c>
      <c r="L51" s="115" t="s">
        <v>37</v>
      </c>
      <c r="M51" s="95">
        <v>78</v>
      </c>
      <c r="N51" s="74">
        <v>15</v>
      </c>
      <c r="O51" s="74">
        <v>7</v>
      </c>
      <c r="P51" s="95">
        <v>78</v>
      </c>
      <c r="Q51" s="74">
        <v>16</v>
      </c>
      <c r="R51" s="74">
        <v>6</v>
      </c>
      <c r="S51" s="137"/>
      <c r="T51" s="74"/>
      <c r="U51" s="74"/>
      <c r="V51" s="95"/>
      <c r="W51" s="74"/>
      <c r="X51" s="74"/>
      <c r="Y51" s="101">
        <v>8.0299999999999994</v>
      </c>
      <c r="Z51" s="99">
        <v>0.91200000000000003</v>
      </c>
      <c r="AA51" s="99">
        <v>5.27</v>
      </c>
      <c r="AB51" s="95">
        <v>48</v>
      </c>
    </row>
    <row r="52" spans="1:28" x14ac:dyDescent="0.25">
      <c r="A52" s="73">
        <v>7</v>
      </c>
      <c r="B52" s="97">
        <v>-104.6371132</v>
      </c>
      <c r="C52" s="75">
        <v>40.448892069999999</v>
      </c>
      <c r="D52" s="73">
        <v>3</v>
      </c>
      <c r="E52" s="75"/>
      <c r="F52" s="133">
        <v>0</v>
      </c>
      <c r="G52" s="132">
        <v>25.4</v>
      </c>
      <c r="H52" s="82">
        <v>4.1095890410000004</v>
      </c>
      <c r="I52" s="96">
        <v>68.5</v>
      </c>
      <c r="J52" s="77">
        <v>19</v>
      </c>
      <c r="K52" s="112">
        <v>12.5</v>
      </c>
      <c r="L52" s="114" t="s">
        <v>37</v>
      </c>
      <c r="M52" s="86">
        <v>68</v>
      </c>
      <c r="N52" s="73">
        <v>19</v>
      </c>
      <c r="O52" s="73">
        <v>13</v>
      </c>
      <c r="P52" s="86">
        <v>69</v>
      </c>
      <c r="Q52" s="73">
        <v>19</v>
      </c>
      <c r="R52" s="73">
        <v>12</v>
      </c>
      <c r="S52" s="136"/>
      <c r="T52" s="73"/>
      <c r="U52" s="73"/>
      <c r="V52" s="86"/>
      <c r="W52" s="73"/>
      <c r="X52" s="73"/>
      <c r="Y52" s="85">
        <v>7.74</v>
      </c>
      <c r="Z52" s="81">
        <v>1.536</v>
      </c>
      <c r="AA52" s="81">
        <v>1.3806</v>
      </c>
      <c r="AB52" s="86">
        <v>49</v>
      </c>
    </row>
    <row r="53" spans="1:28" x14ac:dyDescent="0.25">
      <c r="A53" s="73">
        <v>7</v>
      </c>
      <c r="B53" s="97"/>
      <c r="C53" s="75"/>
      <c r="D53" s="73"/>
      <c r="E53" s="75"/>
      <c r="F53" s="131">
        <v>25.4</v>
      </c>
      <c r="G53" s="131">
        <v>45.72</v>
      </c>
      <c r="H53" s="82">
        <v>6.25</v>
      </c>
      <c r="I53" s="96">
        <v>64</v>
      </c>
      <c r="J53" s="77">
        <v>20.5</v>
      </c>
      <c r="K53" s="112">
        <v>15.5</v>
      </c>
      <c r="L53" s="114" t="s">
        <v>35</v>
      </c>
      <c r="M53" s="86">
        <v>65</v>
      </c>
      <c r="N53" s="73">
        <v>21</v>
      </c>
      <c r="O53" s="73">
        <v>14</v>
      </c>
      <c r="P53" s="86">
        <v>63</v>
      </c>
      <c r="Q53" s="73">
        <v>20</v>
      </c>
      <c r="R53" s="73">
        <v>17</v>
      </c>
      <c r="S53" s="136"/>
      <c r="T53" s="73"/>
      <c r="U53" s="73"/>
      <c r="V53" s="86"/>
      <c r="W53" s="73"/>
      <c r="X53" s="73"/>
      <c r="Y53" s="85">
        <v>7.68</v>
      </c>
      <c r="Z53" s="81">
        <v>1.6919999999999999</v>
      </c>
      <c r="AA53" s="81">
        <v>0.62819999999999998</v>
      </c>
      <c r="AB53" s="86">
        <v>50</v>
      </c>
    </row>
    <row r="54" spans="1:28" x14ac:dyDescent="0.25">
      <c r="A54" s="73">
        <v>7</v>
      </c>
      <c r="B54" s="97"/>
      <c r="C54" s="75"/>
      <c r="D54" s="73"/>
      <c r="E54" s="75"/>
      <c r="F54" s="131">
        <v>45.72</v>
      </c>
      <c r="G54" s="131">
        <v>60.96</v>
      </c>
      <c r="H54" s="82">
        <v>4.1095890410000004</v>
      </c>
      <c r="I54" s="96">
        <v>71</v>
      </c>
      <c r="J54" s="77">
        <v>18.5</v>
      </c>
      <c r="K54" s="112">
        <v>10.5</v>
      </c>
      <c r="L54" s="114" t="s">
        <v>37</v>
      </c>
      <c r="M54" s="86">
        <v>71</v>
      </c>
      <c r="N54" s="73">
        <v>18</v>
      </c>
      <c r="O54" s="73">
        <v>11</v>
      </c>
      <c r="P54" s="86">
        <v>71</v>
      </c>
      <c r="Q54" s="73">
        <v>19</v>
      </c>
      <c r="R54" s="73">
        <v>10</v>
      </c>
      <c r="S54" s="136"/>
      <c r="T54" s="73"/>
      <c r="U54" s="73"/>
      <c r="V54" s="86"/>
      <c r="W54" s="73"/>
      <c r="X54" s="73"/>
      <c r="Y54" s="85">
        <v>7.74</v>
      </c>
      <c r="Z54" s="81">
        <v>1.62</v>
      </c>
      <c r="AA54" s="81">
        <v>5.3364000000000003</v>
      </c>
      <c r="AB54" s="86">
        <v>51</v>
      </c>
    </row>
    <row r="55" spans="1:28" x14ac:dyDescent="0.25">
      <c r="A55" s="73">
        <v>7</v>
      </c>
      <c r="B55" s="97"/>
      <c r="C55" s="75"/>
      <c r="D55" s="73"/>
      <c r="E55" s="75"/>
      <c r="F55" s="131">
        <v>60.96</v>
      </c>
      <c r="G55" s="131">
        <v>83.820000000000007</v>
      </c>
      <c r="H55" s="82">
        <v>2.2217285E-2</v>
      </c>
      <c r="I55" s="96">
        <v>80.5</v>
      </c>
      <c r="J55" s="77">
        <v>14.5</v>
      </c>
      <c r="K55" s="112">
        <v>5</v>
      </c>
      <c r="L55" s="114" t="s">
        <v>37</v>
      </c>
      <c r="M55" s="86">
        <v>80</v>
      </c>
      <c r="N55" s="73">
        <v>14</v>
      </c>
      <c r="O55" s="73">
        <v>6</v>
      </c>
      <c r="P55" s="86">
        <v>81</v>
      </c>
      <c r="Q55" s="73">
        <v>15</v>
      </c>
      <c r="R55" s="73">
        <v>4</v>
      </c>
      <c r="S55" s="136"/>
      <c r="T55" s="73"/>
      <c r="U55" s="73"/>
      <c r="V55" s="86"/>
      <c r="W55" s="73"/>
      <c r="X55" s="73"/>
      <c r="Y55" s="85">
        <v>8</v>
      </c>
      <c r="Z55" s="81">
        <v>1.1160000000000001</v>
      </c>
      <c r="AA55" s="81">
        <v>4.21</v>
      </c>
      <c r="AB55" s="86">
        <v>52</v>
      </c>
    </row>
    <row r="56" spans="1:28" x14ac:dyDescent="0.25">
      <c r="A56" s="73">
        <v>7</v>
      </c>
      <c r="B56" s="97"/>
      <c r="C56" s="75"/>
      <c r="D56" s="73"/>
      <c r="E56" s="75"/>
      <c r="F56" s="131">
        <v>83.820000000000007</v>
      </c>
      <c r="G56" s="131">
        <v>91.44</v>
      </c>
      <c r="H56" s="82">
        <v>3.3322226000000003E-2</v>
      </c>
      <c r="I56" s="96">
        <v>83</v>
      </c>
      <c r="J56" s="77">
        <v>11</v>
      </c>
      <c r="K56" s="112">
        <v>6</v>
      </c>
      <c r="L56" s="114" t="s">
        <v>44</v>
      </c>
      <c r="M56" s="86">
        <v>83</v>
      </c>
      <c r="N56" s="73">
        <v>11</v>
      </c>
      <c r="O56" s="73">
        <v>6</v>
      </c>
      <c r="P56" s="86">
        <v>83</v>
      </c>
      <c r="Q56" s="73">
        <v>11</v>
      </c>
      <c r="R56" s="73">
        <v>6</v>
      </c>
      <c r="S56" s="136"/>
      <c r="T56" s="73"/>
      <c r="U56" s="73"/>
      <c r="V56" s="86"/>
      <c r="W56" s="73"/>
      <c r="X56" s="73"/>
      <c r="Y56" s="85">
        <v>7.84</v>
      </c>
      <c r="Z56" s="81">
        <v>0.96</v>
      </c>
      <c r="AA56" s="81">
        <v>1.88</v>
      </c>
      <c r="AB56" s="86">
        <v>53</v>
      </c>
    </row>
    <row r="57" spans="1:28" x14ac:dyDescent="0.25">
      <c r="A57" s="73">
        <v>7</v>
      </c>
      <c r="B57" s="97"/>
      <c r="C57" s="75"/>
      <c r="D57" s="73"/>
      <c r="E57" s="75"/>
      <c r="F57" s="131">
        <v>91.44</v>
      </c>
      <c r="G57" s="131">
        <v>121.92</v>
      </c>
      <c r="H57" s="82">
        <v>3.3322226000000003E-2</v>
      </c>
      <c r="I57" s="96">
        <v>83.5</v>
      </c>
      <c r="J57" s="77">
        <v>13</v>
      </c>
      <c r="K57" s="112">
        <v>3.5</v>
      </c>
      <c r="L57" s="116" t="s">
        <v>37</v>
      </c>
      <c r="M57" s="86">
        <v>84</v>
      </c>
      <c r="N57" s="73">
        <v>13</v>
      </c>
      <c r="O57" s="73">
        <v>3</v>
      </c>
      <c r="P57" s="86">
        <v>83</v>
      </c>
      <c r="Q57" s="73">
        <v>13</v>
      </c>
      <c r="R57" s="73">
        <v>4</v>
      </c>
      <c r="S57" s="136"/>
      <c r="T57" s="73"/>
      <c r="U57" s="73"/>
      <c r="V57" s="86"/>
      <c r="W57" s="73"/>
      <c r="X57" s="73"/>
      <c r="Y57" s="85">
        <v>7.89</v>
      </c>
      <c r="Z57" s="81">
        <v>1.3440000000000001</v>
      </c>
      <c r="AA57" s="81">
        <v>1.23</v>
      </c>
      <c r="AB57" s="86">
        <v>54</v>
      </c>
    </row>
    <row r="58" spans="1:28" x14ac:dyDescent="0.25">
      <c r="A58" s="73">
        <v>7</v>
      </c>
      <c r="B58" s="97"/>
      <c r="C58" s="75"/>
      <c r="D58" s="73"/>
      <c r="E58" s="75"/>
      <c r="F58" s="131">
        <v>121.92</v>
      </c>
      <c r="G58" s="131">
        <v>152.4</v>
      </c>
      <c r="H58" s="82">
        <v>2.2217285E-2</v>
      </c>
      <c r="I58" s="96">
        <v>80.5</v>
      </c>
      <c r="J58" s="77">
        <v>13.5</v>
      </c>
      <c r="K58" s="112">
        <v>6</v>
      </c>
      <c r="L58" s="114" t="s">
        <v>37</v>
      </c>
      <c r="M58" s="86">
        <v>80</v>
      </c>
      <c r="N58" s="73">
        <v>13</v>
      </c>
      <c r="O58" s="73">
        <v>7</v>
      </c>
      <c r="P58" s="86">
        <v>81</v>
      </c>
      <c r="Q58" s="73">
        <v>14</v>
      </c>
      <c r="R58" s="73">
        <v>5</v>
      </c>
      <c r="S58" s="136"/>
      <c r="T58" s="73"/>
      <c r="U58" s="73"/>
      <c r="V58" s="86"/>
      <c r="W58" s="73"/>
      <c r="X58" s="73"/>
      <c r="Y58" s="85">
        <v>7.83</v>
      </c>
      <c r="Z58" s="81">
        <v>1.1399999999999999</v>
      </c>
      <c r="AA58" s="81">
        <v>3.04</v>
      </c>
      <c r="AB58" s="86">
        <v>55</v>
      </c>
    </row>
    <row r="59" spans="1:28" x14ac:dyDescent="0.25">
      <c r="A59" s="74">
        <v>7</v>
      </c>
      <c r="B59" s="98"/>
      <c r="C59" s="76"/>
      <c r="D59" s="74"/>
      <c r="E59" s="76"/>
      <c r="F59" s="131">
        <v>152.4</v>
      </c>
      <c r="G59" s="131">
        <v>182.88</v>
      </c>
      <c r="H59" s="100">
        <v>3.3322226000000003E-2</v>
      </c>
      <c r="I59" s="110">
        <v>79.5</v>
      </c>
      <c r="J59" s="78">
        <v>15</v>
      </c>
      <c r="K59" s="78">
        <v>5.5</v>
      </c>
      <c r="L59" s="115" t="s">
        <v>37</v>
      </c>
      <c r="M59" s="95">
        <v>80</v>
      </c>
      <c r="N59" s="74">
        <v>15</v>
      </c>
      <c r="O59" s="74">
        <v>5</v>
      </c>
      <c r="P59" s="95">
        <v>79</v>
      </c>
      <c r="Q59" s="74">
        <v>15</v>
      </c>
      <c r="R59" s="74">
        <v>6</v>
      </c>
      <c r="S59" s="137"/>
      <c r="T59" s="74"/>
      <c r="U59" s="74"/>
      <c r="V59" s="95"/>
      <c r="W59" s="74"/>
      <c r="X59" s="74"/>
      <c r="Y59" s="101">
        <v>7.81</v>
      </c>
      <c r="Z59" s="99">
        <v>1.032</v>
      </c>
      <c r="AA59" s="99">
        <v>2.64</v>
      </c>
      <c r="AB59" s="95">
        <v>56</v>
      </c>
    </row>
    <row r="60" spans="1:28" x14ac:dyDescent="0.25">
      <c r="A60" s="73">
        <v>8</v>
      </c>
      <c r="B60" s="97">
        <v>-104.6379934</v>
      </c>
      <c r="C60" s="75">
        <v>40.448931960000003</v>
      </c>
      <c r="D60" s="73">
        <v>1</v>
      </c>
      <c r="E60" s="75">
        <v>1</v>
      </c>
      <c r="F60" s="133">
        <v>0</v>
      </c>
      <c r="G60" s="132">
        <v>33.020000000000003</v>
      </c>
      <c r="H60" s="82">
        <v>4.255319149</v>
      </c>
      <c r="I60" s="96">
        <v>76.5</v>
      </c>
      <c r="J60" s="77">
        <v>14</v>
      </c>
      <c r="K60" s="112">
        <v>9.5</v>
      </c>
      <c r="L60" s="114" t="s">
        <v>37</v>
      </c>
      <c r="M60" s="86">
        <v>78</v>
      </c>
      <c r="N60" s="73">
        <v>14</v>
      </c>
      <c r="O60" s="73">
        <v>8</v>
      </c>
      <c r="P60" s="86">
        <v>75</v>
      </c>
      <c r="Q60" s="73">
        <v>14</v>
      </c>
      <c r="R60" s="73">
        <v>11</v>
      </c>
      <c r="S60" s="136"/>
      <c r="T60" s="73"/>
      <c r="U60" s="73"/>
      <c r="V60" s="86"/>
      <c r="W60" s="73"/>
      <c r="X60" s="73"/>
      <c r="Y60" s="85">
        <v>7.75</v>
      </c>
      <c r="Z60" s="81">
        <v>1.1160000000000001</v>
      </c>
      <c r="AA60" s="81">
        <v>1.0386</v>
      </c>
      <c r="AB60" s="86">
        <v>57</v>
      </c>
    </row>
    <row r="61" spans="1:28" x14ac:dyDescent="0.25">
      <c r="A61" s="73">
        <v>8</v>
      </c>
      <c r="B61" s="97"/>
      <c r="C61" s="75"/>
      <c r="D61" s="73"/>
      <c r="E61" s="75"/>
      <c r="F61" s="131">
        <v>33.020000000000003</v>
      </c>
      <c r="G61" s="131">
        <v>63.5</v>
      </c>
      <c r="H61" s="82">
        <v>3.225806452</v>
      </c>
      <c r="I61" s="96">
        <v>77</v>
      </c>
      <c r="J61" s="77">
        <v>14</v>
      </c>
      <c r="K61" s="112">
        <v>9</v>
      </c>
      <c r="L61" s="114" t="s">
        <v>37</v>
      </c>
      <c r="M61" s="86">
        <v>78</v>
      </c>
      <c r="N61" s="73">
        <v>14</v>
      </c>
      <c r="O61" s="73">
        <v>8</v>
      </c>
      <c r="P61" s="86">
        <v>76</v>
      </c>
      <c r="Q61" s="73">
        <v>14</v>
      </c>
      <c r="R61" s="73">
        <v>10</v>
      </c>
      <c r="S61" s="136"/>
      <c r="T61" s="73"/>
      <c r="U61" s="73"/>
      <c r="V61" s="86"/>
      <c r="W61" s="73"/>
      <c r="X61" s="73"/>
      <c r="Y61" s="85">
        <v>7.96</v>
      </c>
      <c r="Z61" s="81">
        <v>0.66</v>
      </c>
      <c r="AA61" s="81">
        <v>3.6492</v>
      </c>
      <c r="AB61" s="86">
        <v>58</v>
      </c>
    </row>
    <row r="62" spans="1:28" x14ac:dyDescent="0.25">
      <c r="A62" s="73">
        <v>8</v>
      </c>
      <c r="B62" s="97"/>
      <c r="C62" s="75"/>
      <c r="D62" s="73"/>
      <c r="E62" s="75"/>
      <c r="F62" s="131">
        <v>63.5</v>
      </c>
      <c r="G62" s="131">
        <v>88.9</v>
      </c>
      <c r="H62" s="82">
        <v>3.3322226000000003E-2</v>
      </c>
      <c r="I62" s="96">
        <v>79.5</v>
      </c>
      <c r="J62" s="77">
        <v>15</v>
      </c>
      <c r="K62" s="112">
        <v>5.5</v>
      </c>
      <c r="L62" s="114" t="s">
        <v>37</v>
      </c>
      <c r="M62" s="86">
        <v>80</v>
      </c>
      <c r="N62" s="73">
        <v>15</v>
      </c>
      <c r="O62" s="73">
        <v>5</v>
      </c>
      <c r="P62" s="86">
        <v>79</v>
      </c>
      <c r="Q62" s="73">
        <v>15</v>
      </c>
      <c r="R62" s="73">
        <v>6</v>
      </c>
      <c r="S62" s="136"/>
      <c r="T62" s="73"/>
      <c r="U62" s="73"/>
      <c r="V62" s="86"/>
      <c r="W62" s="73"/>
      <c r="X62" s="73"/>
      <c r="Y62" s="85">
        <v>8.0500000000000007</v>
      </c>
      <c r="Z62" s="81">
        <v>0.432</v>
      </c>
      <c r="AA62" s="81">
        <v>2.67</v>
      </c>
      <c r="AB62" s="86">
        <v>59</v>
      </c>
    </row>
    <row r="63" spans="1:28" x14ac:dyDescent="0.25">
      <c r="A63" s="73">
        <v>8</v>
      </c>
      <c r="B63" s="97"/>
      <c r="C63" s="75"/>
      <c r="D63" s="73"/>
      <c r="E63" s="75"/>
      <c r="F63" s="131">
        <v>88.9</v>
      </c>
      <c r="G63" s="131">
        <v>121.92</v>
      </c>
      <c r="H63" s="82">
        <v>2.2217285E-2</v>
      </c>
      <c r="I63" s="96">
        <v>79.5</v>
      </c>
      <c r="J63" s="77">
        <v>13.5</v>
      </c>
      <c r="K63" s="112">
        <v>7</v>
      </c>
      <c r="L63" s="114" t="s">
        <v>37</v>
      </c>
      <c r="M63" s="86">
        <v>78</v>
      </c>
      <c r="N63" s="73">
        <v>14</v>
      </c>
      <c r="O63" s="73">
        <v>8</v>
      </c>
      <c r="P63" s="86">
        <v>81</v>
      </c>
      <c r="Q63" s="73">
        <v>13</v>
      </c>
      <c r="R63" s="73">
        <v>6</v>
      </c>
      <c r="S63" s="136"/>
      <c r="T63" s="73"/>
      <c r="U63" s="73"/>
      <c r="V63" s="86"/>
      <c r="W63" s="73"/>
      <c r="X63" s="73"/>
      <c r="Y63" s="85">
        <v>7.99</v>
      </c>
      <c r="Z63" s="81">
        <v>0.51600000000000001</v>
      </c>
      <c r="AA63" s="81">
        <v>2.94</v>
      </c>
      <c r="AB63" s="86">
        <v>60</v>
      </c>
    </row>
    <row r="64" spans="1:28" x14ac:dyDescent="0.25">
      <c r="A64" s="73">
        <v>8</v>
      </c>
      <c r="B64" s="97"/>
      <c r="C64" s="75"/>
      <c r="D64" s="73"/>
      <c r="E64" s="75"/>
      <c r="F64" s="131">
        <v>121.92</v>
      </c>
      <c r="G64" s="131">
        <v>152.4</v>
      </c>
      <c r="H64" s="82">
        <v>1.9996000999999999E-2</v>
      </c>
      <c r="I64" s="96">
        <v>78.5</v>
      </c>
      <c r="J64" s="77">
        <v>17</v>
      </c>
      <c r="K64" s="112">
        <v>4.5</v>
      </c>
      <c r="L64" s="114" t="s">
        <v>37</v>
      </c>
      <c r="M64" s="86">
        <v>79</v>
      </c>
      <c r="N64" s="73">
        <v>16</v>
      </c>
      <c r="O64" s="73">
        <v>5</v>
      </c>
      <c r="P64" s="86">
        <v>78</v>
      </c>
      <c r="Q64" s="73">
        <v>18</v>
      </c>
      <c r="R64" s="73">
        <v>4</v>
      </c>
      <c r="S64" s="136"/>
      <c r="T64" s="73"/>
      <c r="U64" s="73"/>
      <c r="V64" s="86"/>
      <c r="W64" s="73"/>
      <c r="X64" s="73"/>
      <c r="Y64" s="85">
        <v>8</v>
      </c>
      <c r="Z64" s="81">
        <v>0.51600000000000001</v>
      </c>
      <c r="AA64" s="81">
        <v>3.61</v>
      </c>
      <c r="AB64" s="86">
        <v>61</v>
      </c>
    </row>
    <row r="65" spans="1:28" x14ac:dyDescent="0.25">
      <c r="A65" s="74">
        <v>8</v>
      </c>
      <c r="B65" s="98"/>
      <c r="C65" s="76"/>
      <c r="D65" s="74"/>
      <c r="E65" s="76"/>
      <c r="F65" s="131">
        <v>152.4</v>
      </c>
      <c r="G65" s="131">
        <v>182.88</v>
      </c>
      <c r="H65" s="100">
        <v>2.8563267999999999E-2</v>
      </c>
      <c r="I65" s="110">
        <v>78.5</v>
      </c>
      <c r="J65" s="78">
        <v>14</v>
      </c>
      <c r="K65" s="78">
        <v>7.5</v>
      </c>
      <c r="L65" s="115" t="s">
        <v>37</v>
      </c>
      <c r="M65" s="95">
        <v>79</v>
      </c>
      <c r="N65" s="74">
        <v>14</v>
      </c>
      <c r="O65" s="74">
        <v>7</v>
      </c>
      <c r="P65" s="95">
        <v>78</v>
      </c>
      <c r="Q65" s="74">
        <v>14</v>
      </c>
      <c r="R65" s="74">
        <v>8</v>
      </c>
      <c r="S65" s="137"/>
      <c r="T65" s="74"/>
      <c r="U65" s="74"/>
      <c r="V65" s="95"/>
      <c r="W65" s="74"/>
      <c r="X65" s="74"/>
      <c r="Y65" s="101">
        <v>7.98</v>
      </c>
      <c r="Z65" s="99">
        <v>0.6</v>
      </c>
      <c r="AA65" s="99">
        <v>1.48</v>
      </c>
      <c r="AB65" s="95">
        <v>62</v>
      </c>
    </row>
    <row r="66" spans="1:28" x14ac:dyDescent="0.25">
      <c r="A66" s="73">
        <v>9</v>
      </c>
      <c r="B66" s="97">
        <v>-104.6376618</v>
      </c>
      <c r="C66" s="75">
        <v>40.448609230000002</v>
      </c>
      <c r="D66" s="73">
        <v>1</v>
      </c>
      <c r="E66" s="75">
        <v>1</v>
      </c>
      <c r="F66" s="133">
        <v>0</v>
      </c>
      <c r="G66" s="132">
        <v>33.020000000000003</v>
      </c>
      <c r="H66" s="82">
        <v>4.7619047620000003</v>
      </c>
      <c r="I66" s="96">
        <v>78.5</v>
      </c>
      <c r="J66" s="77">
        <v>14</v>
      </c>
      <c r="K66" s="112">
        <v>7.5</v>
      </c>
      <c r="L66" s="114" t="s">
        <v>37</v>
      </c>
      <c r="M66" s="86">
        <v>78</v>
      </c>
      <c r="N66" s="73">
        <v>14</v>
      </c>
      <c r="O66" s="73">
        <v>8</v>
      </c>
      <c r="P66" s="86">
        <v>79</v>
      </c>
      <c r="Q66" s="73">
        <v>14</v>
      </c>
      <c r="R66" s="73">
        <v>7</v>
      </c>
      <c r="S66" s="136"/>
      <c r="T66" s="73"/>
      <c r="U66" s="73"/>
      <c r="V66" s="86"/>
      <c r="W66" s="73"/>
      <c r="X66" s="73"/>
      <c r="Y66" s="85">
        <v>7.85</v>
      </c>
      <c r="Z66" s="81">
        <v>0.624</v>
      </c>
      <c r="AA66" s="81">
        <v>1.7112000000000001</v>
      </c>
      <c r="AB66" s="86">
        <v>63</v>
      </c>
    </row>
    <row r="67" spans="1:28" x14ac:dyDescent="0.25">
      <c r="A67" s="73">
        <v>9</v>
      </c>
      <c r="B67" s="97"/>
      <c r="C67" s="75"/>
      <c r="D67" s="73"/>
      <c r="E67" s="75"/>
      <c r="F67" s="131">
        <v>33.020000000000003</v>
      </c>
      <c r="G67" s="131">
        <v>48.26</v>
      </c>
      <c r="H67" s="82">
        <v>0.28490028499999998</v>
      </c>
      <c r="I67" s="96">
        <v>75.5</v>
      </c>
      <c r="J67" s="77">
        <v>15.5</v>
      </c>
      <c r="K67" s="112">
        <v>9</v>
      </c>
      <c r="L67" s="114" t="s">
        <v>37</v>
      </c>
      <c r="M67" s="86">
        <v>76</v>
      </c>
      <c r="N67" s="73">
        <v>15</v>
      </c>
      <c r="O67" s="73">
        <v>9</v>
      </c>
      <c r="P67" s="86">
        <v>75</v>
      </c>
      <c r="Q67" s="73">
        <v>16</v>
      </c>
      <c r="R67" s="73">
        <v>9</v>
      </c>
      <c r="S67" s="136"/>
      <c r="T67" s="73"/>
      <c r="U67" s="73"/>
      <c r="V67" s="86"/>
      <c r="W67" s="73"/>
      <c r="X67" s="73"/>
      <c r="Y67" s="85">
        <v>7.9</v>
      </c>
      <c r="Z67" s="81">
        <v>0.94799999999999995</v>
      </c>
      <c r="AA67" s="81">
        <v>4.9032</v>
      </c>
      <c r="AB67" s="86">
        <v>64</v>
      </c>
    </row>
    <row r="68" spans="1:28" x14ac:dyDescent="0.25">
      <c r="A68" s="73">
        <v>9</v>
      </c>
      <c r="B68" s="97"/>
      <c r="C68" s="75"/>
      <c r="D68" s="73"/>
      <c r="E68" s="75"/>
      <c r="F68" s="131">
        <v>48.26</v>
      </c>
      <c r="G68" s="131">
        <v>76.2</v>
      </c>
      <c r="H68" s="82">
        <v>2.8563267999999999E-2</v>
      </c>
      <c r="I68" s="96">
        <v>72</v>
      </c>
      <c r="J68" s="77">
        <v>20</v>
      </c>
      <c r="K68" s="112">
        <v>8</v>
      </c>
      <c r="L68" s="114" t="s">
        <v>35</v>
      </c>
      <c r="M68" s="86">
        <v>71</v>
      </c>
      <c r="N68" s="73">
        <v>20</v>
      </c>
      <c r="O68" s="73">
        <v>9</v>
      </c>
      <c r="P68" s="86">
        <v>73</v>
      </c>
      <c r="Q68" s="73">
        <v>20</v>
      </c>
      <c r="R68" s="73">
        <v>7</v>
      </c>
      <c r="S68" s="136"/>
      <c r="T68" s="73"/>
      <c r="U68" s="73"/>
      <c r="V68" s="86"/>
      <c r="W68" s="73"/>
      <c r="X68" s="73"/>
      <c r="Y68" s="85">
        <v>7.84</v>
      </c>
      <c r="Z68" s="81">
        <v>0.86399999999999999</v>
      </c>
      <c r="AA68" s="81">
        <v>7.98</v>
      </c>
      <c r="AB68" s="86">
        <v>65</v>
      </c>
    </row>
    <row r="69" spans="1:28" x14ac:dyDescent="0.25">
      <c r="A69" s="73">
        <v>9</v>
      </c>
      <c r="B69" s="97"/>
      <c r="C69" s="75"/>
      <c r="D69" s="73"/>
      <c r="E69" s="75"/>
      <c r="F69" s="131">
        <v>76.2</v>
      </c>
      <c r="G69" s="131">
        <v>91.44</v>
      </c>
      <c r="H69" s="82">
        <v>2.8563267999999999E-2</v>
      </c>
      <c r="I69" s="96">
        <v>76.5</v>
      </c>
      <c r="J69" s="77">
        <v>15.5</v>
      </c>
      <c r="K69" s="112">
        <v>8</v>
      </c>
      <c r="L69" s="114" t="s">
        <v>37</v>
      </c>
      <c r="M69" s="86">
        <v>75</v>
      </c>
      <c r="N69" s="73">
        <v>16</v>
      </c>
      <c r="O69" s="73">
        <v>9</v>
      </c>
      <c r="P69" s="86">
        <v>78</v>
      </c>
      <c r="Q69" s="73">
        <v>15</v>
      </c>
      <c r="R69" s="73">
        <v>7</v>
      </c>
      <c r="S69" s="136"/>
      <c r="T69" s="73"/>
      <c r="U69" s="73"/>
      <c r="V69" s="86"/>
      <c r="W69" s="73"/>
      <c r="X69" s="73"/>
      <c r="Y69" s="85">
        <v>7.98</v>
      </c>
      <c r="Z69" s="81">
        <v>0.64800000000000002</v>
      </c>
      <c r="AA69" s="81">
        <v>2.88</v>
      </c>
      <c r="AB69" s="86">
        <v>66</v>
      </c>
    </row>
    <row r="70" spans="1:28" x14ac:dyDescent="0.25">
      <c r="A70" s="73">
        <v>9</v>
      </c>
      <c r="B70" s="97"/>
      <c r="C70" s="75"/>
      <c r="D70" s="73"/>
      <c r="E70" s="75"/>
      <c r="F70" s="131">
        <v>91.44</v>
      </c>
      <c r="G70" s="131">
        <v>121.92</v>
      </c>
      <c r="H70" s="82">
        <v>2.8563267999999999E-2</v>
      </c>
      <c r="I70" s="96">
        <v>75.5</v>
      </c>
      <c r="J70" s="77">
        <v>19.5</v>
      </c>
      <c r="K70" s="112">
        <v>5</v>
      </c>
      <c r="L70" s="116" t="s">
        <v>37</v>
      </c>
      <c r="M70" s="86">
        <v>76</v>
      </c>
      <c r="N70" s="73">
        <v>19</v>
      </c>
      <c r="O70" s="73">
        <v>5</v>
      </c>
      <c r="P70" s="86">
        <v>75</v>
      </c>
      <c r="Q70" s="73">
        <v>20</v>
      </c>
      <c r="R70" s="73">
        <v>5</v>
      </c>
      <c r="S70" s="136"/>
      <c r="T70" s="73"/>
      <c r="U70" s="73"/>
      <c r="V70" s="86"/>
      <c r="W70" s="73"/>
      <c r="X70" s="73"/>
      <c r="Y70" s="85">
        <v>7.94</v>
      </c>
      <c r="Z70" s="81">
        <v>0.52800000000000002</v>
      </c>
      <c r="AA70" s="81">
        <v>4.58</v>
      </c>
      <c r="AB70" s="86">
        <v>67</v>
      </c>
    </row>
    <row r="71" spans="1:28" x14ac:dyDescent="0.25">
      <c r="A71" s="73">
        <v>9</v>
      </c>
      <c r="B71" s="97"/>
      <c r="C71" s="75"/>
      <c r="D71" s="73"/>
      <c r="E71" s="75"/>
      <c r="F71" s="131">
        <v>121.92</v>
      </c>
      <c r="G71" s="131">
        <v>152.4</v>
      </c>
      <c r="H71" s="82">
        <v>2.8563267999999999E-2</v>
      </c>
      <c r="I71" s="96">
        <v>76</v>
      </c>
      <c r="J71" s="77">
        <v>10.5</v>
      </c>
      <c r="K71" s="112">
        <v>13.5</v>
      </c>
      <c r="L71" s="114" t="s">
        <v>37</v>
      </c>
      <c r="M71" s="86">
        <v>76</v>
      </c>
      <c r="N71" s="73">
        <v>10</v>
      </c>
      <c r="O71" s="73">
        <v>14</v>
      </c>
      <c r="P71" s="86">
        <v>76</v>
      </c>
      <c r="Q71" s="73">
        <v>11</v>
      </c>
      <c r="R71" s="73">
        <v>13</v>
      </c>
      <c r="S71" s="136"/>
      <c r="T71" s="73"/>
      <c r="U71" s="73"/>
      <c r="V71" s="86"/>
      <c r="W71" s="73"/>
      <c r="X71" s="73"/>
      <c r="Y71" s="85">
        <v>7.99</v>
      </c>
      <c r="Z71" s="81">
        <v>0.63600000000000001</v>
      </c>
      <c r="AA71" s="81">
        <v>1.81</v>
      </c>
      <c r="AB71" s="86">
        <v>68</v>
      </c>
    </row>
    <row r="72" spans="1:28" x14ac:dyDescent="0.25">
      <c r="A72" s="74">
        <v>9</v>
      </c>
      <c r="B72" s="98"/>
      <c r="C72" s="76"/>
      <c r="D72" s="74"/>
      <c r="E72" s="76"/>
      <c r="F72" s="131">
        <v>152.4</v>
      </c>
      <c r="G72" s="131">
        <v>182.88</v>
      </c>
      <c r="H72" s="100">
        <v>2.2217285E-2</v>
      </c>
      <c r="I72" s="110">
        <v>68</v>
      </c>
      <c r="J72" s="78">
        <v>25</v>
      </c>
      <c r="K72" s="78">
        <v>7</v>
      </c>
      <c r="L72" s="115" t="s">
        <v>35</v>
      </c>
      <c r="M72" s="95">
        <v>68</v>
      </c>
      <c r="N72" s="74">
        <v>25</v>
      </c>
      <c r="O72" s="74">
        <v>7</v>
      </c>
      <c r="P72" s="95">
        <v>68</v>
      </c>
      <c r="Q72" s="74">
        <v>25</v>
      </c>
      <c r="R72" s="74">
        <v>7</v>
      </c>
      <c r="S72" s="137"/>
      <c r="T72" s="74"/>
      <c r="U72" s="74"/>
      <c r="V72" s="95"/>
      <c r="W72" s="74"/>
      <c r="X72" s="74"/>
      <c r="Y72" s="101">
        <v>7.95</v>
      </c>
      <c r="Z72" s="99">
        <v>0.56399999999999995</v>
      </c>
      <c r="AA72" s="99">
        <v>3.06</v>
      </c>
      <c r="AB72" s="95">
        <v>69</v>
      </c>
    </row>
    <row r="73" spans="1:28" x14ac:dyDescent="0.25">
      <c r="A73" s="73">
        <v>10</v>
      </c>
      <c r="B73" s="97">
        <v>-104.6369804</v>
      </c>
      <c r="C73" s="75">
        <v>40.448484950000001</v>
      </c>
      <c r="D73" s="73">
        <v>2</v>
      </c>
      <c r="E73" s="75"/>
      <c r="F73" s="133">
        <v>0</v>
      </c>
      <c r="G73" s="132">
        <v>27.94</v>
      </c>
      <c r="H73" s="82">
        <v>2.4390243900000002</v>
      </c>
      <c r="I73" s="96">
        <v>69</v>
      </c>
      <c r="J73" s="77">
        <v>19.5</v>
      </c>
      <c r="K73" s="112">
        <v>11.5</v>
      </c>
      <c r="L73" s="116" t="s">
        <v>37</v>
      </c>
      <c r="M73" s="86">
        <v>69</v>
      </c>
      <c r="N73" s="73">
        <v>20</v>
      </c>
      <c r="O73" s="73">
        <v>11</v>
      </c>
      <c r="P73" s="86">
        <v>69</v>
      </c>
      <c r="Q73" s="73">
        <v>19</v>
      </c>
      <c r="R73" s="73">
        <v>12</v>
      </c>
      <c r="S73" s="136"/>
      <c r="T73" s="73"/>
      <c r="U73" s="73"/>
      <c r="V73" s="86"/>
      <c r="W73" s="73"/>
      <c r="X73" s="73"/>
      <c r="Y73" s="85">
        <v>7.81</v>
      </c>
      <c r="Z73" s="81">
        <v>0.92400000000000004</v>
      </c>
      <c r="AA73" s="81">
        <v>2.9196</v>
      </c>
      <c r="AB73" s="86">
        <v>70</v>
      </c>
    </row>
    <row r="74" spans="1:28" x14ac:dyDescent="0.25">
      <c r="A74" s="73">
        <v>10</v>
      </c>
      <c r="B74" s="97"/>
      <c r="C74" s="75"/>
      <c r="D74" s="73"/>
      <c r="E74" s="75"/>
      <c r="F74" s="131">
        <v>27.94</v>
      </c>
      <c r="G74" s="131">
        <v>60.96</v>
      </c>
      <c r="H74" s="82">
        <v>1.6663889000000001E-2</v>
      </c>
      <c r="I74" s="96">
        <v>59.5</v>
      </c>
      <c r="J74" s="77">
        <v>32</v>
      </c>
      <c r="K74" s="112">
        <v>8.5</v>
      </c>
      <c r="L74" s="114" t="s">
        <v>35</v>
      </c>
      <c r="M74" s="86">
        <v>59</v>
      </c>
      <c r="N74" s="73">
        <v>33</v>
      </c>
      <c r="O74" s="73">
        <v>8</v>
      </c>
      <c r="P74" s="86">
        <v>60</v>
      </c>
      <c r="Q74" s="73">
        <v>31</v>
      </c>
      <c r="R74" s="73">
        <v>9</v>
      </c>
      <c r="S74" s="136"/>
      <c r="T74" s="73"/>
      <c r="U74" s="73"/>
      <c r="V74" s="86"/>
      <c r="W74" s="73"/>
      <c r="X74" s="73"/>
      <c r="Y74" s="85">
        <v>7.81</v>
      </c>
      <c r="Z74" s="81">
        <v>1.2</v>
      </c>
      <c r="AA74" s="81">
        <v>10.363799999999999</v>
      </c>
      <c r="AB74" s="86">
        <v>71</v>
      </c>
    </row>
    <row r="75" spans="1:28" x14ac:dyDescent="0.25">
      <c r="A75" s="73">
        <v>10</v>
      </c>
      <c r="B75" s="97"/>
      <c r="C75" s="75"/>
      <c r="D75" s="73"/>
      <c r="E75" s="75"/>
      <c r="F75" s="131">
        <v>60.96</v>
      </c>
      <c r="G75" s="131">
        <v>73.66</v>
      </c>
      <c r="H75" s="82">
        <v>2.2217285E-2</v>
      </c>
      <c r="I75" s="96">
        <v>72</v>
      </c>
      <c r="J75" s="77">
        <v>19.5</v>
      </c>
      <c r="K75" s="112">
        <v>8.5</v>
      </c>
      <c r="L75" s="116" t="s">
        <v>37</v>
      </c>
      <c r="M75" s="86">
        <v>73</v>
      </c>
      <c r="N75" s="73">
        <v>19</v>
      </c>
      <c r="O75" s="73">
        <v>8</v>
      </c>
      <c r="P75" s="86">
        <v>71</v>
      </c>
      <c r="Q75" s="73">
        <v>20</v>
      </c>
      <c r="R75" s="73">
        <v>9</v>
      </c>
      <c r="S75" s="136"/>
      <c r="T75" s="73"/>
      <c r="U75" s="73"/>
      <c r="V75" s="86"/>
      <c r="W75" s="73"/>
      <c r="X75" s="73"/>
      <c r="Y75" s="85">
        <v>7.92</v>
      </c>
      <c r="Z75" s="81">
        <v>0.876</v>
      </c>
      <c r="AA75" s="81">
        <v>4.72</v>
      </c>
      <c r="AB75" s="86">
        <v>72</v>
      </c>
    </row>
    <row r="76" spans="1:28" x14ac:dyDescent="0.25">
      <c r="A76" s="73">
        <v>10</v>
      </c>
      <c r="B76" s="97"/>
      <c r="C76" s="75"/>
      <c r="D76" s="73"/>
      <c r="E76" s="75"/>
      <c r="F76" s="131">
        <v>73.66</v>
      </c>
      <c r="G76" s="131">
        <v>91.44</v>
      </c>
      <c r="H76" s="82">
        <v>2.8563267999999999E-2</v>
      </c>
      <c r="I76" s="96">
        <v>72</v>
      </c>
      <c r="J76" s="77">
        <v>19.5</v>
      </c>
      <c r="K76" s="112">
        <v>8.5</v>
      </c>
      <c r="L76" s="116" t="s">
        <v>37</v>
      </c>
      <c r="M76" s="86">
        <v>71</v>
      </c>
      <c r="N76" s="73">
        <v>20</v>
      </c>
      <c r="O76" s="73">
        <v>9</v>
      </c>
      <c r="P76" s="86">
        <v>73</v>
      </c>
      <c r="Q76" s="73">
        <v>19</v>
      </c>
      <c r="R76" s="73">
        <v>8</v>
      </c>
      <c r="S76" s="136"/>
      <c r="T76" s="73"/>
      <c r="U76" s="73"/>
      <c r="V76" s="86"/>
      <c r="W76" s="73"/>
      <c r="X76" s="73"/>
      <c r="Y76" s="85">
        <v>7.95</v>
      </c>
      <c r="Z76" s="81">
        <v>0.9</v>
      </c>
      <c r="AA76" s="81">
        <v>6.4</v>
      </c>
      <c r="AB76" s="86">
        <v>73</v>
      </c>
    </row>
    <row r="77" spans="1:28" x14ac:dyDescent="0.25">
      <c r="A77" s="73">
        <v>10</v>
      </c>
      <c r="B77" s="97"/>
      <c r="C77" s="75"/>
      <c r="D77" s="73"/>
      <c r="E77" s="75"/>
      <c r="F77" s="131">
        <v>91.44</v>
      </c>
      <c r="G77" s="131">
        <v>121.92</v>
      </c>
      <c r="H77" s="82">
        <v>2.4993752000000001E-2</v>
      </c>
      <c r="I77" s="96">
        <v>77</v>
      </c>
      <c r="J77" s="77">
        <v>17</v>
      </c>
      <c r="K77" s="112">
        <v>6</v>
      </c>
      <c r="L77" s="114" t="s">
        <v>37</v>
      </c>
      <c r="M77" s="86">
        <v>78</v>
      </c>
      <c r="N77" s="73">
        <v>16</v>
      </c>
      <c r="O77" s="73">
        <v>6</v>
      </c>
      <c r="P77" s="86">
        <v>76</v>
      </c>
      <c r="Q77" s="73">
        <v>18</v>
      </c>
      <c r="R77" s="73">
        <v>6</v>
      </c>
      <c r="S77" s="136"/>
      <c r="T77" s="73"/>
      <c r="U77" s="73"/>
      <c r="V77" s="86"/>
      <c r="W77" s="73"/>
      <c r="X77" s="73"/>
      <c r="Y77" s="85">
        <v>8</v>
      </c>
      <c r="Z77" s="81">
        <v>0.876</v>
      </c>
      <c r="AA77" s="81">
        <v>3.35</v>
      </c>
      <c r="AB77" s="86">
        <v>74</v>
      </c>
    </row>
    <row r="78" spans="1:28" x14ac:dyDescent="0.25">
      <c r="A78" s="73">
        <v>10</v>
      </c>
      <c r="B78" s="97"/>
      <c r="C78" s="75"/>
      <c r="D78" s="73"/>
      <c r="E78" s="75"/>
      <c r="F78" s="131">
        <v>121.92</v>
      </c>
      <c r="G78" s="131">
        <v>152.4</v>
      </c>
      <c r="H78" s="82">
        <v>0</v>
      </c>
      <c r="I78" s="96">
        <v>78</v>
      </c>
      <c r="J78" s="77">
        <v>9</v>
      </c>
      <c r="K78" s="112">
        <v>13</v>
      </c>
      <c r="L78" s="114" t="s">
        <v>37</v>
      </c>
      <c r="M78" s="86">
        <v>78</v>
      </c>
      <c r="N78" s="73">
        <v>9</v>
      </c>
      <c r="O78" s="73">
        <v>13</v>
      </c>
      <c r="P78" s="86">
        <v>78</v>
      </c>
      <c r="Q78" s="73">
        <v>9</v>
      </c>
      <c r="R78" s="73">
        <v>13</v>
      </c>
      <c r="S78" s="136"/>
      <c r="T78" s="73"/>
      <c r="U78" s="73"/>
      <c r="V78" s="86"/>
      <c r="W78" s="73"/>
      <c r="X78" s="73"/>
      <c r="Y78" s="85">
        <v>7.97</v>
      </c>
      <c r="Z78" s="81">
        <v>0.86399999999999999</v>
      </c>
      <c r="AA78" s="81">
        <v>1.3</v>
      </c>
      <c r="AB78" s="86">
        <v>75</v>
      </c>
    </row>
    <row r="79" spans="1:28" x14ac:dyDescent="0.25">
      <c r="A79" s="74">
        <v>10</v>
      </c>
      <c r="B79" s="98"/>
      <c r="C79" s="76"/>
      <c r="D79" s="74"/>
      <c r="E79" s="76"/>
      <c r="F79" s="131">
        <v>152.4</v>
      </c>
      <c r="G79" s="131">
        <v>182.88</v>
      </c>
      <c r="H79" s="100">
        <v>2.8563267999999999E-2</v>
      </c>
      <c r="I79" s="110">
        <v>78</v>
      </c>
      <c r="J79" s="78">
        <v>18</v>
      </c>
      <c r="K79" s="78">
        <v>4</v>
      </c>
      <c r="L79" s="115" t="s">
        <v>37</v>
      </c>
      <c r="M79" s="95">
        <v>78</v>
      </c>
      <c r="N79" s="74">
        <v>18</v>
      </c>
      <c r="O79" s="74">
        <v>4</v>
      </c>
      <c r="P79" s="95">
        <v>78</v>
      </c>
      <c r="Q79" s="74">
        <v>18</v>
      </c>
      <c r="R79" s="74">
        <v>4</v>
      </c>
      <c r="S79" s="137"/>
      <c r="T79" s="74"/>
      <c r="U79" s="74"/>
      <c r="V79" s="95"/>
      <c r="W79" s="74"/>
      <c r="X79" s="74"/>
      <c r="Y79" s="101">
        <v>7.98</v>
      </c>
      <c r="Z79" s="99">
        <v>0.78</v>
      </c>
      <c r="AA79" s="99">
        <v>2.4700000000000002</v>
      </c>
      <c r="AB79" s="95">
        <v>76</v>
      </c>
    </row>
    <row r="80" spans="1:28" x14ac:dyDescent="0.25">
      <c r="A80" s="73">
        <v>11</v>
      </c>
      <c r="B80" s="97">
        <v>-104.6363075</v>
      </c>
      <c r="C80" s="75">
        <v>40.448544949999999</v>
      </c>
      <c r="D80" s="73">
        <v>1</v>
      </c>
      <c r="E80" s="75">
        <v>1</v>
      </c>
      <c r="F80" s="133">
        <v>0</v>
      </c>
      <c r="G80" s="132">
        <v>30.48</v>
      </c>
      <c r="H80" s="82">
        <v>5.4054054049999998</v>
      </c>
      <c r="I80" s="96">
        <v>73.5</v>
      </c>
      <c r="J80" s="77">
        <v>17</v>
      </c>
      <c r="K80" s="112">
        <v>9.5</v>
      </c>
      <c r="L80" s="114" t="s">
        <v>37</v>
      </c>
      <c r="M80" s="86">
        <v>74</v>
      </c>
      <c r="N80" s="73">
        <v>18</v>
      </c>
      <c r="O80" s="73">
        <v>8</v>
      </c>
      <c r="P80" s="86">
        <v>73</v>
      </c>
      <c r="Q80" s="73">
        <v>16</v>
      </c>
      <c r="R80" s="73">
        <v>11</v>
      </c>
      <c r="S80" s="136"/>
      <c r="T80" s="73"/>
      <c r="U80" s="73"/>
      <c r="V80" s="86"/>
      <c r="W80" s="73"/>
      <c r="X80" s="73"/>
      <c r="Y80" s="85">
        <v>7.85</v>
      </c>
      <c r="Z80" s="81">
        <v>0.82799999999999996</v>
      </c>
      <c r="AA80" s="81">
        <v>1.3464</v>
      </c>
      <c r="AB80" s="86">
        <v>77</v>
      </c>
    </row>
    <row r="81" spans="1:28" x14ac:dyDescent="0.25">
      <c r="A81" s="73">
        <v>11</v>
      </c>
      <c r="B81" s="97"/>
      <c r="C81" s="75"/>
      <c r="D81" s="73"/>
      <c r="E81" s="75"/>
      <c r="F81" s="131">
        <v>30.48</v>
      </c>
      <c r="G81" s="131">
        <v>58.42</v>
      </c>
      <c r="H81" s="82">
        <v>2.9850746269999999</v>
      </c>
      <c r="I81" s="96">
        <v>64</v>
      </c>
      <c r="J81" s="77">
        <v>24</v>
      </c>
      <c r="K81" s="112">
        <v>12</v>
      </c>
      <c r="L81" s="114" t="s">
        <v>35</v>
      </c>
      <c r="M81" s="86">
        <v>64</v>
      </c>
      <c r="N81" s="73">
        <v>24</v>
      </c>
      <c r="O81" s="73">
        <v>12</v>
      </c>
      <c r="P81" s="86">
        <v>64</v>
      </c>
      <c r="Q81" s="73">
        <v>24</v>
      </c>
      <c r="R81" s="73">
        <v>12</v>
      </c>
      <c r="S81" s="136"/>
      <c r="T81" s="73"/>
      <c r="U81" s="73"/>
      <c r="V81" s="86"/>
      <c r="W81" s="73"/>
      <c r="X81" s="73"/>
      <c r="Y81" s="85">
        <v>7.82</v>
      </c>
      <c r="Z81" s="81">
        <v>1.1160000000000001</v>
      </c>
      <c r="AA81" s="81">
        <v>12.4842</v>
      </c>
      <c r="AB81" s="86">
        <v>78</v>
      </c>
    </row>
    <row r="82" spans="1:28" x14ac:dyDescent="0.25">
      <c r="A82" s="73">
        <v>11</v>
      </c>
      <c r="B82" s="97"/>
      <c r="C82" s="75"/>
      <c r="D82" s="73"/>
      <c r="E82" s="75"/>
      <c r="F82" s="131">
        <v>58.42</v>
      </c>
      <c r="G82" s="131">
        <v>91.44</v>
      </c>
      <c r="H82" s="82">
        <v>0.133155792</v>
      </c>
      <c r="I82" s="96">
        <v>74.5</v>
      </c>
      <c r="J82" s="77">
        <v>19</v>
      </c>
      <c r="K82" s="112">
        <v>6.5</v>
      </c>
      <c r="L82" s="114" t="s">
        <v>37</v>
      </c>
      <c r="M82" s="86">
        <v>75</v>
      </c>
      <c r="N82" s="73">
        <v>19</v>
      </c>
      <c r="O82" s="73">
        <v>6</v>
      </c>
      <c r="P82" s="86">
        <v>74</v>
      </c>
      <c r="Q82" s="73">
        <v>19</v>
      </c>
      <c r="R82" s="73">
        <v>7</v>
      </c>
      <c r="S82" s="136"/>
      <c r="T82" s="73"/>
      <c r="U82" s="73"/>
      <c r="V82" s="86"/>
      <c r="W82" s="73"/>
      <c r="X82" s="73"/>
      <c r="Y82" s="85">
        <v>7.94</v>
      </c>
      <c r="Z82" s="81">
        <v>0.67200000000000004</v>
      </c>
      <c r="AA82" s="81">
        <v>5.16</v>
      </c>
      <c r="AB82" s="86">
        <v>79</v>
      </c>
    </row>
    <row r="83" spans="1:28" x14ac:dyDescent="0.25">
      <c r="A83" s="73">
        <v>11</v>
      </c>
      <c r="B83" s="97"/>
      <c r="C83" s="75"/>
      <c r="D83" s="73"/>
      <c r="E83" s="75"/>
      <c r="F83" s="131">
        <v>91.44</v>
      </c>
      <c r="G83" s="131">
        <v>127</v>
      </c>
      <c r="H83" s="82">
        <v>1.3331556E-2</v>
      </c>
      <c r="I83" s="96">
        <v>79.5</v>
      </c>
      <c r="J83" s="77">
        <v>14</v>
      </c>
      <c r="K83" s="112">
        <v>6.5</v>
      </c>
      <c r="L83" s="114" t="s">
        <v>37</v>
      </c>
      <c r="M83" s="86">
        <v>79</v>
      </c>
      <c r="N83" s="73">
        <v>14</v>
      </c>
      <c r="O83" s="73">
        <v>7</v>
      </c>
      <c r="P83" s="86">
        <v>80</v>
      </c>
      <c r="Q83" s="73">
        <v>14</v>
      </c>
      <c r="R83" s="73">
        <v>6</v>
      </c>
      <c r="S83" s="136"/>
      <c r="T83" s="73"/>
      <c r="U83" s="73"/>
      <c r="V83" s="86"/>
      <c r="W83" s="73"/>
      <c r="X83" s="73"/>
      <c r="Y83" s="85">
        <v>8.06</v>
      </c>
      <c r="Z83" s="81">
        <v>0.76800000000000002</v>
      </c>
      <c r="AA83" s="81">
        <v>2.96</v>
      </c>
      <c r="AB83" s="86">
        <v>80</v>
      </c>
    </row>
    <row r="84" spans="1:28" x14ac:dyDescent="0.25">
      <c r="A84" s="73">
        <v>11</v>
      </c>
      <c r="B84" s="97"/>
      <c r="C84" s="75"/>
      <c r="D84" s="73"/>
      <c r="E84" s="75"/>
      <c r="F84" s="131">
        <v>127</v>
      </c>
      <c r="G84" s="131">
        <v>152.4</v>
      </c>
      <c r="H84" s="82">
        <v>0.28490028499999998</v>
      </c>
      <c r="I84" s="96">
        <v>75</v>
      </c>
      <c r="J84" s="77">
        <v>18</v>
      </c>
      <c r="K84" s="112">
        <v>7</v>
      </c>
      <c r="L84" s="114" t="s">
        <v>37</v>
      </c>
      <c r="M84" s="86">
        <v>75</v>
      </c>
      <c r="N84" s="73">
        <v>18</v>
      </c>
      <c r="O84" s="73">
        <v>7</v>
      </c>
      <c r="P84" s="86">
        <v>75</v>
      </c>
      <c r="Q84" s="73">
        <v>18</v>
      </c>
      <c r="R84" s="73">
        <v>7</v>
      </c>
      <c r="S84" s="136"/>
      <c r="T84" s="73"/>
      <c r="U84" s="73"/>
      <c r="V84" s="86"/>
      <c r="W84" s="73"/>
      <c r="X84" s="73"/>
      <c r="Y84" s="85">
        <v>7.99</v>
      </c>
      <c r="Z84" s="81">
        <v>0.74399999999999999</v>
      </c>
      <c r="AA84" s="81">
        <v>2.95</v>
      </c>
      <c r="AB84" s="86">
        <v>81</v>
      </c>
    </row>
    <row r="85" spans="1:28" x14ac:dyDescent="0.25">
      <c r="A85" s="74">
        <v>11</v>
      </c>
      <c r="B85" s="98"/>
      <c r="C85" s="76"/>
      <c r="D85" s="74"/>
      <c r="E85" s="76"/>
      <c r="F85" s="131">
        <v>152.4</v>
      </c>
      <c r="G85" s="131">
        <v>182.88</v>
      </c>
      <c r="H85" s="100">
        <v>3.0759766000000001E-2</v>
      </c>
      <c r="I85" s="110">
        <v>80.5</v>
      </c>
      <c r="J85" s="78">
        <v>15</v>
      </c>
      <c r="K85" s="78">
        <v>4.5</v>
      </c>
      <c r="L85" s="115" t="s">
        <v>37</v>
      </c>
      <c r="M85" s="95">
        <v>80</v>
      </c>
      <c r="N85" s="74">
        <v>15</v>
      </c>
      <c r="O85" s="74">
        <v>5</v>
      </c>
      <c r="P85" s="95">
        <v>81</v>
      </c>
      <c r="Q85" s="74">
        <v>15</v>
      </c>
      <c r="R85" s="74">
        <v>4</v>
      </c>
      <c r="S85" s="137"/>
      <c r="T85" s="74"/>
      <c r="U85" s="74"/>
      <c r="V85" s="95"/>
      <c r="W85" s="74"/>
      <c r="X85" s="74"/>
      <c r="Y85" s="101">
        <v>8.0399999999999991</v>
      </c>
      <c r="Z85" s="99">
        <v>0.57599999999999996</v>
      </c>
      <c r="AA85" s="99">
        <v>2.56</v>
      </c>
      <c r="AB85" s="95">
        <v>82</v>
      </c>
    </row>
    <row r="86" spans="1:28" x14ac:dyDescent="0.25">
      <c r="A86" s="73">
        <v>12</v>
      </c>
      <c r="B86" s="97">
        <v>-104.6357761</v>
      </c>
      <c r="C86" s="75">
        <v>40.448510659999997</v>
      </c>
      <c r="D86" s="73">
        <v>2</v>
      </c>
      <c r="E86" s="75">
        <v>2</v>
      </c>
      <c r="F86" s="133">
        <v>0</v>
      </c>
      <c r="G86" s="132">
        <v>33.020000000000003</v>
      </c>
      <c r="H86" s="82">
        <v>4.255319149</v>
      </c>
      <c r="I86" s="96">
        <v>64</v>
      </c>
      <c r="J86" s="77">
        <v>22.5</v>
      </c>
      <c r="K86" s="112">
        <v>13.5</v>
      </c>
      <c r="L86" s="114" t="s">
        <v>35</v>
      </c>
      <c r="M86" s="86">
        <v>63</v>
      </c>
      <c r="N86" s="73">
        <v>24</v>
      </c>
      <c r="O86" s="73">
        <v>13</v>
      </c>
      <c r="P86" s="86">
        <v>65</v>
      </c>
      <c r="Q86" s="73">
        <v>21</v>
      </c>
      <c r="R86" s="73">
        <v>14</v>
      </c>
      <c r="S86" s="136"/>
      <c r="T86" s="73"/>
      <c r="U86" s="73"/>
      <c r="V86" s="86"/>
      <c r="W86" s="73"/>
      <c r="X86" s="73"/>
      <c r="Y86" s="85">
        <v>7.74</v>
      </c>
      <c r="Z86" s="81">
        <v>1.56</v>
      </c>
      <c r="AA86" s="81">
        <v>0.62819999999999998</v>
      </c>
      <c r="AB86" s="86">
        <v>83</v>
      </c>
    </row>
    <row r="87" spans="1:28" x14ac:dyDescent="0.25">
      <c r="A87" s="73">
        <v>12</v>
      </c>
      <c r="B87" s="97"/>
      <c r="C87" s="75"/>
      <c r="D87" s="73"/>
      <c r="E87" s="75"/>
      <c r="F87" s="131">
        <v>33.020000000000003</v>
      </c>
      <c r="G87" s="131">
        <v>45.72</v>
      </c>
      <c r="H87" s="82">
        <v>5.4054054049999998</v>
      </c>
      <c r="I87" s="96">
        <v>63</v>
      </c>
      <c r="J87" s="77">
        <v>23</v>
      </c>
      <c r="K87" s="112">
        <v>14</v>
      </c>
      <c r="L87" s="114" t="s">
        <v>35</v>
      </c>
      <c r="M87" s="86">
        <v>63</v>
      </c>
      <c r="N87" s="73">
        <v>23</v>
      </c>
      <c r="O87" s="73">
        <v>14</v>
      </c>
      <c r="P87" s="86">
        <v>63</v>
      </c>
      <c r="Q87" s="73">
        <v>23</v>
      </c>
      <c r="R87" s="73">
        <v>14</v>
      </c>
      <c r="S87" s="136"/>
      <c r="T87" s="73"/>
      <c r="U87" s="73"/>
      <c r="V87" s="86"/>
      <c r="W87" s="73"/>
      <c r="X87" s="73"/>
      <c r="Y87" s="85">
        <v>7.78</v>
      </c>
      <c r="Z87" s="81">
        <v>1.44</v>
      </c>
      <c r="AA87" s="81">
        <v>4.2990000000000004</v>
      </c>
      <c r="AB87" s="86">
        <v>84</v>
      </c>
    </row>
    <row r="88" spans="1:28" x14ac:dyDescent="0.25">
      <c r="A88" s="73">
        <v>12</v>
      </c>
      <c r="B88" s="97"/>
      <c r="C88" s="75"/>
      <c r="D88" s="73"/>
      <c r="E88" s="75"/>
      <c r="F88" s="131">
        <v>45.72</v>
      </c>
      <c r="G88" s="131">
        <v>66.040000000000006</v>
      </c>
      <c r="H88" s="82">
        <v>9.0909090910000003</v>
      </c>
      <c r="I88" s="96">
        <v>79.5</v>
      </c>
      <c r="J88" s="77">
        <v>12</v>
      </c>
      <c r="K88" s="112">
        <v>8.5</v>
      </c>
      <c r="L88" s="114" t="s">
        <v>37</v>
      </c>
      <c r="M88" s="86">
        <v>80</v>
      </c>
      <c r="N88" s="73">
        <v>11</v>
      </c>
      <c r="O88" s="73">
        <v>9</v>
      </c>
      <c r="P88" s="86">
        <v>79</v>
      </c>
      <c r="Q88" s="73">
        <v>13</v>
      </c>
      <c r="R88" s="73">
        <v>8</v>
      </c>
      <c r="S88" s="136"/>
      <c r="T88" s="73"/>
      <c r="U88" s="73"/>
      <c r="V88" s="86"/>
      <c r="W88" s="73"/>
      <c r="X88" s="73"/>
      <c r="Y88" s="85">
        <v>7.81</v>
      </c>
      <c r="Z88" s="81">
        <v>1.464</v>
      </c>
      <c r="AA88" s="81">
        <v>4.6980000000000004</v>
      </c>
      <c r="AB88" s="86">
        <v>85</v>
      </c>
    </row>
    <row r="89" spans="1:28" x14ac:dyDescent="0.25">
      <c r="A89" s="73">
        <v>12</v>
      </c>
      <c r="B89" s="97"/>
      <c r="C89" s="75"/>
      <c r="D89" s="73"/>
      <c r="E89" s="75"/>
      <c r="F89" s="131">
        <v>66.040000000000006</v>
      </c>
      <c r="G89" s="131">
        <v>91.44</v>
      </c>
      <c r="H89" s="82">
        <v>4.7619047620000003</v>
      </c>
      <c r="I89" s="96">
        <v>52</v>
      </c>
      <c r="J89" s="77">
        <v>39</v>
      </c>
      <c r="K89" s="112">
        <v>9</v>
      </c>
      <c r="L89" s="114" t="s">
        <v>50</v>
      </c>
      <c r="M89" s="86">
        <v>53</v>
      </c>
      <c r="N89" s="73">
        <v>40</v>
      </c>
      <c r="O89" s="73">
        <v>7</v>
      </c>
      <c r="P89" s="86">
        <v>51</v>
      </c>
      <c r="Q89" s="73">
        <v>38</v>
      </c>
      <c r="R89" s="73">
        <v>11</v>
      </c>
      <c r="S89" s="136"/>
      <c r="T89" s="73"/>
      <c r="U89" s="73"/>
      <c r="V89" s="86"/>
      <c r="W89" s="73"/>
      <c r="X89" s="73"/>
      <c r="Y89" s="85">
        <v>7.88</v>
      </c>
      <c r="Z89" s="81">
        <v>1.1879999999999999</v>
      </c>
      <c r="AA89" s="81">
        <v>7.6</v>
      </c>
      <c r="AB89" s="86">
        <v>86</v>
      </c>
    </row>
    <row r="90" spans="1:28" x14ac:dyDescent="0.25">
      <c r="A90" s="73">
        <v>12</v>
      </c>
      <c r="B90" s="97"/>
      <c r="C90" s="75"/>
      <c r="D90" s="73"/>
      <c r="E90" s="75"/>
      <c r="F90" s="131">
        <v>91.44</v>
      </c>
      <c r="G90" s="131">
        <v>104.14</v>
      </c>
      <c r="H90" s="82">
        <v>1.2345679009999999</v>
      </c>
      <c r="I90" s="96">
        <v>68.5</v>
      </c>
      <c r="J90" s="77">
        <v>25.5</v>
      </c>
      <c r="K90" s="112">
        <v>6</v>
      </c>
      <c r="L90" s="114" t="s">
        <v>35</v>
      </c>
      <c r="M90" s="86">
        <v>69</v>
      </c>
      <c r="N90" s="73">
        <v>25</v>
      </c>
      <c r="O90" s="73">
        <v>6</v>
      </c>
      <c r="P90" s="86">
        <v>68</v>
      </c>
      <c r="Q90" s="73">
        <v>26</v>
      </c>
      <c r="R90" s="73">
        <v>6</v>
      </c>
      <c r="S90" s="136"/>
      <c r="T90" s="73"/>
      <c r="U90" s="73"/>
      <c r="V90" s="86"/>
      <c r="W90" s="73"/>
      <c r="X90" s="73"/>
      <c r="Y90" s="85">
        <v>7.94</v>
      </c>
      <c r="Z90" s="81">
        <v>1.1399999999999999</v>
      </c>
      <c r="AA90" s="81">
        <v>11.99</v>
      </c>
      <c r="AB90" s="86">
        <v>87</v>
      </c>
    </row>
    <row r="91" spans="1:28" x14ac:dyDescent="0.25">
      <c r="A91" s="73">
        <v>12</v>
      </c>
      <c r="B91" s="97"/>
      <c r="C91" s="75"/>
      <c r="D91" s="73"/>
      <c r="E91" s="75"/>
      <c r="F91" s="131">
        <v>104.14</v>
      </c>
      <c r="G91" s="131">
        <v>121.92</v>
      </c>
      <c r="H91" s="82">
        <v>0.22172949</v>
      </c>
      <c r="I91" s="96">
        <v>83</v>
      </c>
      <c r="J91" s="77">
        <v>14.5</v>
      </c>
      <c r="K91" s="112">
        <v>2.5</v>
      </c>
      <c r="L91" s="114" t="s">
        <v>37</v>
      </c>
      <c r="M91" s="86">
        <v>83</v>
      </c>
      <c r="N91" s="73">
        <v>15</v>
      </c>
      <c r="O91" s="73">
        <v>2</v>
      </c>
      <c r="P91" s="86">
        <v>83</v>
      </c>
      <c r="Q91" s="73">
        <v>14</v>
      </c>
      <c r="R91" s="73">
        <v>3</v>
      </c>
      <c r="S91" s="136"/>
      <c r="T91" s="73"/>
      <c r="U91" s="73"/>
      <c r="V91" s="86"/>
      <c r="W91" s="73"/>
      <c r="X91" s="73"/>
      <c r="Y91" s="85">
        <v>8.0500000000000007</v>
      </c>
      <c r="Z91" s="81">
        <v>0.86399999999999999</v>
      </c>
      <c r="AA91" s="81">
        <v>2.3199999999999998</v>
      </c>
      <c r="AB91" s="86">
        <v>88</v>
      </c>
    </row>
    <row r="92" spans="1:28" x14ac:dyDescent="0.25">
      <c r="A92" s="73">
        <v>12</v>
      </c>
      <c r="B92" s="97"/>
      <c r="C92" s="75"/>
      <c r="D92" s="73"/>
      <c r="E92" s="75"/>
      <c r="F92" s="131">
        <v>121.92</v>
      </c>
      <c r="G92" s="131">
        <v>152.4</v>
      </c>
      <c r="H92" s="82">
        <v>0.18148820299999999</v>
      </c>
      <c r="I92" s="96">
        <v>76.5</v>
      </c>
      <c r="J92" s="77">
        <v>19.5</v>
      </c>
      <c r="K92" s="112">
        <v>4</v>
      </c>
      <c r="L92" s="116" t="s">
        <v>37</v>
      </c>
      <c r="M92" s="86">
        <v>75</v>
      </c>
      <c r="N92" s="73">
        <v>20</v>
      </c>
      <c r="O92" s="73">
        <v>5</v>
      </c>
      <c r="P92" s="86">
        <v>78</v>
      </c>
      <c r="Q92" s="73">
        <v>19</v>
      </c>
      <c r="R92" s="73">
        <v>3</v>
      </c>
      <c r="S92" s="136"/>
      <c r="T92" s="73"/>
      <c r="U92" s="73"/>
      <c r="V92" s="86"/>
      <c r="W92" s="73"/>
      <c r="X92" s="73"/>
      <c r="Y92" s="85">
        <v>8.07</v>
      </c>
      <c r="Z92" s="81">
        <v>0.92400000000000004</v>
      </c>
      <c r="AA92" s="81">
        <v>5.6</v>
      </c>
      <c r="AB92" s="86">
        <v>89</v>
      </c>
    </row>
    <row r="93" spans="1:28" x14ac:dyDescent="0.25">
      <c r="A93" s="74">
        <v>12</v>
      </c>
      <c r="B93" s="98"/>
      <c r="C93" s="76"/>
      <c r="D93" s="74"/>
      <c r="E93" s="76"/>
      <c r="F93" s="131">
        <v>152.4</v>
      </c>
      <c r="G93" s="131">
        <v>182.88</v>
      </c>
      <c r="H93" s="100">
        <v>0.28490028499999998</v>
      </c>
      <c r="I93" s="110">
        <v>79</v>
      </c>
      <c r="J93" s="78">
        <v>18</v>
      </c>
      <c r="K93" s="78">
        <v>3</v>
      </c>
      <c r="L93" s="115" t="s">
        <v>37</v>
      </c>
      <c r="M93" s="95">
        <v>79</v>
      </c>
      <c r="N93" s="74">
        <v>18</v>
      </c>
      <c r="O93" s="74">
        <v>3</v>
      </c>
      <c r="P93" s="95">
        <v>79</v>
      </c>
      <c r="Q93" s="74">
        <v>18</v>
      </c>
      <c r="R93" s="74">
        <v>3</v>
      </c>
      <c r="S93" s="137"/>
      <c r="T93" s="74"/>
      <c r="U93" s="74"/>
      <c r="V93" s="95"/>
      <c r="W93" s="74"/>
      <c r="X93" s="74"/>
      <c r="Y93" s="101">
        <v>8.0299999999999994</v>
      </c>
      <c r="Z93" s="99">
        <v>0.97199999999999998</v>
      </c>
      <c r="AA93" s="99">
        <v>2.94</v>
      </c>
      <c r="AB93" s="95">
        <v>90</v>
      </c>
    </row>
    <row r="94" spans="1:28" x14ac:dyDescent="0.25">
      <c r="A94" s="73">
        <v>13</v>
      </c>
      <c r="B94" s="97">
        <v>-104.6354547</v>
      </c>
      <c r="C94" s="75">
        <v>40.448043550000001</v>
      </c>
      <c r="D94" s="73">
        <v>3</v>
      </c>
      <c r="E94" s="75">
        <v>4</v>
      </c>
      <c r="F94" s="133">
        <v>0</v>
      </c>
      <c r="G94" s="132">
        <v>30.48</v>
      </c>
      <c r="H94" s="82">
        <v>4.1095890410000004</v>
      </c>
      <c r="I94" s="96">
        <v>69.5</v>
      </c>
      <c r="J94" s="77">
        <v>19</v>
      </c>
      <c r="K94" s="112">
        <v>11.5</v>
      </c>
      <c r="L94" s="116" t="s">
        <v>37</v>
      </c>
      <c r="M94" s="86">
        <v>69</v>
      </c>
      <c r="N94" s="73">
        <v>18</v>
      </c>
      <c r="O94" s="73">
        <v>13</v>
      </c>
      <c r="P94" s="86">
        <v>68</v>
      </c>
      <c r="Q94" s="73">
        <v>24</v>
      </c>
      <c r="R94" s="73">
        <v>8</v>
      </c>
      <c r="S94" s="136">
        <v>70</v>
      </c>
      <c r="T94" s="73">
        <v>18</v>
      </c>
      <c r="U94" s="73">
        <v>12</v>
      </c>
      <c r="V94" s="86">
        <v>71</v>
      </c>
      <c r="W94" s="73">
        <v>16</v>
      </c>
      <c r="X94" s="73">
        <v>13</v>
      </c>
      <c r="Y94" s="85">
        <v>7.75</v>
      </c>
      <c r="Z94" s="81">
        <v>1.6080000000000001</v>
      </c>
      <c r="AA94" s="81">
        <v>0.6966</v>
      </c>
      <c r="AB94" s="86">
        <v>91</v>
      </c>
    </row>
    <row r="95" spans="1:28" x14ac:dyDescent="0.25">
      <c r="A95" s="73">
        <v>13</v>
      </c>
      <c r="B95" s="97"/>
      <c r="C95" s="75"/>
      <c r="D95" s="73"/>
      <c r="E95" s="75"/>
      <c r="F95" s="131">
        <v>30.48</v>
      </c>
      <c r="G95" s="131">
        <v>45.72</v>
      </c>
      <c r="H95" s="82">
        <v>2.7777777779999999</v>
      </c>
      <c r="I95" s="96">
        <v>58</v>
      </c>
      <c r="J95" s="77">
        <v>24</v>
      </c>
      <c r="K95" s="112">
        <v>18</v>
      </c>
      <c r="L95" s="114" t="s">
        <v>35</v>
      </c>
      <c r="M95" s="86">
        <v>58</v>
      </c>
      <c r="N95" s="73">
        <v>24</v>
      </c>
      <c r="O95" s="73">
        <v>18</v>
      </c>
      <c r="P95" s="86">
        <v>58</v>
      </c>
      <c r="Q95" s="73">
        <v>24</v>
      </c>
      <c r="R95" s="73">
        <v>18</v>
      </c>
      <c r="S95" s="136"/>
      <c r="T95" s="73"/>
      <c r="U95" s="73"/>
      <c r="V95" s="86"/>
      <c r="W95" s="73"/>
      <c r="X95" s="73"/>
      <c r="Y95" s="85">
        <v>7.69</v>
      </c>
      <c r="Z95" s="81">
        <v>1.68</v>
      </c>
      <c r="AA95" s="81">
        <v>0.63959999999999995</v>
      </c>
      <c r="AB95" s="86">
        <v>92</v>
      </c>
    </row>
    <row r="96" spans="1:28" x14ac:dyDescent="0.25">
      <c r="A96" s="73">
        <v>13</v>
      </c>
      <c r="B96" s="97"/>
      <c r="C96" s="75"/>
      <c r="D96" s="73"/>
      <c r="E96" s="75"/>
      <c r="F96" s="131">
        <v>45.72</v>
      </c>
      <c r="G96" s="131">
        <v>63.5</v>
      </c>
      <c r="H96" s="82">
        <v>3.6144578310000002</v>
      </c>
      <c r="I96" s="96">
        <v>56</v>
      </c>
      <c r="J96" s="77">
        <v>29</v>
      </c>
      <c r="K96" s="112">
        <v>15</v>
      </c>
      <c r="L96" s="114" t="s">
        <v>35</v>
      </c>
      <c r="M96" s="86">
        <v>56</v>
      </c>
      <c r="N96" s="73">
        <v>29</v>
      </c>
      <c r="O96" s="73">
        <v>15</v>
      </c>
      <c r="P96" s="86">
        <v>56</v>
      </c>
      <c r="Q96" s="73">
        <v>29</v>
      </c>
      <c r="R96" s="73">
        <v>15</v>
      </c>
      <c r="S96" s="136"/>
      <c r="T96" s="73"/>
      <c r="U96" s="73"/>
      <c r="V96" s="86"/>
      <c r="W96" s="73"/>
      <c r="X96" s="73"/>
      <c r="Y96" s="85">
        <v>7.72</v>
      </c>
      <c r="Z96" s="81">
        <v>1.452</v>
      </c>
      <c r="AA96" s="81">
        <v>12.142200000000001</v>
      </c>
      <c r="AB96" s="86">
        <v>93</v>
      </c>
    </row>
    <row r="97" spans="1:28" x14ac:dyDescent="0.25">
      <c r="A97" s="73">
        <v>13</v>
      </c>
      <c r="B97" s="97"/>
      <c r="C97" s="75"/>
      <c r="D97" s="73"/>
      <c r="E97" s="75"/>
      <c r="F97" s="131">
        <v>63.5</v>
      </c>
      <c r="G97" s="131">
        <v>91.44</v>
      </c>
      <c r="H97" s="82">
        <v>0.249376559</v>
      </c>
      <c r="I97" s="96">
        <v>55</v>
      </c>
      <c r="J97" s="77">
        <v>31</v>
      </c>
      <c r="K97" s="112">
        <v>14</v>
      </c>
      <c r="L97" s="114" t="s">
        <v>35</v>
      </c>
      <c r="M97" s="86">
        <v>55</v>
      </c>
      <c r="N97" s="73">
        <v>31</v>
      </c>
      <c r="O97" s="73">
        <v>14</v>
      </c>
      <c r="P97" s="86">
        <v>55</v>
      </c>
      <c r="Q97" s="73">
        <v>31</v>
      </c>
      <c r="R97" s="73">
        <v>14</v>
      </c>
      <c r="S97" s="136"/>
      <c r="T97" s="73"/>
      <c r="U97" s="73"/>
      <c r="V97" s="86"/>
      <c r="W97" s="73"/>
      <c r="X97" s="73"/>
      <c r="Y97" s="85">
        <v>7.91</v>
      </c>
      <c r="Z97" s="81">
        <v>1.296</v>
      </c>
      <c r="AA97" s="81">
        <v>12.58</v>
      </c>
      <c r="AB97" s="86">
        <v>94</v>
      </c>
    </row>
    <row r="98" spans="1:28" x14ac:dyDescent="0.25">
      <c r="A98" s="73">
        <v>13</v>
      </c>
      <c r="B98" s="97"/>
      <c r="C98" s="75"/>
      <c r="D98" s="73"/>
      <c r="E98" s="75"/>
      <c r="F98" s="131">
        <v>91.44</v>
      </c>
      <c r="G98" s="131">
        <v>121.92</v>
      </c>
      <c r="H98" s="82">
        <v>1.2345679009999999</v>
      </c>
      <c r="I98" s="96">
        <v>55</v>
      </c>
      <c r="J98" s="77">
        <v>34.5</v>
      </c>
      <c r="K98" s="112">
        <v>10.5</v>
      </c>
      <c r="L98" s="116" t="s">
        <v>35</v>
      </c>
      <c r="M98" s="86">
        <v>55</v>
      </c>
      <c r="N98" s="73">
        <v>34</v>
      </c>
      <c r="O98" s="73">
        <v>11</v>
      </c>
      <c r="P98" s="86">
        <v>55</v>
      </c>
      <c r="Q98" s="73">
        <v>35</v>
      </c>
      <c r="R98" s="73">
        <v>10</v>
      </c>
      <c r="S98" s="136"/>
      <c r="T98" s="73"/>
      <c r="U98" s="73"/>
      <c r="V98" s="86"/>
      <c r="W98" s="73"/>
      <c r="X98" s="73"/>
      <c r="Y98" s="85">
        <v>7.94</v>
      </c>
      <c r="Z98" s="81">
        <v>1.6679999999999999</v>
      </c>
      <c r="AA98" s="81">
        <v>10.18</v>
      </c>
      <c r="AB98" s="86">
        <v>95</v>
      </c>
    </row>
    <row r="99" spans="1:28" x14ac:dyDescent="0.25">
      <c r="A99" s="73">
        <v>13</v>
      </c>
      <c r="B99" s="97"/>
      <c r="C99" s="75"/>
      <c r="D99" s="73"/>
      <c r="E99" s="75"/>
      <c r="F99" s="131">
        <v>121.92</v>
      </c>
      <c r="G99" s="131">
        <v>152.4</v>
      </c>
      <c r="H99" s="82">
        <v>2.4993752000000001E-2</v>
      </c>
      <c r="I99" s="96">
        <v>64</v>
      </c>
      <c r="J99" s="77">
        <v>25</v>
      </c>
      <c r="K99" s="112">
        <v>11</v>
      </c>
      <c r="L99" s="114" t="s">
        <v>35</v>
      </c>
      <c r="M99" s="86">
        <v>65</v>
      </c>
      <c r="N99" s="73">
        <v>25</v>
      </c>
      <c r="O99" s="73">
        <v>10</v>
      </c>
      <c r="P99" s="86">
        <v>63</v>
      </c>
      <c r="Q99" s="73">
        <v>25</v>
      </c>
      <c r="R99" s="73">
        <v>12</v>
      </c>
      <c r="S99" s="136"/>
      <c r="T99" s="73"/>
      <c r="U99" s="73"/>
      <c r="V99" s="86"/>
      <c r="W99" s="73"/>
      <c r="X99" s="73"/>
      <c r="Y99" s="85">
        <v>7.98</v>
      </c>
      <c r="Z99" s="81">
        <v>1.248</v>
      </c>
      <c r="AA99" s="81">
        <v>8.17</v>
      </c>
      <c r="AB99" s="86">
        <v>96</v>
      </c>
    </row>
    <row r="100" spans="1:28" x14ac:dyDescent="0.25">
      <c r="A100" s="73">
        <v>13</v>
      </c>
      <c r="B100" s="97"/>
      <c r="C100" s="75"/>
      <c r="D100" s="73"/>
      <c r="E100" s="75"/>
      <c r="F100" s="131">
        <v>152.4</v>
      </c>
      <c r="G100" s="131">
        <v>182.88</v>
      </c>
      <c r="H100" s="82">
        <v>0.33222591400000001</v>
      </c>
      <c r="I100" s="96">
        <v>65</v>
      </c>
      <c r="J100" s="77">
        <v>24</v>
      </c>
      <c r="K100" s="112">
        <v>11</v>
      </c>
      <c r="L100" s="114" t="s">
        <v>35</v>
      </c>
      <c r="M100" s="86">
        <v>65</v>
      </c>
      <c r="N100" s="73">
        <v>24</v>
      </c>
      <c r="O100" s="73">
        <v>11</v>
      </c>
      <c r="P100" s="86">
        <v>65</v>
      </c>
      <c r="Q100" s="73">
        <v>24</v>
      </c>
      <c r="R100" s="73">
        <v>11</v>
      </c>
      <c r="S100" s="136"/>
      <c r="T100" s="73"/>
      <c r="U100" s="73"/>
      <c r="V100" s="86"/>
      <c r="W100" s="73"/>
      <c r="X100" s="73"/>
      <c r="Y100" s="85">
        <v>8.01</v>
      </c>
      <c r="Z100" s="81">
        <v>1.056</v>
      </c>
      <c r="AA100" s="81">
        <v>6.14</v>
      </c>
      <c r="AB100" s="86">
        <v>97</v>
      </c>
    </row>
    <row r="101" spans="1:28" x14ac:dyDescent="0.25">
      <c r="A101" s="93">
        <v>14</v>
      </c>
      <c r="B101" s="102">
        <v>-104.63637610000001</v>
      </c>
      <c r="C101" s="103">
        <v>40.447996410000002</v>
      </c>
      <c r="D101" s="93">
        <v>2</v>
      </c>
      <c r="E101" s="94">
        <v>2</v>
      </c>
      <c r="F101" s="133">
        <v>0</v>
      </c>
      <c r="G101" s="132">
        <v>27.94</v>
      </c>
      <c r="H101" s="104">
        <v>5.4054054049999998</v>
      </c>
      <c r="I101" s="111">
        <v>68</v>
      </c>
      <c r="J101" s="105">
        <v>19</v>
      </c>
      <c r="K101" s="105">
        <v>13</v>
      </c>
      <c r="L101" s="117" t="s">
        <v>37</v>
      </c>
      <c r="M101" s="108">
        <v>68</v>
      </c>
      <c r="N101" s="93">
        <v>19</v>
      </c>
      <c r="O101" s="93">
        <v>13</v>
      </c>
      <c r="P101" s="108">
        <v>68</v>
      </c>
      <c r="Q101" s="93">
        <v>19</v>
      </c>
      <c r="R101" s="93">
        <v>13</v>
      </c>
      <c r="S101" s="138"/>
      <c r="T101" s="93"/>
      <c r="U101" s="93"/>
      <c r="V101" s="108"/>
      <c r="W101" s="93"/>
      <c r="X101" s="93"/>
      <c r="Y101" s="106">
        <v>7.76</v>
      </c>
      <c r="Z101" s="107">
        <v>2.34</v>
      </c>
      <c r="AA101" s="107">
        <v>0.51419999999999999</v>
      </c>
      <c r="AB101" s="108">
        <v>99</v>
      </c>
    </row>
    <row r="102" spans="1:28" x14ac:dyDescent="0.25">
      <c r="A102" s="73">
        <v>14</v>
      </c>
      <c r="B102" s="97"/>
      <c r="C102" s="75"/>
      <c r="D102" s="73"/>
      <c r="E102" s="75"/>
      <c r="F102" s="131">
        <v>27.94</v>
      </c>
      <c r="G102" s="131">
        <v>43.18</v>
      </c>
      <c r="H102" s="82">
        <v>4.1095890410000004</v>
      </c>
      <c r="I102" s="96">
        <v>57</v>
      </c>
      <c r="J102" s="77">
        <v>25.5</v>
      </c>
      <c r="K102" s="112">
        <v>17.5</v>
      </c>
      <c r="L102" s="114" t="s">
        <v>35</v>
      </c>
      <c r="M102" s="86">
        <v>58</v>
      </c>
      <c r="N102" s="73">
        <v>26</v>
      </c>
      <c r="O102" s="73">
        <v>16</v>
      </c>
      <c r="P102" s="86">
        <v>56</v>
      </c>
      <c r="Q102" s="73">
        <v>25</v>
      </c>
      <c r="R102" s="73">
        <v>19</v>
      </c>
      <c r="S102" s="136"/>
      <c r="T102" s="73"/>
      <c r="U102" s="73"/>
      <c r="V102" s="86"/>
      <c r="W102" s="73"/>
      <c r="X102" s="73"/>
      <c r="Y102" s="85">
        <v>7.85</v>
      </c>
      <c r="Z102" s="81">
        <v>1.92</v>
      </c>
      <c r="AA102" s="81">
        <v>0.4572</v>
      </c>
      <c r="AB102" s="86">
        <v>100</v>
      </c>
    </row>
    <row r="103" spans="1:28" x14ac:dyDescent="0.25">
      <c r="A103" s="73">
        <v>14</v>
      </c>
      <c r="B103" s="97"/>
      <c r="C103" s="75"/>
      <c r="D103" s="73"/>
      <c r="E103" s="75"/>
      <c r="F103" s="131">
        <v>43.18</v>
      </c>
      <c r="G103" s="131">
        <v>55.88</v>
      </c>
      <c r="H103" s="82">
        <v>14.28571429</v>
      </c>
      <c r="I103" s="96">
        <v>68</v>
      </c>
      <c r="J103" s="77">
        <v>21</v>
      </c>
      <c r="K103" s="112">
        <v>11</v>
      </c>
      <c r="L103" s="114" t="s">
        <v>35</v>
      </c>
      <c r="M103" s="86">
        <v>68</v>
      </c>
      <c r="N103" s="73">
        <v>21</v>
      </c>
      <c r="O103" s="73">
        <v>11</v>
      </c>
      <c r="P103" s="86">
        <v>68</v>
      </c>
      <c r="Q103" s="73">
        <v>21</v>
      </c>
      <c r="R103" s="73">
        <v>11</v>
      </c>
      <c r="S103" s="136"/>
      <c r="T103" s="73"/>
      <c r="U103" s="73"/>
      <c r="V103" s="86"/>
      <c r="W103" s="73"/>
      <c r="X103" s="73"/>
      <c r="Y103" s="85">
        <v>7.8</v>
      </c>
      <c r="Z103" s="81">
        <v>1.5840000000000001</v>
      </c>
      <c r="AA103" s="81">
        <v>6.9438000000000004</v>
      </c>
      <c r="AB103" s="86">
        <v>101</v>
      </c>
    </row>
    <row r="104" spans="1:28" x14ac:dyDescent="0.25">
      <c r="A104" s="73">
        <v>14</v>
      </c>
      <c r="B104" s="97"/>
      <c r="C104" s="75"/>
      <c r="D104" s="73"/>
      <c r="E104" s="75"/>
      <c r="F104" s="131">
        <v>55.88</v>
      </c>
      <c r="G104" s="131">
        <v>91.44</v>
      </c>
      <c r="H104" s="82">
        <v>0.199600798</v>
      </c>
      <c r="I104" s="96">
        <v>80.5</v>
      </c>
      <c r="J104" s="77">
        <v>18.5</v>
      </c>
      <c r="K104" s="112">
        <v>1</v>
      </c>
      <c r="L104" s="114" t="s">
        <v>37</v>
      </c>
      <c r="M104" s="86">
        <v>80</v>
      </c>
      <c r="N104" s="73">
        <v>19</v>
      </c>
      <c r="O104" s="73">
        <v>1</v>
      </c>
      <c r="P104" s="86">
        <v>81</v>
      </c>
      <c r="Q104" s="73">
        <v>18</v>
      </c>
      <c r="R104" s="73">
        <v>1</v>
      </c>
      <c r="S104" s="136"/>
      <c r="T104" s="73"/>
      <c r="U104" s="73"/>
      <c r="V104" s="86"/>
      <c r="W104" s="73"/>
      <c r="X104" s="73"/>
      <c r="Y104" s="85">
        <v>7.95</v>
      </c>
      <c r="Z104" s="81">
        <v>1.3440000000000001</v>
      </c>
      <c r="AA104" s="81">
        <v>0.61680000000000001</v>
      </c>
      <c r="AB104" s="86">
        <v>102</v>
      </c>
    </row>
    <row r="105" spans="1:28" x14ac:dyDescent="0.25">
      <c r="A105" s="73">
        <v>14</v>
      </c>
      <c r="B105" s="97"/>
      <c r="C105" s="75"/>
      <c r="D105" s="73"/>
      <c r="E105" s="75"/>
      <c r="F105" s="131">
        <v>91.44</v>
      </c>
      <c r="G105" s="131">
        <v>124.46000000000001</v>
      </c>
      <c r="H105" s="82">
        <v>2.4993752000000001E-2</v>
      </c>
      <c r="I105" s="96">
        <v>83</v>
      </c>
      <c r="J105" s="77">
        <v>11</v>
      </c>
      <c r="K105" s="112">
        <v>6</v>
      </c>
      <c r="L105" s="114" t="s">
        <v>44</v>
      </c>
      <c r="M105" s="86">
        <v>83</v>
      </c>
      <c r="N105" s="73">
        <v>11</v>
      </c>
      <c r="O105" s="73">
        <v>6</v>
      </c>
      <c r="P105" s="86">
        <v>83</v>
      </c>
      <c r="Q105" s="73">
        <v>11</v>
      </c>
      <c r="R105" s="73">
        <v>6</v>
      </c>
      <c r="S105" s="136"/>
      <c r="T105" s="73"/>
      <c r="U105" s="73"/>
      <c r="V105" s="86"/>
      <c r="W105" s="73"/>
      <c r="X105" s="73"/>
      <c r="Y105" s="85">
        <v>7.93</v>
      </c>
      <c r="Z105" s="81">
        <v>0.88800000000000001</v>
      </c>
      <c r="AA105" s="81">
        <v>2.15</v>
      </c>
      <c r="AB105" s="86">
        <v>103</v>
      </c>
    </row>
    <row r="106" spans="1:28" x14ac:dyDescent="0.25">
      <c r="A106" s="73">
        <v>14</v>
      </c>
      <c r="B106" s="97"/>
      <c r="C106" s="75"/>
      <c r="D106" s="73"/>
      <c r="E106" s="75"/>
      <c r="F106" s="131">
        <v>124.46000000000001</v>
      </c>
      <c r="G106" s="131">
        <v>152.4</v>
      </c>
      <c r="H106" s="82">
        <v>2.4993752000000001E-2</v>
      </c>
      <c r="I106" s="96">
        <v>76</v>
      </c>
      <c r="J106" s="77">
        <v>15</v>
      </c>
      <c r="K106" s="112">
        <v>9</v>
      </c>
      <c r="L106" s="114" t="s">
        <v>37</v>
      </c>
      <c r="M106" s="86">
        <v>76</v>
      </c>
      <c r="N106" s="73">
        <v>15</v>
      </c>
      <c r="O106" s="73">
        <v>9</v>
      </c>
      <c r="P106" s="86">
        <v>76</v>
      </c>
      <c r="Q106" s="73">
        <v>15</v>
      </c>
      <c r="R106" s="73">
        <v>9</v>
      </c>
      <c r="S106" s="136"/>
      <c r="T106" s="73"/>
      <c r="U106" s="73"/>
      <c r="V106" s="86"/>
      <c r="W106" s="73"/>
      <c r="X106" s="73"/>
      <c r="Y106" s="85">
        <v>8</v>
      </c>
      <c r="Z106" s="81">
        <v>0.876</v>
      </c>
      <c r="AA106" s="81">
        <v>4.62</v>
      </c>
      <c r="AB106" s="86">
        <v>104</v>
      </c>
    </row>
    <row r="107" spans="1:28" x14ac:dyDescent="0.25">
      <c r="A107" s="74">
        <v>14</v>
      </c>
      <c r="B107" s="98"/>
      <c r="C107" s="76"/>
      <c r="D107" s="74"/>
      <c r="E107" s="76"/>
      <c r="F107" s="131">
        <v>152.4</v>
      </c>
      <c r="G107" s="131">
        <v>182.88</v>
      </c>
      <c r="H107" s="100">
        <v>2.8563267999999999E-2</v>
      </c>
      <c r="I107" s="110">
        <v>79.5</v>
      </c>
      <c r="J107" s="78">
        <v>14</v>
      </c>
      <c r="K107" s="78">
        <v>6.5</v>
      </c>
      <c r="L107" s="115" t="s">
        <v>37</v>
      </c>
      <c r="M107" s="95">
        <v>79</v>
      </c>
      <c r="N107" s="74">
        <v>14</v>
      </c>
      <c r="O107" s="74">
        <v>7</v>
      </c>
      <c r="P107" s="95">
        <v>80</v>
      </c>
      <c r="Q107" s="74">
        <v>14</v>
      </c>
      <c r="R107" s="74">
        <v>6</v>
      </c>
      <c r="S107" s="137"/>
      <c r="T107" s="74"/>
      <c r="U107" s="74"/>
      <c r="V107" s="95"/>
      <c r="W107" s="74"/>
      <c r="X107" s="74"/>
      <c r="Y107" s="101">
        <v>7.94</v>
      </c>
      <c r="Z107" s="99">
        <v>0.88800000000000001</v>
      </c>
      <c r="AA107" s="99">
        <v>3.37</v>
      </c>
      <c r="AB107" s="95">
        <v>105</v>
      </c>
    </row>
    <row r="108" spans="1:28" x14ac:dyDescent="0.25">
      <c r="A108" s="73">
        <v>15</v>
      </c>
      <c r="B108" s="97">
        <v>-104.6373329</v>
      </c>
      <c r="C108" s="75">
        <v>40.448156060000002</v>
      </c>
      <c r="D108" s="73">
        <v>1</v>
      </c>
      <c r="E108" s="75"/>
      <c r="F108" s="133">
        <v>0</v>
      </c>
      <c r="G108" s="132">
        <v>25.4</v>
      </c>
      <c r="H108" s="82">
        <v>4.1095890410000004</v>
      </c>
      <c r="I108" s="96">
        <v>78.5</v>
      </c>
      <c r="J108" s="77">
        <v>13.5</v>
      </c>
      <c r="K108" s="112">
        <v>8</v>
      </c>
      <c r="L108" s="114" t="s">
        <v>37</v>
      </c>
      <c r="M108" s="86">
        <v>78</v>
      </c>
      <c r="N108" s="73">
        <v>14</v>
      </c>
      <c r="O108" s="73">
        <v>8</v>
      </c>
      <c r="P108" s="86">
        <v>79</v>
      </c>
      <c r="Q108" s="73">
        <v>13</v>
      </c>
      <c r="R108" s="73">
        <v>8</v>
      </c>
      <c r="S108" s="136"/>
      <c r="T108" s="73"/>
      <c r="U108" s="73"/>
      <c r="V108" s="86"/>
      <c r="W108" s="73"/>
      <c r="X108" s="73"/>
      <c r="Y108" s="85">
        <v>7.85</v>
      </c>
      <c r="Z108" s="81">
        <v>0.996</v>
      </c>
      <c r="AA108" s="81">
        <v>1.8822000000000001</v>
      </c>
      <c r="AB108" s="86">
        <v>106</v>
      </c>
    </row>
    <row r="109" spans="1:28" x14ac:dyDescent="0.25">
      <c r="A109" s="73">
        <v>15</v>
      </c>
      <c r="B109" s="97"/>
      <c r="C109" s="75"/>
      <c r="D109" s="73"/>
      <c r="E109" s="75"/>
      <c r="F109" s="131">
        <v>25.4</v>
      </c>
      <c r="G109" s="131">
        <v>55.88</v>
      </c>
      <c r="H109" s="82">
        <v>1.2345679009999999</v>
      </c>
      <c r="I109" s="96">
        <v>75</v>
      </c>
      <c r="J109" s="77">
        <v>17</v>
      </c>
      <c r="K109" s="112">
        <v>8</v>
      </c>
      <c r="L109" s="114" t="s">
        <v>37</v>
      </c>
      <c r="M109" s="86">
        <v>75</v>
      </c>
      <c r="N109" s="73">
        <v>18</v>
      </c>
      <c r="O109" s="73">
        <v>7</v>
      </c>
      <c r="P109" s="86">
        <v>75</v>
      </c>
      <c r="Q109" s="73">
        <v>16</v>
      </c>
      <c r="R109" s="73">
        <v>9</v>
      </c>
      <c r="S109" s="136"/>
      <c r="T109" s="73"/>
      <c r="U109" s="73"/>
      <c r="V109" s="86"/>
      <c r="W109" s="73"/>
      <c r="X109" s="73"/>
      <c r="Y109" s="85">
        <v>7.86</v>
      </c>
      <c r="Z109" s="81">
        <v>1.1759999999999999</v>
      </c>
      <c r="AA109" s="81">
        <v>4.47</v>
      </c>
      <c r="AB109" s="86">
        <v>107</v>
      </c>
    </row>
    <row r="110" spans="1:28" x14ac:dyDescent="0.25">
      <c r="A110" s="73">
        <v>15</v>
      </c>
      <c r="B110" s="97"/>
      <c r="C110" s="75"/>
      <c r="D110" s="73"/>
      <c r="E110" s="75"/>
      <c r="F110" s="131">
        <v>55.88</v>
      </c>
      <c r="G110" s="131">
        <v>91.44</v>
      </c>
      <c r="H110" s="82">
        <v>0.249376559</v>
      </c>
      <c r="I110" s="96">
        <v>63</v>
      </c>
      <c r="J110" s="77">
        <v>28.5</v>
      </c>
      <c r="K110" s="112">
        <v>8.5</v>
      </c>
      <c r="L110" s="114" t="s">
        <v>35</v>
      </c>
      <c r="M110" s="86">
        <v>63</v>
      </c>
      <c r="N110" s="73">
        <v>28</v>
      </c>
      <c r="O110" s="73">
        <v>9</v>
      </c>
      <c r="P110" s="86">
        <v>63</v>
      </c>
      <c r="Q110" s="73">
        <v>29</v>
      </c>
      <c r="R110" s="73">
        <v>8</v>
      </c>
      <c r="S110" s="136"/>
      <c r="T110" s="73"/>
      <c r="U110" s="73"/>
      <c r="V110" s="86"/>
      <c r="W110" s="73"/>
      <c r="X110" s="73"/>
      <c r="Y110" s="85">
        <v>7.95</v>
      </c>
      <c r="Z110" s="81">
        <v>1.08</v>
      </c>
      <c r="AA110" s="81">
        <v>14.787000000000001</v>
      </c>
      <c r="AB110" s="86">
        <v>108</v>
      </c>
    </row>
    <row r="111" spans="1:28" x14ac:dyDescent="0.25">
      <c r="A111" s="73">
        <v>15</v>
      </c>
      <c r="B111" s="97"/>
      <c r="C111" s="75"/>
      <c r="D111" s="73"/>
      <c r="E111" s="75"/>
      <c r="F111" s="131">
        <v>91.44</v>
      </c>
      <c r="G111" s="131">
        <v>127</v>
      </c>
      <c r="H111" s="82">
        <v>0.16638935099999999</v>
      </c>
      <c r="I111" s="96">
        <v>65</v>
      </c>
      <c r="J111" s="77">
        <v>24.5</v>
      </c>
      <c r="K111" s="112">
        <v>10.5</v>
      </c>
      <c r="L111" s="114" t="s">
        <v>35</v>
      </c>
      <c r="M111" s="86">
        <v>65</v>
      </c>
      <c r="N111" s="73">
        <v>24</v>
      </c>
      <c r="O111" s="73">
        <v>11</v>
      </c>
      <c r="P111" s="86">
        <v>65</v>
      </c>
      <c r="Q111" s="73">
        <v>25</v>
      </c>
      <c r="R111" s="73">
        <v>10</v>
      </c>
      <c r="S111" s="136"/>
      <c r="T111" s="73"/>
      <c r="U111" s="73"/>
      <c r="V111" s="86"/>
      <c r="W111" s="73"/>
      <c r="X111" s="73"/>
      <c r="Y111" s="85">
        <v>8.0399999999999991</v>
      </c>
      <c r="Z111" s="81">
        <v>0.73199999999999998</v>
      </c>
      <c r="AA111" s="81">
        <v>10.73</v>
      </c>
      <c r="AB111" s="86">
        <v>109</v>
      </c>
    </row>
    <row r="112" spans="1:28" x14ac:dyDescent="0.25">
      <c r="A112" s="73">
        <v>15</v>
      </c>
      <c r="B112" s="97"/>
      <c r="C112" s="75"/>
      <c r="D112" s="73"/>
      <c r="E112" s="75"/>
      <c r="F112" s="131">
        <v>127</v>
      </c>
      <c r="G112" s="131">
        <v>152.4</v>
      </c>
      <c r="H112" s="82">
        <v>0.199600798</v>
      </c>
      <c r="I112" s="96">
        <v>75</v>
      </c>
      <c r="J112" s="77">
        <v>17</v>
      </c>
      <c r="K112" s="112">
        <v>8</v>
      </c>
      <c r="L112" s="114" t="s">
        <v>37</v>
      </c>
      <c r="M112" s="86">
        <v>75</v>
      </c>
      <c r="N112" s="73">
        <v>18</v>
      </c>
      <c r="O112" s="73">
        <v>7</v>
      </c>
      <c r="P112" s="86">
        <v>75</v>
      </c>
      <c r="Q112" s="73">
        <v>16</v>
      </c>
      <c r="R112" s="73">
        <v>9</v>
      </c>
      <c r="S112" s="136"/>
      <c r="T112" s="73"/>
      <c r="U112" s="73"/>
      <c r="V112" s="86"/>
      <c r="W112" s="73"/>
      <c r="X112" s="73"/>
      <c r="Y112" s="85">
        <v>8.0500000000000007</v>
      </c>
      <c r="Z112" s="81">
        <v>0.63600000000000001</v>
      </c>
      <c r="AA112" s="81">
        <v>3.73</v>
      </c>
      <c r="AB112" s="86">
        <v>110</v>
      </c>
    </row>
    <row r="113" spans="1:28" x14ac:dyDescent="0.25">
      <c r="A113" s="74">
        <v>15</v>
      </c>
      <c r="B113" s="98"/>
      <c r="C113" s="76"/>
      <c r="D113" s="74"/>
      <c r="E113" s="76"/>
      <c r="F113" s="131">
        <v>152.4</v>
      </c>
      <c r="G113" s="131">
        <v>182.88</v>
      </c>
      <c r="H113" s="100">
        <v>1.4283674E-2</v>
      </c>
      <c r="I113" s="110">
        <v>70.5</v>
      </c>
      <c r="J113" s="78">
        <v>21</v>
      </c>
      <c r="K113" s="78">
        <v>8.5</v>
      </c>
      <c r="L113" s="115" t="s">
        <v>35</v>
      </c>
      <c r="M113" s="95">
        <v>71</v>
      </c>
      <c r="N113" s="74">
        <v>21</v>
      </c>
      <c r="O113" s="74">
        <v>8</v>
      </c>
      <c r="P113" s="95">
        <v>70</v>
      </c>
      <c r="Q113" s="74">
        <v>21</v>
      </c>
      <c r="R113" s="74">
        <v>9</v>
      </c>
      <c r="S113" s="137"/>
      <c r="T113" s="74"/>
      <c r="U113" s="74"/>
      <c r="V113" s="95"/>
      <c r="W113" s="74"/>
      <c r="X113" s="74"/>
      <c r="Y113" s="101">
        <v>7.88</v>
      </c>
      <c r="Z113" s="99">
        <v>0.97199999999999998</v>
      </c>
      <c r="AA113" s="99">
        <v>3.19</v>
      </c>
      <c r="AB113" s="95">
        <v>111</v>
      </c>
    </row>
    <row r="114" spans="1:28" x14ac:dyDescent="0.25">
      <c r="A114" s="73">
        <v>16</v>
      </c>
      <c r="B114" s="97">
        <v>-104.6380046</v>
      </c>
      <c r="C114" s="75">
        <v>40.448112109999997</v>
      </c>
      <c r="D114" s="73">
        <v>1</v>
      </c>
      <c r="E114" s="75">
        <v>1</v>
      </c>
      <c r="F114" s="133">
        <v>0</v>
      </c>
      <c r="G114" s="132">
        <v>35.56</v>
      </c>
      <c r="H114" s="82">
        <v>9.0909090910000003</v>
      </c>
      <c r="I114" s="96">
        <v>76.5</v>
      </c>
      <c r="J114" s="77">
        <v>14</v>
      </c>
      <c r="K114" s="112">
        <v>9.5</v>
      </c>
      <c r="L114" s="114" t="s">
        <v>37</v>
      </c>
      <c r="M114" s="86">
        <v>78</v>
      </c>
      <c r="N114" s="73">
        <v>13</v>
      </c>
      <c r="O114" s="73">
        <v>9</v>
      </c>
      <c r="P114" s="86">
        <v>75</v>
      </c>
      <c r="Q114" s="73">
        <v>15</v>
      </c>
      <c r="R114" s="73">
        <v>10</v>
      </c>
      <c r="S114" s="136"/>
      <c r="T114" s="73"/>
      <c r="U114" s="73"/>
      <c r="V114" s="86"/>
      <c r="W114" s="73"/>
      <c r="X114" s="73"/>
      <c r="Y114" s="85">
        <v>7.78</v>
      </c>
      <c r="Z114" s="81">
        <v>1.1759999999999999</v>
      </c>
      <c r="AA114" s="81">
        <v>1.7225999999999999</v>
      </c>
      <c r="AB114" s="86">
        <v>112</v>
      </c>
    </row>
    <row r="115" spans="1:28" x14ac:dyDescent="0.25">
      <c r="A115" s="73">
        <v>16</v>
      </c>
      <c r="B115" s="97"/>
      <c r="C115" s="75"/>
      <c r="D115" s="73"/>
      <c r="E115" s="75"/>
      <c r="F115" s="131">
        <v>35.56</v>
      </c>
      <c r="G115" s="131">
        <v>60.96</v>
      </c>
      <c r="H115" s="82">
        <v>6.25</v>
      </c>
      <c r="I115" s="96">
        <v>85</v>
      </c>
      <c r="J115" s="77">
        <v>13.5</v>
      </c>
      <c r="K115" s="112">
        <v>1.5</v>
      </c>
      <c r="L115" s="114" t="s">
        <v>44</v>
      </c>
      <c r="M115" s="86">
        <v>85</v>
      </c>
      <c r="N115" s="73">
        <v>14</v>
      </c>
      <c r="O115" s="73">
        <v>1</v>
      </c>
      <c r="P115" s="86">
        <v>85</v>
      </c>
      <c r="Q115" s="73">
        <v>13</v>
      </c>
      <c r="R115" s="73">
        <v>2</v>
      </c>
      <c r="S115" s="136"/>
      <c r="T115" s="73"/>
      <c r="U115" s="73"/>
      <c r="V115" s="86"/>
      <c r="W115" s="73"/>
      <c r="X115" s="73"/>
      <c r="Y115" s="85">
        <v>8.0299999999999994</v>
      </c>
      <c r="Z115" s="81">
        <v>0.91200000000000003</v>
      </c>
      <c r="AA115" s="81">
        <v>2.9765999999999999</v>
      </c>
      <c r="AB115" s="86">
        <v>113</v>
      </c>
    </row>
    <row r="116" spans="1:28" x14ac:dyDescent="0.25">
      <c r="A116" s="73">
        <v>16</v>
      </c>
      <c r="B116" s="97"/>
      <c r="C116" s="75"/>
      <c r="D116" s="73"/>
      <c r="E116" s="75"/>
      <c r="F116" s="131">
        <v>60.96</v>
      </c>
      <c r="G116" s="131">
        <v>91.44</v>
      </c>
      <c r="H116" s="82">
        <v>8.4507042250000008</v>
      </c>
      <c r="I116" s="96">
        <v>85</v>
      </c>
      <c r="J116" s="77">
        <v>9</v>
      </c>
      <c r="K116" s="112">
        <v>6</v>
      </c>
      <c r="L116" s="114" t="s">
        <v>44</v>
      </c>
      <c r="M116" s="86">
        <v>85</v>
      </c>
      <c r="N116" s="73">
        <v>9</v>
      </c>
      <c r="O116" s="73">
        <v>6</v>
      </c>
      <c r="P116" s="86">
        <v>85</v>
      </c>
      <c r="Q116" s="73">
        <v>9</v>
      </c>
      <c r="R116" s="73">
        <v>6</v>
      </c>
      <c r="S116" s="136"/>
      <c r="T116" s="73"/>
      <c r="U116" s="73"/>
      <c r="V116" s="86"/>
      <c r="W116" s="73"/>
      <c r="X116" s="73"/>
      <c r="Y116" s="85">
        <v>8.17</v>
      </c>
      <c r="Z116" s="81">
        <v>0.56399999999999995</v>
      </c>
      <c r="AA116" s="81">
        <v>2.81</v>
      </c>
      <c r="AB116" s="86">
        <v>114</v>
      </c>
    </row>
    <row r="117" spans="1:28" x14ac:dyDescent="0.25">
      <c r="A117" s="73">
        <v>16</v>
      </c>
      <c r="B117" s="97"/>
      <c r="C117" s="75"/>
      <c r="D117" s="73"/>
      <c r="E117" s="75"/>
      <c r="F117" s="131">
        <v>91.44</v>
      </c>
      <c r="G117" s="131">
        <v>121.92</v>
      </c>
      <c r="H117" s="82">
        <v>10.71428571</v>
      </c>
      <c r="I117" s="96">
        <v>90</v>
      </c>
      <c r="J117" s="77">
        <v>5.5</v>
      </c>
      <c r="K117" s="112">
        <v>4.5</v>
      </c>
      <c r="L117" s="114" t="s">
        <v>42</v>
      </c>
      <c r="M117" s="86">
        <v>90</v>
      </c>
      <c r="N117" s="73">
        <v>6</v>
      </c>
      <c r="O117" s="73">
        <v>4</v>
      </c>
      <c r="P117" s="86">
        <v>90</v>
      </c>
      <c r="Q117" s="73">
        <v>5</v>
      </c>
      <c r="R117" s="73">
        <v>5</v>
      </c>
      <c r="S117" s="136"/>
      <c r="T117" s="73"/>
      <c r="U117" s="73"/>
      <c r="V117" s="86"/>
      <c r="W117" s="73"/>
      <c r="X117" s="73"/>
      <c r="Y117" s="85">
        <v>8.1199999999999992</v>
      </c>
      <c r="Z117" s="81">
        <v>0.55200000000000005</v>
      </c>
      <c r="AA117" s="81">
        <v>2.08</v>
      </c>
      <c r="AB117" s="86">
        <v>115</v>
      </c>
    </row>
    <row r="118" spans="1:28" x14ac:dyDescent="0.25">
      <c r="A118" s="73">
        <v>16</v>
      </c>
      <c r="B118" s="97"/>
      <c r="C118" s="75"/>
      <c r="D118" s="73"/>
      <c r="E118" s="75"/>
      <c r="F118" s="131">
        <v>121.92</v>
      </c>
      <c r="G118" s="131">
        <v>142.24</v>
      </c>
      <c r="H118" s="82">
        <v>2.7777777779999999</v>
      </c>
      <c r="I118" s="96">
        <v>90</v>
      </c>
      <c r="J118" s="77">
        <v>6</v>
      </c>
      <c r="K118" s="112">
        <v>4</v>
      </c>
      <c r="L118" s="114" t="s">
        <v>42</v>
      </c>
      <c r="M118" s="86">
        <v>90</v>
      </c>
      <c r="N118" s="73">
        <v>6</v>
      </c>
      <c r="O118" s="73">
        <v>4</v>
      </c>
      <c r="P118" s="86">
        <v>90</v>
      </c>
      <c r="Q118" s="73">
        <v>6</v>
      </c>
      <c r="R118" s="73">
        <v>4</v>
      </c>
      <c r="S118" s="136"/>
      <c r="T118" s="73"/>
      <c r="U118" s="73"/>
      <c r="V118" s="86"/>
      <c r="W118" s="73"/>
      <c r="X118" s="73"/>
      <c r="Y118" s="85">
        <v>8.16</v>
      </c>
      <c r="Z118" s="81">
        <v>0.49199999999999999</v>
      </c>
      <c r="AA118" s="81">
        <v>2.67</v>
      </c>
      <c r="AB118" s="86">
        <v>116</v>
      </c>
    </row>
    <row r="119" spans="1:28" x14ac:dyDescent="0.25">
      <c r="A119" s="73">
        <v>16</v>
      </c>
      <c r="B119" s="97"/>
      <c r="C119" s="75"/>
      <c r="D119" s="73"/>
      <c r="E119" s="75"/>
      <c r="F119" s="131">
        <v>142.24</v>
      </c>
      <c r="G119" s="131">
        <v>170.18</v>
      </c>
      <c r="H119" s="82">
        <v>0.249376559</v>
      </c>
      <c r="I119" s="96">
        <v>65</v>
      </c>
      <c r="J119" s="77">
        <v>26</v>
      </c>
      <c r="K119" s="112">
        <v>9</v>
      </c>
      <c r="L119" s="114" t="s">
        <v>35</v>
      </c>
      <c r="M119" s="86">
        <v>65</v>
      </c>
      <c r="N119" s="73">
        <v>26</v>
      </c>
      <c r="O119" s="73">
        <v>9</v>
      </c>
      <c r="P119" s="86">
        <v>65</v>
      </c>
      <c r="Q119" s="73">
        <v>26</v>
      </c>
      <c r="R119" s="73">
        <v>9</v>
      </c>
      <c r="S119" s="136"/>
      <c r="T119" s="73"/>
      <c r="U119" s="73"/>
      <c r="V119" s="86"/>
      <c r="W119" s="73"/>
      <c r="X119" s="73"/>
      <c r="Y119" s="85">
        <v>7.99</v>
      </c>
      <c r="Z119" s="81">
        <v>0.64800000000000002</v>
      </c>
      <c r="AA119" s="81">
        <v>13.62</v>
      </c>
      <c r="AB119" s="86">
        <v>117</v>
      </c>
    </row>
    <row r="120" spans="1:28" x14ac:dyDescent="0.25">
      <c r="A120" s="74">
        <v>16</v>
      </c>
      <c r="B120" s="98"/>
      <c r="C120" s="76"/>
      <c r="D120" s="74"/>
      <c r="E120" s="76"/>
      <c r="F120" s="131">
        <v>170.18</v>
      </c>
      <c r="G120" s="131">
        <v>203.2</v>
      </c>
      <c r="H120" s="100">
        <v>2.4993752000000001E-2</v>
      </c>
      <c r="I120" s="110">
        <v>64</v>
      </c>
      <c r="J120" s="78">
        <v>29</v>
      </c>
      <c r="K120" s="78">
        <v>7</v>
      </c>
      <c r="L120" s="115" t="s">
        <v>35</v>
      </c>
      <c r="M120" s="95">
        <v>63</v>
      </c>
      <c r="N120" s="74">
        <v>29</v>
      </c>
      <c r="O120" s="74">
        <v>8</v>
      </c>
      <c r="P120" s="95">
        <v>65</v>
      </c>
      <c r="Q120" s="74">
        <v>29</v>
      </c>
      <c r="R120" s="74">
        <v>6</v>
      </c>
      <c r="S120" s="137"/>
      <c r="T120" s="74"/>
      <c r="U120" s="74"/>
      <c r="V120" s="95"/>
      <c r="W120" s="74"/>
      <c r="X120" s="74"/>
      <c r="Y120" s="101">
        <v>8.0399999999999991</v>
      </c>
      <c r="Z120" s="99">
        <v>0.73199999999999998</v>
      </c>
      <c r="AA120" s="99">
        <v>13.38</v>
      </c>
      <c r="AB120" s="95">
        <v>118</v>
      </c>
    </row>
    <row r="121" spans="1:28" x14ac:dyDescent="0.25">
      <c r="A121" s="73"/>
      <c r="B121" s="73"/>
      <c r="C121" s="73"/>
      <c r="D121" s="73"/>
      <c r="E121" s="73"/>
      <c r="F121" s="93"/>
      <c r="G121" s="93"/>
      <c r="H121" s="73"/>
      <c r="I121" s="86"/>
      <c r="J121" s="73"/>
      <c r="K121" s="73"/>
      <c r="L121" s="114"/>
      <c r="M121" s="86"/>
      <c r="N121" s="73"/>
      <c r="O121" s="73"/>
      <c r="P121" s="86"/>
      <c r="Q121" s="73"/>
      <c r="R121" s="73"/>
      <c r="S121" s="73"/>
      <c r="T121" s="73"/>
      <c r="U121" s="73"/>
      <c r="V121" s="73"/>
      <c r="W121" s="73"/>
      <c r="X121" s="73"/>
      <c r="Y121" s="85"/>
      <c r="Z121" s="81"/>
      <c r="AA121" s="81"/>
      <c r="AB121" s="86"/>
    </row>
    <row r="122" spans="1:28" x14ac:dyDescent="0.25">
      <c r="A122" s="79" t="s">
        <v>130</v>
      </c>
      <c r="B122" s="73"/>
      <c r="C122" s="73"/>
      <c r="D122" s="73"/>
      <c r="E122" s="73"/>
      <c r="F122" s="73">
        <v>0</v>
      </c>
      <c r="G122" s="73">
        <v>30</v>
      </c>
      <c r="H122" s="82">
        <v>5.5936753214375008</v>
      </c>
      <c r="I122" s="89">
        <v>71.0625</v>
      </c>
      <c r="J122" s="88">
        <v>17.5625</v>
      </c>
      <c r="K122" s="88">
        <v>11.375</v>
      </c>
      <c r="L122" s="114" t="s">
        <v>37</v>
      </c>
      <c r="M122" s="87">
        <v>71.125</v>
      </c>
      <c r="N122" s="82">
        <v>17.625</v>
      </c>
      <c r="O122" s="82">
        <v>11.25</v>
      </c>
      <c r="P122" s="87">
        <v>70.875</v>
      </c>
      <c r="Q122" s="82">
        <v>17.75</v>
      </c>
      <c r="R122" s="82">
        <v>11.375</v>
      </c>
      <c r="S122" s="82"/>
      <c r="T122" s="82"/>
      <c r="U122" s="82"/>
      <c r="V122" s="82"/>
      <c r="W122" s="82"/>
      <c r="X122" s="82"/>
      <c r="Y122" s="85">
        <v>7.7918750000000001</v>
      </c>
      <c r="Z122" s="81">
        <v>1.3687499999999997</v>
      </c>
      <c r="AA122" s="81">
        <v>2.0296875000000001</v>
      </c>
      <c r="AB122" s="9"/>
    </row>
    <row r="123" spans="1:28" x14ac:dyDescent="0.25">
      <c r="A123" s="73"/>
      <c r="B123" s="73"/>
      <c r="C123" s="73"/>
      <c r="D123" s="73"/>
      <c r="E123" s="73"/>
      <c r="F123" s="73">
        <v>30</v>
      </c>
      <c r="G123" s="73">
        <v>60</v>
      </c>
      <c r="H123" s="82">
        <v>5.3032909527600012</v>
      </c>
      <c r="I123" s="89">
        <v>66.05</v>
      </c>
      <c r="J123" s="88">
        <v>18.739999999999998</v>
      </c>
      <c r="K123" s="88">
        <v>11.21</v>
      </c>
      <c r="L123" s="114" t="s">
        <v>131</v>
      </c>
      <c r="M123" s="87">
        <v>66.08</v>
      </c>
      <c r="N123" s="82">
        <v>19</v>
      </c>
      <c r="O123" s="82">
        <v>10.92</v>
      </c>
      <c r="P123" s="87">
        <v>65.959999999999994</v>
      </c>
      <c r="Q123" s="82">
        <v>18.440000000000001</v>
      </c>
      <c r="R123" s="82">
        <v>11.6</v>
      </c>
      <c r="S123" s="82"/>
      <c r="T123" s="82"/>
      <c r="U123" s="82"/>
      <c r="V123" s="82"/>
      <c r="W123" s="82"/>
      <c r="X123" s="82"/>
      <c r="Y123" s="85">
        <v>7.5220000000000002</v>
      </c>
      <c r="Z123" s="81">
        <v>1.3665600000000004</v>
      </c>
      <c r="AA123" s="81">
        <v>4.3153679999999994</v>
      </c>
      <c r="AB123" s="86"/>
    </row>
    <row r="124" spans="1:28" x14ac:dyDescent="0.25">
      <c r="A124" s="73"/>
      <c r="B124" s="73"/>
      <c r="C124" s="73"/>
      <c r="D124" s="73"/>
      <c r="E124" s="73"/>
      <c r="F124" s="73">
        <v>60</v>
      </c>
      <c r="G124" s="73">
        <v>90</v>
      </c>
      <c r="H124" s="82">
        <v>2.6266190475500002</v>
      </c>
      <c r="I124" s="89">
        <v>74.025000000000006</v>
      </c>
      <c r="J124" s="88">
        <v>18.524999999999999</v>
      </c>
      <c r="K124" s="88">
        <v>7.45</v>
      </c>
      <c r="L124" s="114" t="s">
        <v>37</v>
      </c>
      <c r="M124" s="87">
        <v>73.75</v>
      </c>
      <c r="N124" s="82">
        <v>18.600000000000001</v>
      </c>
      <c r="O124" s="82">
        <v>7.65</v>
      </c>
      <c r="P124" s="87">
        <v>74.3</v>
      </c>
      <c r="Q124" s="82">
        <v>18.45</v>
      </c>
      <c r="R124" s="82">
        <v>7.25</v>
      </c>
      <c r="S124" s="82"/>
      <c r="T124" s="82"/>
      <c r="U124" s="82"/>
      <c r="V124" s="82"/>
      <c r="W124" s="82"/>
      <c r="X124" s="82"/>
      <c r="Y124" s="85">
        <v>7.9194999999999993</v>
      </c>
      <c r="Z124" s="81">
        <v>0.94860000000000011</v>
      </c>
      <c r="AA124" s="81">
        <v>4.8338699999999992</v>
      </c>
      <c r="AB124" s="86"/>
    </row>
    <row r="125" spans="1:28" x14ac:dyDescent="0.25">
      <c r="A125" s="73"/>
      <c r="B125" s="73"/>
      <c r="C125" s="73"/>
      <c r="D125" s="73"/>
      <c r="E125" s="73"/>
      <c r="F125" s="73">
        <v>90</v>
      </c>
      <c r="G125" s="73">
        <v>120</v>
      </c>
      <c r="H125" s="82">
        <v>4.1747065377222228</v>
      </c>
      <c r="I125" s="89">
        <v>78.472222222222229</v>
      </c>
      <c r="J125" s="88">
        <v>15.25</v>
      </c>
      <c r="K125" s="88">
        <v>6.2777777777777777</v>
      </c>
      <c r="L125" s="114" t="s">
        <v>132</v>
      </c>
      <c r="M125" s="87">
        <v>78.5</v>
      </c>
      <c r="N125" s="82">
        <v>15.333333333333334</v>
      </c>
      <c r="O125" s="82">
        <v>6.166666666666667</v>
      </c>
      <c r="P125" s="87">
        <v>78.611111111111114</v>
      </c>
      <c r="Q125" s="82">
        <v>15.166666666666666</v>
      </c>
      <c r="R125" s="82">
        <v>6.2222222222222223</v>
      </c>
      <c r="S125" s="82"/>
      <c r="T125" s="82"/>
      <c r="U125" s="82"/>
      <c r="V125" s="82"/>
      <c r="W125" s="82"/>
      <c r="X125" s="82"/>
      <c r="Y125" s="85">
        <v>7.9988888888888887</v>
      </c>
      <c r="Z125" s="81">
        <v>0.95733333333333326</v>
      </c>
      <c r="AA125" s="81">
        <v>4.2831222222222225</v>
      </c>
      <c r="AB125" s="86"/>
    </row>
    <row r="126" spans="1:28" x14ac:dyDescent="0.25">
      <c r="A126" s="73"/>
      <c r="B126" s="73"/>
      <c r="C126" s="73"/>
      <c r="D126" s="73"/>
      <c r="E126" s="73"/>
      <c r="F126" s="73">
        <v>120</v>
      </c>
      <c r="G126" s="73">
        <v>150</v>
      </c>
      <c r="H126" s="82">
        <v>1.4165667464210525</v>
      </c>
      <c r="I126" s="89">
        <v>78.723684210526315</v>
      </c>
      <c r="J126" s="88">
        <v>13.671052631578947</v>
      </c>
      <c r="K126" s="88">
        <v>7.6052631578947372</v>
      </c>
      <c r="L126" s="114" t="s">
        <v>132</v>
      </c>
      <c r="M126" s="87">
        <v>78.684210526315795</v>
      </c>
      <c r="N126" s="82">
        <v>13.526315789473685</v>
      </c>
      <c r="O126" s="82">
        <v>7.7894736842105265</v>
      </c>
      <c r="P126" s="87">
        <v>78.736842105263165</v>
      </c>
      <c r="Q126" s="82">
        <v>13.947368421052632</v>
      </c>
      <c r="R126" s="82">
        <v>7.3157894736842106</v>
      </c>
      <c r="S126" s="82"/>
      <c r="T126" s="82"/>
      <c r="U126" s="82"/>
      <c r="V126" s="82"/>
      <c r="W126" s="82"/>
      <c r="X126" s="82"/>
      <c r="Y126" s="85">
        <v>8.0210526315789465</v>
      </c>
      <c r="Z126" s="81">
        <v>1.1898947368421053</v>
      </c>
      <c r="AA126" s="81">
        <v>3.4030421052631574</v>
      </c>
      <c r="AB126" s="86"/>
    </row>
    <row r="127" spans="1:28" x14ac:dyDescent="0.25">
      <c r="A127" s="73"/>
      <c r="B127" s="73"/>
      <c r="C127" s="73"/>
      <c r="D127" s="73"/>
      <c r="E127" s="73"/>
      <c r="F127" s="73">
        <v>150</v>
      </c>
      <c r="G127" s="73">
        <v>180</v>
      </c>
      <c r="H127" s="82">
        <v>1.1827270065555553</v>
      </c>
      <c r="I127" s="89">
        <v>76.638888888888886</v>
      </c>
      <c r="J127" s="88">
        <v>17.333333333333332</v>
      </c>
      <c r="K127" s="88">
        <v>6.0277777777777777</v>
      </c>
      <c r="L127" s="116" t="s">
        <v>37</v>
      </c>
      <c r="M127" s="87">
        <v>76.611111111111114</v>
      </c>
      <c r="N127" s="82">
        <v>17.333333333333332</v>
      </c>
      <c r="O127" s="82">
        <v>6.0555555555555554</v>
      </c>
      <c r="P127" s="87">
        <v>76.666666666666671</v>
      </c>
      <c r="Q127" s="82">
        <v>17.333333333333332</v>
      </c>
      <c r="R127" s="82">
        <v>6</v>
      </c>
      <c r="S127" s="82"/>
      <c r="T127" s="82"/>
      <c r="U127" s="82"/>
      <c r="V127" s="82"/>
      <c r="W127" s="82"/>
      <c r="X127" s="82"/>
      <c r="Y127" s="85">
        <v>7.9938888888888897</v>
      </c>
      <c r="Z127" s="81">
        <v>0.79133333333333311</v>
      </c>
      <c r="AA127" s="81">
        <v>4.2531555555555549</v>
      </c>
      <c r="AB127" s="86"/>
    </row>
    <row r="128" spans="1:28" x14ac:dyDescent="0.25">
      <c r="A128" s="77"/>
      <c r="B128" s="77"/>
      <c r="C128" s="77"/>
      <c r="D128" s="77"/>
      <c r="E128" s="77"/>
      <c r="F128" s="77"/>
      <c r="G128" s="77"/>
      <c r="H128" s="88"/>
      <c r="I128" s="89"/>
      <c r="J128" s="88"/>
      <c r="K128" s="88"/>
      <c r="L128" s="114"/>
      <c r="M128" s="89"/>
      <c r="N128" s="88"/>
      <c r="O128" s="88"/>
      <c r="P128" s="89"/>
      <c r="Q128" s="88"/>
      <c r="R128" s="88"/>
      <c r="S128" s="88"/>
      <c r="T128" s="88"/>
      <c r="U128" s="88"/>
      <c r="V128" s="88"/>
      <c r="W128" s="88"/>
      <c r="X128" s="88"/>
      <c r="Y128" s="90"/>
      <c r="Z128" s="91"/>
      <c r="AA128" s="91"/>
      <c r="AB128" s="96"/>
    </row>
    <row r="129" spans="1:28" x14ac:dyDescent="0.25">
      <c r="A129" s="79" t="s">
        <v>133</v>
      </c>
      <c r="C129" s="73"/>
      <c r="D129" s="73"/>
      <c r="E129" s="73"/>
      <c r="F129" s="73">
        <v>0</v>
      </c>
      <c r="G129" s="73">
        <v>30</v>
      </c>
      <c r="H129" s="82">
        <v>5.7175094410000007</v>
      </c>
      <c r="I129" s="89">
        <v>75.5</v>
      </c>
      <c r="J129" s="88">
        <v>14.75</v>
      </c>
      <c r="K129" s="88">
        <v>9.75</v>
      </c>
      <c r="L129" s="114" t="s">
        <v>37</v>
      </c>
      <c r="M129" s="87">
        <v>76.25</v>
      </c>
      <c r="N129" s="82">
        <v>14.75</v>
      </c>
      <c r="O129" s="82">
        <v>9</v>
      </c>
      <c r="P129" s="87">
        <v>74.75</v>
      </c>
      <c r="Q129" s="82">
        <v>14.75</v>
      </c>
      <c r="R129" s="82">
        <v>10.5</v>
      </c>
      <c r="S129" s="82"/>
      <c r="T129" s="82"/>
      <c r="U129" s="82"/>
      <c r="V129" s="82"/>
      <c r="W129" s="82"/>
      <c r="X129" s="82"/>
      <c r="Y129" s="85">
        <v>7.7900000000000009</v>
      </c>
      <c r="Z129" s="81">
        <v>1.008</v>
      </c>
      <c r="AA129" s="81">
        <v>2.1785999999999999</v>
      </c>
      <c r="AB129" s="9"/>
    </row>
    <row r="130" spans="1:28" x14ac:dyDescent="0.25">
      <c r="A130" s="73" t="s">
        <v>134</v>
      </c>
      <c r="B130" s="73"/>
      <c r="C130" s="73"/>
      <c r="D130" s="73"/>
      <c r="E130" s="73"/>
      <c r="F130" s="73">
        <v>30</v>
      </c>
      <c r="G130" s="73">
        <v>60</v>
      </c>
      <c r="H130" s="82">
        <v>2.5114017555000001</v>
      </c>
      <c r="I130" s="89">
        <v>71.75</v>
      </c>
      <c r="J130" s="88">
        <v>21.25</v>
      </c>
      <c r="K130" s="88">
        <v>7</v>
      </c>
      <c r="L130" s="114" t="s">
        <v>35</v>
      </c>
      <c r="M130" s="87">
        <v>72</v>
      </c>
      <c r="N130" s="82">
        <v>21.5</v>
      </c>
      <c r="O130" s="82">
        <v>6.5</v>
      </c>
      <c r="P130" s="87">
        <v>71.5</v>
      </c>
      <c r="Q130" s="82">
        <v>21</v>
      </c>
      <c r="R130" s="82">
        <v>7.5</v>
      </c>
      <c r="S130" s="82"/>
      <c r="T130" s="82"/>
      <c r="U130" s="82"/>
      <c r="V130" s="82"/>
      <c r="W130" s="82"/>
      <c r="X130" s="82"/>
      <c r="Y130" s="85">
        <v>7.9124999999999996</v>
      </c>
      <c r="Z130" s="81">
        <v>0.98399999999999999</v>
      </c>
      <c r="AA130" s="81">
        <v>7.0150499999999996</v>
      </c>
      <c r="AB130" s="86"/>
    </row>
    <row r="131" spans="1:28" x14ac:dyDescent="0.25">
      <c r="A131" s="73"/>
      <c r="B131" s="73"/>
      <c r="C131" s="73"/>
      <c r="D131" s="73"/>
      <c r="E131" s="73"/>
      <c r="F131" s="73">
        <v>60</v>
      </c>
      <c r="G131" s="73">
        <v>90</v>
      </c>
      <c r="H131" s="82">
        <v>1.7139432510000003</v>
      </c>
      <c r="I131" s="89">
        <v>78.3</v>
      </c>
      <c r="J131" s="88">
        <v>15</v>
      </c>
      <c r="K131" s="88">
        <v>6.7</v>
      </c>
      <c r="L131" s="114" t="s">
        <v>37</v>
      </c>
      <c r="M131" s="87">
        <v>77.8</v>
      </c>
      <c r="N131" s="82">
        <v>15.2</v>
      </c>
      <c r="O131" s="82">
        <v>7</v>
      </c>
      <c r="P131" s="87">
        <v>78.8</v>
      </c>
      <c r="Q131" s="82">
        <v>14.8</v>
      </c>
      <c r="R131" s="82">
        <v>6.4</v>
      </c>
      <c r="S131" s="82"/>
      <c r="T131" s="82"/>
      <c r="U131" s="82"/>
      <c r="V131" s="82"/>
      <c r="W131" s="82"/>
      <c r="X131" s="82"/>
      <c r="Y131" s="85">
        <v>8.0259999999999998</v>
      </c>
      <c r="Z131" s="81">
        <v>0.64560000000000006</v>
      </c>
      <c r="AA131" s="81">
        <v>3.6375999999999999</v>
      </c>
      <c r="AB131" s="86"/>
    </row>
    <row r="132" spans="1:28" x14ac:dyDescent="0.25">
      <c r="A132" s="73"/>
      <c r="B132" s="73"/>
      <c r="C132" s="73"/>
      <c r="D132" s="73"/>
      <c r="E132" s="73"/>
      <c r="F132" s="73">
        <v>90</v>
      </c>
      <c r="G132" s="73">
        <v>120</v>
      </c>
      <c r="H132" s="82">
        <v>2.6984073827500001</v>
      </c>
      <c r="I132" s="89">
        <v>81.375</v>
      </c>
      <c r="J132" s="88">
        <v>13.5</v>
      </c>
      <c r="K132" s="88">
        <v>5.125</v>
      </c>
      <c r="L132" s="114" t="s">
        <v>37</v>
      </c>
      <c r="M132" s="87">
        <v>81.25</v>
      </c>
      <c r="N132" s="82">
        <v>13.75</v>
      </c>
      <c r="O132" s="82">
        <v>5</v>
      </c>
      <c r="P132" s="87">
        <v>81.5</v>
      </c>
      <c r="Q132" s="82">
        <v>13.25</v>
      </c>
      <c r="R132" s="82">
        <v>5.25</v>
      </c>
      <c r="S132" s="82"/>
      <c r="T132" s="82"/>
      <c r="U132" s="82"/>
      <c r="V132" s="82"/>
      <c r="W132" s="82"/>
      <c r="X132" s="82"/>
      <c r="Y132" s="85">
        <v>8.0350000000000001</v>
      </c>
      <c r="Z132" s="81">
        <v>0.59699999999999998</v>
      </c>
      <c r="AA132" s="81">
        <v>2.9874000000000001</v>
      </c>
      <c r="AB132" s="86"/>
    </row>
    <row r="133" spans="1:28" x14ac:dyDescent="0.25">
      <c r="A133" s="73"/>
      <c r="B133" s="73"/>
      <c r="C133" s="73"/>
      <c r="D133" s="73"/>
      <c r="E133" s="73"/>
      <c r="F133" s="73">
        <v>120</v>
      </c>
      <c r="G133" s="73">
        <v>150</v>
      </c>
      <c r="H133" s="82">
        <v>0.71372507875000002</v>
      </c>
      <c r="I133" s="89">
        <v>80.25</v>
      </c>
      <c r="J133" s="88">
        <v>12.25</v>
      </c>
      <c r="K133" s="88">
        <v>7.5</v>
      </c>
      <c r="L133" s="114" t="s">
        <v>37</v>
      </c>
      <c r="M133" s="87">
        <v>80</v>
      </c>
      <c r="N133" s="82">
        <v>11.75</v>
      </c>
      <c r="O133" s="82">
        <v>8.25</v>
      </c>
      <c r="P133" s="87">
        <v>80.5</v>
      </c>
      <c r="Q133" s="82">
        <v>12.75</v>
      </c>
      <c r="R133" s="82">
        <v>6.75</v>
      </c>
      <c r="S133" s="82"/>
      <c r="T133" s="82"/>
      <c r="U133" s="82"/>
      <c r="V133" s="82"/>
      <c r="W133" s="82"/>
      <c r="X133" s="82"/>
      <c r="Y133" s="85">
        <v>8.0324999999999989</v>
      </c>
      <c r="Z133" s="81">
        <v>0.58499999999999996</v>
      </c>
      <c r="AA133" s="81">
        <v>2.5443500000000001</v>
      </c>
      <c r="AB133" s="86"/>
    </row>
    <row r="134" spans="1:28" x14ac:dyDescent="0.25">
      <c r="A134" s="73"/>
      <c r="B134" s="73"/>
      <c r="C134" s="73"/>
      <c r="D134" s="73"/>
      <c r="E134" s="73"/>
      <c r="F134" s="73">
        <v>150</v>
      </c>
      <c r="G134" s="73">
        <v>180</v>
      </c>
      <c r="H134" s="82">
        <v>5.8952355333333324E-2</v>
      </c>
      <c r="I134" s="89">
        <v>72.416666666666671</v>
      </c>
      <c r="J134" s="88">
        <v>21</v>
      </c>
      <c r="K134" s="88">
        <v>6.583333333333333</v>
      </c>
      <c r="L134" s="114" t="s">
        <v>135</v>
      </c>
      <c r="M134" s="87">
        <v>72.333333333333329</v>
      </c>
      <c r="N134" s="82">
        <v>21</v>
      </c>
      <c r="O134" s="82">
        <v>6.666666666666667</v>
      </c>
      <c r="P134" s="87">
        <v>72.5</v>
      </c>
      <c r="Q134" s="82">
        <v>21</v>
      </c>
      <c r="R134" s="82">
        <v>6.5</v>
      </c>
      <c r="S134" s="82"/>
      <c r="T134" s="82"/>
      <c r="U134" s="82"/>
      <c r="V134" s="82"/>
      <c r="W134" s="82"/>
      <c r="X134" s="82"/>
      <c r="Y134" s="85">
        <v>7.9883333333333333</v>
      </c>
      <c r="Z134" s="81">
        <v>0.66200000000000003</v>
      </c>
      <c r="AA134" s="81">
        <v>5.8384666666666662</v>
      </c>
      <c r="AB134" s="86"/>
    </row>
    <row r="135" spans="1:28" x14ac:dyDescent="0.25">
      <c r="A135" s="73"/>
      <c r="B135" s="73"/>
      <c r="C135" s="73"/>
      <c r="D135" s="73"/>
      <c r="E135" s="73"/>
      <c r="F135" s="73"/>
      <c r="G135" s="73"/>
      <c r="H135" s="82"/>
      <c r="I135" s="89"/>
      <c r="J135" s="88"/>
      <c r="K135" s="88"/>
      <c r="L135" s="114"/>
      <c r="M135" s="87"/>
      <c r="N135" s="82"/>
      <c r="O135" s="82"/>
      <c r="P135" s="87"/>
      <c r="Q135" s="82"/>
      <c r="R135" s="82"/>
      <c r="S135" s="82"/>
      <c r="T135" s="82"/>
      <c r="U135" s="82"/>
      <c r="V135" s="82"/>
      <c r="W135" s="82"/>
      <c r="X135" s="82"/>
      <c r="Y135" s="85"/>
      <c r="Z135" s="81"/>
      <c r="AA135" s="81"/>
      <c r="AB135" s="86"/>
    </row>
    <row r="136" spans="1:28" x14ac:dyDescent="0.25">
      <c r="A136" s="79" t="s">
        <v>136</v>
      </c>
      <c r="C136" s="73"/>
      <c r="D136" s="73"/>
      <c r="E136" s="73"/>
      <c r="F136" s="73">
        <v>0</v>
      </c>
      <c r="G136" s="73">
        <v>30</v>
      </c>
      <c r="H136" s="82">
        <v>5.5126518830000002</v>
      </c>
      <c r="I136" s="89">
        <v>72.375</v>
      </c>
      <c r="J136" s="88">
        <v>17.25</v>
      </c>
      <c r="K136" s="88">
        <v>10.375</v>
      </c>
      <c r="L136" s="114" t="s">
        <v>37</v>
      </c>
      <c r="M136" s="87">
        <v>72.25</v>
      </c>
      <c r="N136" s="82">
        <v>17.25</v>
      </c>
      <c r="O136" s="82">
        <v>10.5</v>
      </c>
      <c r="P136" s="87">
        <v>72.5</v>
      </c>
      <c r="Q136" s="82">
        <v>17.25</v>
      </c>
      <c r="R136" s="82">
        <v>10.25</v>
      </c>
      <c r="S136" s="82"/>
      <c r="T136" s="82"/>
      <c r="U136" s="82"/>
      <c r="V136" s="82"/>
      <c r="W136" s="82"/>
      <c r="X136" s="82"/>
      <c r="Y136" s="85">
        <v>7.8149999999999995</v>
      </c>
      <c r="Z136" s="81">
        <v>1.0979999999999999</v>
      </c>
      <c r="AA136" s="81">
        <v>2.2755000000000001</v>
      </c>
      <c r="AB136" s="9"/>
    </row>
    <row r="137" spans="1:28" x14ac:dyDescent="0.25">
      <c r="A137" s="73" t="s">
        <v>137</v>
      </c>
      <c r="B137" s="73"/>
      <c r="C137" s="73"/>
      <c r="D137" s="73"/>
      <c r="E137" s="73"/>
      <c r="F137" s="73">
        <v>30</v>
      </c>
      <c r="G137" s="73">
        <v>60</v>
      </c>
      <c r="H137" s="82">
        <v>4.2498750095999993</v>
      </c>
      <c r="I137" s="89">
        <v>70.3</v>
      </c>
      <c r="J137" s="88">
        <v>19.600000000000001</v>
      </c>
      <c r="K137" s="88">
        <v>10.1</v>
      </c>
      <c r="L137" s="114" t="s">
        <v>135</v>
      </c>
      <c r="M137" s="87">
        <v>70.599999999999994</v>
      </c>
      <c r="N137" s="82">
        <v>20</v>
      </c>
      <c r="O137" s="82">
        <v>9.4</v>
      </c>
      <c r="P137" s="87">
        <v>70</v>
      </c>
      <c r="Q137" s="82">
        <v>19.2</v>
      </c>
      <c r="R137" s="82">
        <v>10.8</v>
      </c>
      <c r="S137" s="82"/>
      <c r="T137" s="82"/>
      <c r="U137" s="82"/>
      <c r="V137" s="82"/>
      <c r="W137" s="82"/>
      <c r="X137" s="82"/>
      <c r="Y137" s="85">
        <v>7.846000000000001</v>
      </c>
      <c r="Z137" s="81">
        <v>1.26</v>
      </c>
      <c r="AA137" s="81">
        <v>4.7641200000000001</v>
      </c>
      <c r="AB137" s="86"/>
    </row>
    <row r="138" spans="1:28" x14ac:dyDescent="0.25">
      <c r="A138" s="73"/>
      <c r="B138" s="73"/>
      <c r="C138" s="73"/>
      <c r="D138" s="73"/>
      <c r="E138" s="73"/>
      <c r="F138" s="73">
        <v>60</v>
      </c>
      <c r="G138" s="73">
        <v>90</v>
      </c>
      <c r="H138" s="82">
        <v>2.1454396382000001</v>
      </c>
      <c r="I138" s="89">
        <v>73</v>
      </c>
      <c r="J138" s="88">
        <v>21</v>
      </c>
      <c r="K138" s="88">
        <v>6</v>
      </c>
      <c r="L138" s="114" t="s">
        <v>138</v>
      </c>
      <c r="M138" s="87">
        <v>72.8</v>
      </c>
      <c r="N138" s="82">
        <v>21.2</v>
      </c>
      <c r="O138" s="82">
        <v>6</v>
      </c>
      <c r="P138" s="87">
        <v>73.2</v>
      </c>
      <c r="Q138" s="82">
        <v>20.8</v>
      </c>
      <c r="R138" s="82">
        <v>6</v>
      </c>
      <c r="S138" s="82"/>
      <c r="T138" s="82"/>
      <c r="U138" s="82"/>
      <c r="V138" s="82"/>
      <c r="W138" s="82"/>
      <c r="X138" s="82"/>
      <c r="Y138" s="85">
        <v>7.9359999999999999</v>
      </c>
      <c r="Z138" s="81">
        <v>0.98399999999999999</v>
      </c>
      <c r="AA138" s="81">
        <v>6.2291600000000003</v>
      </c>
      <c r="AB138" s="86"/>
    </row>
    <row r="139" spans="1:28" x14ac:dyDescent="0.25">
      <c r="A139" s="73"/>
      <c r="B139" s="73"/>
      <c r="C139" s="73"/>
      <c r="D139" s="73"/>
      <c r="E139" s="73"/>
      <c r="F139" s="73">
        <v>90</v>
      </c>
      <c r="G139" s="73">
        <v>120</v>
      </c>
      <c r="H139" s="82">
        <v>4.8399196455000002</v>
      </c>
      <c r="I139" s="89">
        <v>78</v>
      </c>
      <c r="J139" s="88">
        <v>15.125</v>
      </c>
      <c r="K139" s="88">
        <v>6.875</v>
      </c>
      <c r="L139" s="114" t="s">
        <v>37</v>
      </c>
      <c r="M139" s="87">
        <v>78.25</v>
      </c>
      <c r="N139" s="82">
        <v>15.25</v>
      </c>
      <c r="O139" s="82">
        <v>6.5</v>
      </c>
      <c r="P139" s="87">
        <v>78.5</v>
      </c>
      <c r="Q139" s="82">
        <v>15</v>
      </c>
      <c r="R139" s="82">
        <v>6.5</v>
      </c>
      <c r="S139" s="82"/>
      <c r="T139" s="82"/>
      <c r="U139" s="82"/>
      <c r="V139" s="82"/>
      <c r="W139" s="82"/>
      <c r="X139" s="82"/>
      <c r="Y139" s="85">
        <v>8.0449999999999999</v>
      </c>
      <c r="Z139" s="81">
        <v>1.071</v>
      </c>
      <c r="AA139" s="81">
        <v>5.0781499999999999</v>
      </c>
      <c r="AB139" s="86"/>
    </row>
    <row r="140" spans="1:28" x14ac:dyDescent="0.25">
      <c r="A140" s="73"/>
      <c r="B140" s="73"/>
      <c r="C140" s="73"/>
      <c r="D140" s="73"/>
      <c r="E140" s="73"/>
      <c r="F140" s="73">
        <v>120</v>
      </c>
      <c r="G140" s="73">
        <v>150</v>
      </c>
      <c r="H140" s="82">
        <v>6.1008842000000001E-2</v>
      </c>
      <c r="I140" s="89">
        <v>78.8125</v>
      </c>
      <c r="J140" s="88">
        <v>12.6875</v>
      </c>
      <c r="K140" s="88">
        <v>8.5</v>
      </c>
      <c r="L140" s="114" t="s">
        <v>37</v>
      </c>
      <c r="M140" s="87">
        <v>78.25</v>
      </c>
      <c r="N140" s="82">
        <v>12.75</v>
      </c>
      <c r="O140" s="82">
        <v>9</v>
      </c>
      <c r="P140" s="87">
        <v>79.25</v>
      </c>
      <c r="Q140" s="82">
        <v>13.25</v>
      </c>
      <c r="R140" s="82">
        <v>7.5</v>
      </c>
      <c r="S140" s="82"/>
      <c r="T140" s="82"/>
      <c r="U140" s="82"/>
      <c r="V140" s="82"/>
      <c r="W140" s="82"/>
      <c r="X140" s="82"/>
      <c r="Y140" s="85">
        <v>7.9924999999999997</v>
      </c>
      <c r="Z140" s="81">
        <v>0.81899999999999995</v>
      </c>
      <c r="AA140" s="81">
        <v>2.6932499999999999</v>
      </c>
      <c r="AB140" s="86"/>
    </row>
    <row r="141" spans="1:28" x14ac:dyDescent="0.25">
      <c r="A141" s="73"/>
      <c r="B141" s="73"/>
      <c r="C141" s="73"/>
      <c r="D141" s="73"/>
      <c r="E141" s="73"/>
      <c r="F141" s="73">
        <v>150</v>
      </c>
      <c r="G141" s="73">
        <v>180</v>
      </c>
      <c r="H141" s="82">
        <v>0.92265674975000012</v>
      </c>
      <c r="I141" s="89">
        <v>77</v>
      </c>
      <c r="J141" s="88">
        <v>17.125</v>
      </c>
      <c r="K141" s="88">
        <v>5.875</v>
      </c>
      <c r="L141" s="114" t="s">
        <v>37</v>
      </c>
      <c r="M141" s="87">
        <v>77.25</v>
      </c>
      <c r="N141" s="82">
        <v>17.25</v>
      </c>
      <c r="O141" s="82">
        <v>5.5</v>
      </c>
      <c r="P141" s="87">
        <v>76.75</v>
      </c>
      <c r="Q141" s="82">
        <v>17</v>
      </c>
      <c r="R141" s="82">
        <v>6.25</v>
      </c>
      <c r="S141" s="82"/>
      <c r="T141" s="82"/>
      <c r="U141" s="82"/>
      <c r="V141" s="82"/>
      <c r="W141" s="82"/>
      <c r="X141" s="82"/>
      <c r="Y141" s="85">
        <v>7.95</v>
      </c>
      <c r="Z141" s="81">
        <v>0.84300000000000008</v>
      </c>
      <c r="AA141" s="81">
        <v>2.6595499999999999</v>
      </c>
      <c r="AB141" s="86"/>
    </row>
    <row r="142" spans="1:28" x14ac:dyDescent="0.25">
      <c r="A142" s="73"/>
      <c r="B142" s="73"/>
      <c r="C142" s="73"/>
      <c r="D142" s="73"/>
      <c r="E142" s="73"/>
      <c r="F142" s="73"/>
      <c r="G142" s="73"/>
      <c r="H142" s="82"/>
      <c r="I142" s="89"/>
      <c r="J142" s="88"/>
      <c r="K142" s="88"/>
      <c r="L142" s="114"/>
      <c r="M142" s="87"/>
      <c r="N142" s="82"/>
      <c r="O142" s="82"/>
      <c r="P142" s="87"/>
      <c r="Q142" s="82"/>
      <c r="R142" s="82"/>
      <c r="S142" s="82"/>
      <c r="T142" s="82"/>
      <c r="U142" s="82"/>
      <c r="V142" s="82"/>
      <c r="W142" s="82"/>
      <c r="X142" s="82"/>
      <c r="Y142" s="85"/>
      <c r="Z142" s="81"/>
      <c r="AA142" s="81"/>
      <c r="AB142" s="86"/>
    </row>
    <row r="143" spans="1:28" x14ac:dyDescent="0.25">
      <c r="A143" s="79" t="s">
        <v>139</v>
      </c>
      <c r="C143" s="73"/>
      <c r="D143" s="73"/>
      <c r="E143" s="73"/>
      <c r="F143" s="73">
        <v>0</v>
      </c>
      <c r="G143" s="73">
        <v>30</v>
      </c>
      <c r="H143" s="82">
        <v>5.6802970422499994</v>
      </c>
      <c r="I143" s="89">
        <v>69.125</v>
      </c>
      <c r="J143" s="88">
        <v>18.75</v>
      </c>
      <c r="K143" s="88">
        <v>12.125</v>
      </c>
      <c r="L143" s="114" t="s">
        <v>37</v>
      </c>
      <c r="M143" s="87">
        <v>69</v>
      </c>
      <c r="N143" s="82">
        <v>19</v>
      </c>
      <c r="O143" s="82">
        <v>12</v>
      </c>
      <c r="P143" s="87">
        <v>69.25</v>
      </c>
      <c r="Q143" s="82">
        <v>18.5</v>
      </c>
      <c r="R143" s="82">
        <v>12.25</v>
      </c>
      <c r="S143" s="82"/>
      <c r="T143" s="82"/>
      <c r="U143" s="82"/>
      <c r="V143" s="82"/>
      <c r="W143" s="82"/>
      <c r="X143" s="82"/>
      <c r="Y143" s="85">
        <v>7.7724999999999991</v>
      </c>
      <c r="Z143" s="81">
        <v>1.8659999999999999</v>
      </c>
      <c r="AA143" s="81">
        <v>1.4490000000000001</v>
      </c>
      <c r="AB143" s="9"/>
    </row>
    <row r="144" spans="1:28" x14ac:dyDescent="0.25">
      <c r="A144" s="73" t="s">
        <v>140</v>
      </c>
      <c r="B144" s="73"/>
      <c r="C144" s="73"/>
      <c r="D144" s="73"/>
      <c r="E144" s="73"/>
      <c r="F144" s="73">
        <v>30</v>
      </c>
      <c r="G144" s="73">
        <v>60</v>
      </c>
      <c r="H144" s="82">
        <v>6.0487238005714286</v>
      </c>
      <c r="I144" s="89">
        <v>61.75</v>
      </c>
      <c r="J144" s="88">
        <v>23</v>
      </c>
      <c r="K144" s="88">
        <v>15.25</v>
      </c>
      <c r="L144" s="114" t="s">
        <v>35</v>
      </c>
      <c r="M144" s="87">
        <v>61.428571428571431</v>
      </c>
      <c r="N144" s="82">
        <v>23.428571428571427</v>
      </c>
      <c r="O144" s="82">
        <v>15.142857142857142</v>
      </c>
      <c r="P144" s="87">
        <v>61.857142857142854</v>
      </c>
      <c r="Q144" s="82">
        <v>22.428571428571427</v>
      </c>
      <c r="R144" s="82">
        <v>15.714285714285714</v>
      </c>
      <c r="S144" s="82"/>
      <c r="T144" s="82"/>
      <c r="U144" s="82"/>
      <c r="V144" s="82"/>
      <c r="W144" s="82"/>
      <c r="X144" s="82"/>
      <c r="Y144" s="85">
        <v>7.75</v>
      </c>
      <c r="Z144" s="81">
        <v>1.889142857142857</v>
      </c>
      <c r="AA144" s="81">
        <v>4.0221428571428568</v>
      </c>
      <c r="AB144" s="86"/>
    </row>
    <row r="145" spans="1:28" x14ac:dyDescent="0.25">
      <c r="A145" s="73"/>
      <c r="B145" s="73"/>
      <c r="C145" s="73"/>
      <c r="D145" s="73"/>
      <c r="E145" s="73"/>
      <c r="F145" s="73">
        <v>60</v>
      </c>
      <c r="G145" s="73">
        <v>90</v>
      </c>
      <c r="H145" s="82">
        <v>2.1822771704999999</v>
      </c>
      <c r="I145" s="89">
        <v>79.75</v>
      </c>
      <c r="J145" s="88">
        <v>14.833333333333334</v>
      </c>
      <c r="K145" s="88">
        <v>5.416666666666667</v>
      </c>
      <c r="L145" s="114" t="s">
        <v>37</v>
      </c>
      <c r="M145" s="87">
        <v>79.5</v>
      </c>
      <c r="N145" s="82">
        <v>14.833333333333334</v>
      </c>
      <c r="O145" s="82">
        <v>5.666666666666667</v>
      </c>
      <c r="P145" s="87">
        <v>80</v>
      </c>
      <c r="Q145" s="82">
        <v>14.833333333333334</v>
      </c>
      <c r="R145" s="82">
        <v>5.166666666666667</v>
      </c>
      <c r="S145" s="82"/>
      <c r="T145" s="82"/>
      <c r="U145" s="82"/>
      <c r="V145" s="82"/>
      <c r="W145" s="82"/>
      <c r="X145" s="82"/>
      <c r="Y145" s="85">
        <v>7.8449999999999998</v>
      </c>
      <c r="Z145" s="81">
        <v>1.048</v>
      </c>
      <c r="AA145" s="81">
        <v>3.2721</v>
      </c>
      <c r="AB145" s="86"/>
    </row>
    <row r="146" spans="1:28" x14ac:dyDescent="0.25">
      <c r="A146" s="73"/>
      <c r="B146" s="73"/>
      <c r="C146" s="73"/>
      <c r="D146" s="73"/>
      <c r="E146" s="73"/>
      <c r="F146" s="73">
        <v>90</v>
      </c>
      <c r="G146" s="73">
        <v>120</v>
      </c>
      <c r="H146" s="82">
        <v>5.6429255147499999</v>
      </c>
      <c r="I146" s="89">
        <v>83.6875</v>
      </c>
      <c r="J146" s="88">
        <v>10.5</v>
      </c>
      <c r="K146" s="88">
        <v>5.8125</v>
      </c>
      <c r="L146" s="114" t="s">
        <v>44</v>
      </c>
      <c r="M146" s="87">
        <v>83.5</v>
      </c>
      <c r="N146" s="82">
        <v>10.75</v>
      </c>
      <c r="O146" s="82">
        <v>5.75</v>
      </c>
      <c r="P146" s="87">
        <v>84.25</v>
      </c>
      <c r="Q146" s="82">
        <v>10</v>
      </c>
      <c r="R146" s="82">
        <v>5.75</v>
      </c>
      <c r="S146" s="82"/>
      <c r="T146" s="82"/>
      <c r="U146" s="82"/>
      <c r="V146" s="82"/>
      <c r="W146" s="82"/>
      <c r="X146" s="82"/>
      <c r="Y146" s="85">
        <v>7.9874999999999998</v>
      </c>
      <c r="Z146" s="81">
        <v>1.1579999999999999</v>
      </c>
      <c r="AA146" s="81">
        <v>2.53925</v>
      </c>
      <c r="AB146" s="86"/>
    </row>
    <row r="147" spans="1:28" x14ac:dyDescent="0.25">
      <c r="A147" s="73"/>
      <c r="B147" s="73"/>
      <c r="C147" s="73"/>
      <c r="D147" s="73"/>
      <c r="E147" s="73"/>
      <c r="F147" s="73">
        <v>120</v>
      </c>
      <c r="G147" s="73">
        <v>150</v>
      </c>
      <c r="H147" s="82">
        <v>1.8482257571666665</v>
      </c>
      <c r="I147" s="89">
        <v>77.666666666666671</v>
      </c>
      <c r="J147" s="88">
        <v>14.416666666666666</v>
      </c>
      <c r="K147" s="88">
        <v>7.916666666666667</v>
      </c>
      <c r="L147" s="114" t="s">
        <v>37</v>
      </c>
      <c r="M147" s="87">
        <v>78</v>
      </c>
      <c r="N147" s="82">
        <v>14.333333333333334</v>
      </c>
      <c r="O147" s="82">
        <v>7.666666666666667</v>
      </c>
      <c r="P147" s="87">
        <v>77.333333333333329</v>
      </c>
      <c r="Q147" s="82">
        <v>14.5</v>
      </c>
      <c r="R147" s="82">
        <v>8.1666666666666661</v>
      </c>
      <c r="S147" s="82"/>
      <c r="T147" s="82"/>
      <c r="U147" s="82"/>
      <c r="V147" s="82"/>
      <c r="W147" s="82"/>
      <c r="X147" s="82"/>
      <c r="Y147" s="85">
        <v>7.9883333333333333</v>
      </c>
      <c r="Z147" s="81">
        <v>0.90400000000000003</v>
      </c>
      <c r="AA147" s="81">
        <v>3.7558666666666665</v>
      </c>
      <c r="AB147" s="86"/>
    </row>
    <row r="148" spans="1:28" x14ac:dyDescent="0.25">
      <c r="A148" s="73"/>
      <c r="B148" s="73"/>
      <c r="C148" s="73"/>
      <c r="D148" s="73"/>
      <c r="E148" s="73"/>
      <c r="F148" s="73">
        <v>150</v>
      </c>
      <c r="G148" s="73">
        <v>180</v>
      </c>
      <c r="H148" s="82">
        <v>3.0302132000000002E-2</v>
      </c>
      <c r="I148" s="89">
        <v>79.5</v>
      </c>
      <c r="J148" s="88">
        <v>14.625</v>
      </c>
      <c r="K148" s="88">
        <v>5.875</v>
      </c>
      <c r="L148" s="114" t="s">
        <v>37</v>
      </c>
      <c r="M148" s="87">
        <v>79.25</v>
      </c>
      <c r="N148" s="82">
        <v>14.5</v>
      </c>
      <c r="O148" s="82">
        <v>6.25</v>
      </c>
      <c r="P148" s="87">
        <v>79.75</v>
      </c>
      <c r="Q148" s="82">
        <v>14.75</v>
      </c>
      <c r="R148" s="82">
        <v>5.5</v>
      </c>
      <c r="S148" s="82"/>
      <c r="T148" s="82"/>
      <c r="U148" s="82"/>
      <c r="V148" s="82"/>
      <c r="W148" s="82"/>
      <c r="X148" s="82"/>
      <c r="Y148" s="85">
        <v>7.9799999999999995</v>
      </c>
      <c r="Z148" s="81">
        <v>0.80699999999999994</v>
      </c>
      <c r="AA148" s="81">
        <v>3.0225999999999997</v>
      </c>
      <c r="AB148" s="86"/>
    </row>
    <row r="149" spans="1:28" x14ac:dyDescent="0.25">
      <c r="A149" s="73"/>
      <c r="B149" s="73"/>
      <c r="C149" s="73"/>
      <c r="D149" s="73"/>
      <c r="E149" s="73"/>
      <c r="F149" s="73"/>
      <c r="G149" s="73"/>
      <c r="H149" s="82"/>
      <c r="I149" s="89"/>
      <c r="J149" s="88"/>
      <c r="K149" s="88"/>
      <c r="L149" s="114"/>
      <c r="M149" s="87"/>
      <c r="N149" s="82"/>
      <c r="O149" s="82"/>
      <c r="P149" s="87"/>
      <c r="Q149" s="82"/>
      <c r="R149" s="82"/>
      <c r="S149" s="82"/>
      <c r="T149" s="82"/>
      <c r="U149" s="82"/>
      <c r="V149" s="82"/>
      <c r="W149" s="82"/>
      <c r="X149" s="82"/>
      <c r="Y149" s="85"/>
      <c r="Z149" s="81"/>
      <c r="AA149" s="81"/>
      <c r="AB149" s="86"/>
    </row>
    <row r="150" spans="1:28" x14ac:dyDescent="0.25">
      <c r="A150" s="79" t="s">
        <v>141</v>
      </c>
      <c r="C150" s="73"/>
      <c r="D150" s="73"/>
      <c r="E150" s="73"/>
      <c r="F150" s="73">
        <v>0</v>
      </c>
      <c r="G150" s="73">
        <v>30</v>
      </c>
      <c r="H150" s="82">
        <v>5.4642429195000002</v>
      </c>
      <c r="I150" s="89">
        <v>67.25</v>
      </c>
      <c r="J150" s="88">
        <v>19.5</v>
      </c>
      <c r="K150" s="88">
        <v>13.25</v>
      </c>
      <c r="L150" s="114" t="s">
        <v>135</v>
      </c>
      <c r="M150" s="87">
        <v>67</v>
      </c>
      <c r="N150" s="82">
        <v>19.5</v>
      </c>
      <c r="O150" s="82">
        <v>13.5</v>
      </c>
      <c r="P150" s="87">
        <v>67</v>
      </c>
      <c r="Q150" s="82">
        <v>20.5</v>
      </c>
      <c r="R150" s="82">
        <v>12.5</v>
      </c>
      <c r="S150" s="82"/>
      <c r="T150" s="82"/>
      <c r="U150" s="82"/>
      <c r="V150" s="82"/>
      <c r="W150" s="82"/>
      <c r="X150" s="82"/>
      <c r="Y150" s="85">
        <v>7.79</v>
      </c>
      <c r="Z150" s="81">
        <v>1.5030000000000001</v>
      </c>
      <c r="AA150" s="81">
        <v>2.2156500000000001</v>
      </c>
      <c r="AB150" s="9"/>
    </row>
    <row r="151" spans="1:28" x14ac:dyDescent="0.25">
      <c r="A151" s="73" t="s">
        <v>142</v>
      </c>
      <c r="B151" s="73"/>
      <c r="C151" s="73"/>
      <c r="D151" s="73"/>
      <c r="E151" s="73"/>
      <c r="F151" s="73">
        <v>30</v>
      </c>
      <c r="G151" s="73">
        <v>60</v>
      </c>
      <c r="H151" s="82">
        <v>7.3682781431250008</v>
      </c>
      <c r="I151" s="89">
        <v>68</v>
      </c>
      <c r="J151" s="88">
        <v>19.125</v>
      </c>
      <c r="K151" s="88">
        <v>12.875</v>
      </c>
      <c r="L151" s="114" t="s">
        <v>135</v>
      </c>
      <c r="M151" s="87">
        <v>68</v>
      </c>
      <c r="N151" s="82">
        <v>19.125</v>
      </c>
      <c r="O151" s="82">
        <v>12.875</v>
      </c>
      <c r="P151" s="87">
        <v>68</v>
      </c>
      <c r="Q151" s="82">
        <v>19.125</v>
      </c>
      <c r="R151" s="82">
        <v>12.875</v>
      </c>
      <c r="S151" s="82"/>
      <c r="T151" s="82"/>
      <c r="U151" s="82"/>
      <c r="V151" s="82"/>
      <c r="W151" s="82"/>
      <c r="X151" s="82"/>
      <c r="Y151" s="85">
        <v>7.8050000000000006</v>
      </c>
      <c r="Z151" s="81">
        <v>1.4804999999999999</v>
      </c>
      <c r="AA151" s="81">
        <v>4.5711750000000002</v>
      </c>
      <c r="AB151" s="86"/>
    </row>
    <row r="152" spans="1:28" x14ac:dyDescent="0.25">
      <c r="A152" s="73"/>
      <c r="B152" s="73"/>
      <c r="C152" s="73"/>
      <c r="D152" s="73"/>
      <c r="E152" s="73"/>
      <c r="F152" s="73">
        <v>60</v>
      </c>
      <c r="G152" s="73">
        <v>90</v>
      </c>
      <c r="H152" s="82">
        <v>6.1716844280000007</v>
      </c>
      <c r="I152" s="89">
        <v>57.125</v>
      </c>
      <c r="J152" s="88">
        <v>29.5</v>
      </c>
      <c r="K152" s="88">
        <v>13.375</v>
      </c>
      <c r="L152" s="114" t="s">
        <v>143</v>
      </c>
      <c r="M152" s="87">
        <v>57.25</v>
      </c>
      <c r="N152" s="82">
        <v>29.5</v>
      </c>
      <c r="O152" s="82">
        <v>13.25</v>
      </c>
      <c r="P152" s="87">
        <v>57</v>
      </c>
      <c r="Q152" s="82">
        <v>29.5</v>
      </c>
      <c r="R152" s="82">
        <v>13.5</v>
      </c>
      <c r="S152" s="82"/>
      <c r="T152" s="82"/>
      <c r="U152" s="82"/>
      <c r="V152" s="82"/>
      <c r="W152" s="82"/>
      <c r="X152" s="82"/>
      <c r="Y152" s="85">
        <v>7.8274999999999997</v>
      </c>
      <c r="Z152" s="81">
        <v>1.3109999999999999</v>
      </c>
      <c r="AA152" s="81">
        <v>6.7527499999999998</v>
      </c>
      <c r="AB152" s="86"/>
    </row>
    <row r="153" spans="1:28" x14ac:dyDescent="0.25">
      <c r="A153" s="73"/>
      <c r="B153" s="73"/>
      <c r="C153" s="73"/>
      <c r="D153" s="73"/>
      <c r="E153" s="73"/>
      <c r="F153" s="73">
        <v>90</v>
      </c>
      <c r="G153" s="73">
        <v>120</v>
      </c>
      <c r="H153" s="82">
        <v>6.8842173668333331</v>
      </c>
      <c r="I153" s="89">
        <v>74.25</v>
      </c>
      <c r="J153" s="88">
        <v>18.75</v>
      </c>
      <c r="K153" s="88">
        <v>7</v>
      </c>
      <c r="L153" s="114" t="s">
        <v>135</v>
      </c>
      <c r="M153" s="87">
        <v>74.333333333333329</v>
      </c>
      <c r="N153" s="82">
        <v>18.666666666666668</v>
      </c>
      <c r="O153" s="82">
        <v>7</v>
      </c>
      <c r="P153" s="87">
        <v>74.166666666666671</v>
      </c>
      <c r="Q153" s="82">
        <v>18.833333333333332</v>
      </c>
      <c r="R153" s="82">
        <v>7</v>
      </c>
      <c r="S153" s="82"/>
      <c r="T153" s="82"/>
      <c r="U153" s="82"/>
      <c r="V153" s="82"/>
      <c r="W153" s="82"/>
      <c r="X153" s="82"/>
      <c r="Y153" s="85">
        <v>7.9750000000000005</v>
      </c>
      <c r="Z153" s="81">
        <v>1.1140000000000001</v>
      </c>
      <c r="AA153" s="81">
        <v>6.0411666666666664</v>
      </c>
      <c r="AB153" s="86"/>
    </row>
    <row r="154" spans="1:28" x14ac:dyDescent="0.25">
      <c r="A154" s="73"/>
      <c r="B154" s="73"/>
      <c r="C154" s="73"/>
      <c r="D154" s="73"/>
      <c r="E154" s="73"/>
      <c r="F154" s="73">
        <v>120</v>
      </c>
      <c r="G154" s="73">
        <v>150</v>
      </c>
      <c r="H154" s="82">
        <v>2.5452955912000004</v>
      </c>
      <c r="I154" s="89">
        <v>78.7</v>
      </c>
      <c r="J154" s="88">
        <v>14.7</v>
      </c>
      <c r="K154" s="88">
        <v>6.6</v>
      </c>
      <c r="L154" s="114" t="s">
        <v>144</v>
      </c>
      <c r="M154" s="87">
        <v>78.8</v>
      </c>
      <c r="N154" s="82">
        <v>14.6</v>
      </c>
      <c r="O154" s="82">
        <v>6.6</v>
      </c>
      <c r="P154" s="87">
        <v>78.599999999999994</v>
      </c>
      <c r="Q154" s="82">
        <v>14.8</v>
      </c>
      <c r="R154" s="82">
        <v>6.6</v>
      </c>
      <c r="S154" s="82"/>
      <c r="T154" s="82"/>
      <c r="U154" s="82"/>
      <c r="V154" s="82"/>
      <c r="W154" s="82"/>
      <c r="X154" s="82"/>
      <c r="Y154" s="85">
        <v>8.0740000000000016</v>
      </c>
      <c r="Z154" s="81">
        <v>2.3135999999999997</v>
      </c>
      <c r="AA154" s="81">
        <v>4.2344399999999993</v>
      </c>
      <c r="AB154" s="86"/>
    </row>
    <row r="155" spans="1:28" x14ac:dyDescent="0.25">
      <c r="A155" s="73"/>
      <c r="B155" s="73"/>
      <c r="C155" s="73"/>
      <c r="D155" s="73"/>
      <c r="E155" s="73"/>
      <c r="F155" s="73">
        <v>150</v>
      </c>
      <c r="G155" s="73">
        <v>180</v>
      </c>
      <c r="H155" s="82">
        <v>4.2040760742499996</v>
      </c>
      <c r="I155" s="89">
        <v>84</v>
      </c>
      <c r="J155" s="88">
        <v>11.5</v>
      </c>
      <c r="K155" s="88">
        <v>4.5</v>
      </c>
      <c r="L155" s="114" t="s">
        <v>145</v>
      </c>
      <c r="M155" s="87">
        <v>84.25</v>
      </c>
      <c r="N155" s="82">
        <v>11.5</v>
      </c>
      <c r="O155" s="82">
        <v>4.25</v>
      </c>
      <c r="P155" s="87">
        <v>83.75</v>
      </c>
      <c r="Q155" s="82">
        <v>11.5</v>
      </c>
      <c r="R155" s="82">
        <v>4.75</v>
      </c>
      <c r="S155" s="82"/>
      <c r="T155" s="82"/>
      <c r="U155" s="82"/>
      <c r="V155" s="82"/>
      <c r="W155" s="82"/>
      <c r="X155" s="82"/>
      <c r="Y155" s="85">
        <v>8.057500000000001</v>
      </c>
      <c r="Z155" s="81">
        <v>0.89100000000000001</v>
      </c>
      <c r="AA155" s="81">
        <v>3.4693499999999999</v>
      </c>
      <c r="AB155" s="86"/>
    </row>
    <row r="156" spans="1:28" x14ac:dyDescent="0.25">
      <c r="A156" s="77"/>
      <c r="B156" s="77"/>
      <c r="C156" s="77"/>
      <c r="D156" s="109"/>
      <c r="E156" s="77"/>
      <c r="F156" s="77"/>
      <c r="G156" s="77"/>
      <c r="H156" s="88"/>
      <c r="I156" s="89"/>
      <c r="J156" s="88"/>
      <c r="K156" s="88"/>
      <c r="L156" s="114"/>
      <c r="M156" s="89"/>
      <c r="N156" s="88"/>
      <c r="O156" s="88"/>
      <c r="P156" s="89"/>
      <c r="Q156" s="88"/>
      <c r="R156" s="88"/>
      <c r="S156" s="88"/>
      <c r="T156" s="88"/>
      <c r="U156" s="88"/>
      <c r="V156" s="88"/>
      <c r="W156" s="88"/>
      <c r="X156" s="88"/>
      <c r="Y156" s="90"/>
      <c r="Z156" s="91"/>
      <c r="AA156" s="91"/>
      <c r="AB156" s="96"/>
    </row>
    <row r="157" spans="1:28" x14ac:dyDescent="0.25">
      <c r="A157" s="79" t="s">
        <v>146</v>
      </c>
      <c r="B157" s="73"/>
      <c r="C157" s="73"/>
      <c r="E157" s="73"/>
      <c r="F157" s="73">
        <v>0</v>
      </c>
      <c r="G157" s="73">
        <v>30</v>
      </c>
      <c r="H157" s="82">
        <v>7.1042597454285712</v>
      </c>
      <c r="I157" s="89">
        <v>75.357142857142861</v>
      </c>
      <c r="J157" s="88">
        <v>15.214285714285714</v>
      </c>
      <c r="K157" s="88">
        <v>9.4285714285714288</v>
      </c>
      <c r="L157" s="116" t="s">
        <v>37</v>
      </c>
      <c r="M157" s="87">
        <v>75.857142857142861</v>
      </c>
      <c r="N157" s="82">
        <v>15</v>
      </c>
      <c r="O157" s="82">
        <v>9.1428571428571423</v>
      </c>
      <c r="P157" s="87">
        <v>74.857142857142861</v>
      </c>
      <c r="Q157" s="82">
        <v>15.428571428571429</v>
      </c>
      <c r="R157" s="82">
        <v>9.7142857142857135</v>
      </c>
      <c r="S157" s="82"/>
      <c r="T157" s="82"/>
      <c r="U157" s="82"/>
      <c r="V157" s="82"/>
      <c r="W157" s="82"/>
      <c r="X157" s="82"/>
      <c r="Y157" s="85">
        <v>7.8285714285714292</v>
      </c>
      <c r="Z157" s="81">
        <v>0.98571428571428577</v>
      </c>
      <c r="AA157" s="81">
        <v>2.0255142857142858</v>
      </c>
      <c r="AB157" s="9"/>
    </row>
    <row r="158" spans="1:28" x14ac:dyDescent="0.25">
      <c r="A158" s="80" t="s">
        <v>147</v>
      </c>
      <c r="B158" s="73"/>
      <c r="C158" s="73"/>
      <c r="E158" s="73"/>
      <c r="F158" s="73">
        <v>30</v>
      </c>
      <c r="G158" s="73">
        <v>60</v>
      </c>
      <c r="H158" s="82">
        <v>6.3621618313333341</v>
      </c>
      <c r="I158" s="89">
        <v>68.444444444444443</v>
      </c>
      <c r="J158" s="88">
        <v>13.333333333333334</v>
      </c>
      <c r="K158" s="88">
        <v>7.1111111111111107</v>
      </c>
      <c r="L158" s="116" t="s">
        <v>37</v>
      </c>
      <c r="M158" s="87">
        <v>68.777777777777771</v>
      </c>
      <c r="N158" s="82">
        <v>13.444444444444445</v>
      </c>
      <c r="O158" s="82">
        <v>6.666666666666667</v>
      </c>
      <c r="P158" s="87">
        <v>68.111111111111114</v>
      </c>
      <c r="Q158" s="82">
        <v>13.222222222222221</v>
      </c>
      <c r="R158" s="82">
        <v>7.5555555555555554</v>
      </c>
      <c r="S158" s="82"/>
      <c r="T158" s="82"/>
      <c r="U158" s="82"/>
      <c r="V158" s="82"/>
      <c r="W158" s="82"/>
      <c r="X158" s="82"/>
      <c r="Y158" s="85">
        <v>7.08</v>
      </c>
      <c r="Z158" s="81">
        <v>0.82133333333333336</v>
      </c>
      <c r="AA158" s="81">
        <v>4.7434666666666665</v>
      </c>
      <c r="AB158" s="9"/>
    </row>
    <row r="159" spans="1:28" x14ac:dyDescent="0.25">
      <c r="A159" s="73"/>
      <c r="B159" s="73"/>
      <c r="C159" s="73"/>
      <c r="D159" s="73"/>
      <c r="E159" s="73"/>
      <c r="F159" s="73">
        <v>60</v>
      </c>
      <c r="G159" s="73">
        <v>90</v>
      </c>
      <c r="H159" s="82">
        <v>4.0491205601428577</v>
      </c>
      <c r="I159" s="89">
        <v>77.071428571428569</v>
      </c>
      <c r="J159" s="88">
        <v>16.571428571428573</v>
      </c>
      <c r="K159" s="88">
        <v>6.3571428571428568</v>
      </c>
      <c r="L159" s="116" t="s">
        <v>37</v>
      </c>
      <c r="M159" s="87">
        <v>76.428571428571431</v>
      </c>
      <c r="N159" s="82">
        <v>16.571428571428573</v>
      </c>
      <c r="O159" s="82">
        <v>7</v>
      </c>
      <c r="P159" s="87">
        <v>77.714285714285708</v>
      </c>
      <c r="Q159" s="82">
        <v>16.571428571428573</v>
      </c>
      <c r="R159" s="82">
        <v>5.7142857142857144</v>
      </c>
      <c r="S159" s="82"/>
      <c r="T159" s="82"/>
      <c r="U159" s="82"/>
      <c r="V159" s="82"/>
      <c r="W159" s="82"/>
      <c r="X159" s="82"/>
      <c r="Y159" s="85">
        <v>7.9771428571428578</v>
      </c>
      <c r="Z159" s="81">
        <v>0.73885714285714299</v>
      </c>
      <c r="AA159" s="81">
        <v>5.7913142857142859</v>
      </c>
      <c r="AB159" s="86"/>
    </row>
    <row r="160" spans="1:28" x14ac:dyDescent="0.25">
      <c r="A160" s="73"/>
      <c r="B160" s="73"/>
      <c r="C160" s="73"/>
      <c r="D160" s="73"/>
      <c r="E160" s="73"/>
      <c r="F160" s="73">
        <v>90</v>
      </c>
      <c r="G160" s="73">
        <v>120</v>
      </c>
      <c r="H160" s="82">
        <v>2.4273235968571427</v>
      </c>
      <c r="I160" s="89">
        <v>78.75</v>
      </c>
      <c r="J160" s="88">
        <v>14.214285714285714</v>
      </c>
      <c r="K160" s="88">
        <v>7.0357142857142856</v>
      </c>
      <c r="L160" s="116" t="s">
        <v>37</v>
      </c>
      <c r="M160" s="87">
        <v>78.571428571428569</v>
      </c>
      <c r="N160" s="82">
        <v>14.428571428571429</v>
      </c>
      <c r="O160" s="82">
        <v>7</v>
      </c>
      <c r="P160" s="87">
        <v>79.142857142857139</v>
      </c>
      <c r="Q160" s="82">
        <v>14.142857142857142</v>
      </c>
      <c r="R160" s="82">
        <v>6.7142857142857144</v>
      </c>
      <c r="S160" s="82"/>
      <c r="T160" s="82"/>
      <c r="U160" s="82"/>
      <c r="V160" s="82"/>
      <c r="W160" s="82"/>
      <c r="X160" s="82"/>
      <c r="Y160" s="85">
        <v>8.0599999999999987</v>
      </c>
      <c r="Z160" s="81">
        <v>0.60857142857142854</v>
      </c>
      <c r="AA160" s="81">
        <v>4.3095142857142861</v>
      </c>
      <c r="AB160" s="86"/>
    </row>
    <row r="161" spans="1:28" x14ac:dyDescent="0.25">
      <c r="A161" s="73"/>
      <c r="B161" s="73"/>
      <c r="C161" s="73"/>
      <c r="D161" s="73"/>
      <c r="E161" s="73"/>
      <c r="F161" s="73">
        <v>120</v>
      </c>
      <c r="G161" s="73">
        <v>150</v>
      </c>
      <c r="H161" s="82">
        <v>1.9791319268750001</v>
      </c>
      <c r="I161" s="89">
        <v>80.28125</v>
      </c>
      <c r="J161" s="88">
        <v>12.40625</v>
      </c>
      <c r="K161" s="88">
        <v>7.3125</v>
      </c>
      <c r="L161" s="116" t="s">
        <v>37</v>
      </c>
      <c r="M161" s="87">
        <v>80.125</v>
      </c>
      <c r="N161" s="82">
        <v>12.25</v>
      </c>
      <c r="O161" s="82">
        <v>7.625</v>
      </c>
      <c r="P161" s="87">
        <v>80.375</v>
      </c>
      <c r="Q161" s="82">
        <v>12.875</v>
      </c>
      <c r="R161" s="82">
        <v>6.75</v>
      </c>
      <c r="S161" s="82"/>
      <c r="T161" s="82"/>
      <c r="U161" s="82"/>
      <c r="V161" s="82"/>
      <c r="W161" s="82"/>
      <c r="X161" s="82"/>
      <c r="Y161" s="85">
        <v>8.0737500000000004</v>
      </c>
      <c r="Z161" s="81">
        <v>0.627</v>
      </c>
      <c r="AA161" s="81">
        <v>2.7302</v>
      </c>
      <c r="AB161" s="86"/>
    </row>
    <row r="162" spans="1:28" x14ac:dyDescent="0.25">
      <c r="A162" s="73"/>
      <c r="B162" s="73"/>
      <c r="C162" s="73"/>
      <c r="D162" s="73"/>
      <c r="E162" s="73"/>
      <c r="F162" s="73">
        <v>150</v>
      </c>
      <c r="G162" s="73">
        <v>180</v>
      </c>
      <c r="H162" s="82">
        <v>1.7801327993749996</v>
      </c>
      <c r="I162" s="89">
        <v>73.9375</v>
      </c>
      <c r="J162" s="88">
        <v>19.1875</v>
      </c>
      <c r="K162" s="88">
        <v>6.875</v>
      </c>
      <c r="L162" s="116" t="s">
        <v>135</v>
      </c>
      <c r="M162" s="87">
        <v>73.875</v>
      </c>
      <c r="N162" s="82">
        <v>19.25</v>
      </c>
      <c r="O162" s="82">
        <v>6.875</v>
      </c>
      <c r="P162" s="87">
        <v>74</v>
      </c>
      <c r="Q162" s="82">
        <v>19.125</v>
      </c>
      <c r="R162" s="82">
        <v>6.875</v>
      </c>
      <c r="S162" s="82"/>
      <c r="T162" s="82"/>
      <c r="U162" s="82"/>
      <c r="V162" s="82"/>
      <c r="W162" s="82"/>
      <c r="X162" s="82"/>
      <c r="Y162" s="85">
        <v>8.0187500000000007</v>
      </c>
      <c r="Z162" s="81">
        <v>0.69299999999999995</v>
      </c>
      <c r="AA162" s="81">
        <v>5.2144500000000003</v>
      </c>
      <c r="AB162" s="86"/>
    </row>
    <row r="163" spans="1:28" x14ac:dyDescent="0.25">
      <c r="A163" s="73"/>
      <c r="B163" s="73"/>
      <c r="C163" s="73"/>
      <c r="D163" s="80"/>
      <c r="E163" s="73"/>
      <c r="F163" s="73"/>
      <c r="G163" s="73"/>
      <c r="H163" s="82"/>
      <c r="I163" s="89"/>
      <c r="J163" s="88"/>
      <c r="K163" s="88"/>
      <c r="L163" s="114"/>
      <c r="M163" s="87"/>
      <c r="N163" s="82"/>
      <c r="O163" s="82"/>
      <c r="P163" s="87"/>
      <c r="Q163" s="82"/>
      <c r="R163" s="82"/>
      <c r="S163" s="82"/>
      <c r="T163" s="82"/>
      <c r="U163" s="82"/>
      <c r="V163" s="82"/>
      <c r="W163" s="82"/>
      <c r="X163" s="82"/>
      <c r="Y163" s="85"/>
      <c r="Z163" s="81"/>
      <c r="AA163" s="81"/>
      <c r="AB163" s="86"/>
    </row>
    <row r="164" spans="1:28" x14ac:dyDescent="0.25">
      <c r="A164" s="79" t="s">
        <v>148</v>
      </c>
      <c r="B164" s="73"/>
      <c r="C164" s="73"/>
      <c r="E164" s="73"/>
      <c r="F164" s="73">
        <v>0</v>
      </c>
      <c r="G164" s="73">
        <v>30</v>
      </c>
      <c r="H164" s="82">
        <v>4.5044062130000002</v>
      </c>
      <c r="I164" s="89">
        <v>68.599999999999994</v>
      </c>
      <c r="J164" s="88">
        <v>19.399999999999999</v>
      </c>
      <c r="K164" s="88">
        <v>12</v>
      </c>
      <c r="L164" s="116" t="s">
        <v>135</v>
      </c>
      <c r="M164" s="87">
        <v>68.2</v>
      </c>
      <c r="N164" s="82">
        <v>20</v>
      </c>
      <c r="O164" s="82">
        <v>11.8</v>
      </c>
      <c r="P164" s="87">
        <v>69</v>
      </c>
      <c r="Q164" s="82">
        <v>18.8</v>
      </c>
      <c r="R164" s="82">
        <v>12.2</v>
      </c>
      <c r="S164" s="82"/>
      <c r="T164" s="82"/>
      <c r="U164" s="82"/>
      <c r="V164" s="82"/>
      <c r="W164" s="82"/>
      <c r="X164" s="82"/>
      <c r="Y164" s="85">
        <v>7.7640000000000002</v>
      </c>
      <c r="Z164" s="81">
        <v>1.488</v>
      </c>
      <c r="AA164" s="81">
        <v>1.9939200000000004</v>
      </c>
      <c r="AB164" s="9"/>
    </row>
    <row r="165" spans="1:28" x14ac:dyDescent="0.25">
      <c r="A165" s="80" t="s">
        <v>149</v>
      </c>
      <c r="B165" s="73"/>
      <c r="C165" s="73"/>
      <c r="D165" s="73"/>
      <c r="E165" s="73"/>
      <c r="F165" s="73">
        <v>30</v>
      </c>
      <c r="G165" s="73">
        <v>60</v>
      </c>
      <c r="H165" s="82">
        <v>6.5837407733750002</v>
      </c>
      <c r="I165" s="89">
        <v>68.5</v>
      </c>
      <c r="J165" s="88">
        <v>20.75</v>
      </c>
      <c r="K165" s="88">
        <v>10.75</v>
      </c>
      <c r="L165" s="116" t="s">
        <v>131</v>
      </c>
      <c r="M165" s="87">
        <v>68.75</v>
      </c>
      <c r="N165" s="82">
        <v>21</v>
      </c>
      <c r="O165" s="82">
        <v>10.25</v>
      </c>
      <c r="P165" s="87">
        <v>68.25</v>
      </c>
      <c r="Q165" s="82">
        <v>20.5</v>
      </c>
      <c r="R165" s="82">
        <v>11.25</v>
      </c>
      <c r="S165" s="82"/>
      <c r="T165" s="82"/>
      <c r="U165" s="82"/>
      <c r="V165" s="82"/>
      <c r="W165" s="82"/>
      <c r="X165" s="82"/>
      <c r="Y165" s="85">
        <v>7.8387500000000001</v>
      </c>
      <c r="Z165" s="81">
        <v>1.3995</v>
      </c>
      <c r="AA165" s="81">
        <v>5.067075</v>
      </c>
      <c r="AB165" s="9"/>
    </row>
    <row r="166" spans="1:28" x14ac:dyDescent="0.25">
      <c r="A166" s="73"/>
      <c r="B166" s="73"/>
      <c r="C166" s="73"/>
      <c r="D166" s="73"/>
      <c r="E166" s="73"/>
      <c r="F166" s="73">
        <v>60</v>
      </c>
      <c r="G166" s="73">
        <v>90</v>
      </c>
      <c r="H166" s="82">
        <v>0.87709647849999994</v>
      </c>
      <c r="I166" s="89">
        <v>73.916666666666671</v>
      </c>
      <c r="J166" s="88">
        <v>20.166666666666668</v>
      </c>
      <c r="K166" s="88">
        <v>5.916666666666667</v>
      </c>
      <c r="L166" s="116" t="s">
        <v>143</v>
      </c>
      <c r="M166" s="87">
        <v>73.833333333333329</v>
      </c>
      <c r="N166" s="82">
        <v>20.5</v>
      </c>
      <c r="O166" s="82">
        <v>5.666666666666667</v>
      </c>
      <c r="P166" s="87">
        <v>74</v>
      </c>
      <c r="Q166" s="82">
        <v>19.833333333333332</v>
      </c>
      <c r="R166" s="82">
        <v>6.166666666666667</v>
      </c>
      <c r="S166" s="82"/>
      <c r="T166" s="82"/>
      <c r="U166" s="82"/>
      <c r="V166" s="82"/>
      <c r="W166" s="82"/>
      <c r="X166" s="82"/>
      <c r="Y166" s="85">
        <v>7.9733333333333354</v>
      </c>
      <c r="Z166" s="81">
        <v>0.96799999999999997</v>
      </c>
      <c r="AA166" s="81">
        <v>4.0758000000000001</v>
      </c>
      <c r="AB166" s="86"/>
    </row>
    <row r="167" spans="1:28" x14ac:dyDescent="0.25">
      <c r="A167" s="73"/>
      <c r="B167" s="73"/>
      <c r="C167" s="73"/>
      <c r="D167" s="73"/>
      <c r="E167" s="73"/>
      <c r="F167" s="73">
        <v>90</v>
      </c>
      <c r="G167" s="73">
        <v>120</v>
      </c>
      <c r="H167" s="82">
        <v>3.4089611805</v>
      </c>
      <c r="I167" s="89">
        <v>80.125</v>
      </c>
      <c r="J167" s="88">
        <v>15.166666666666666</v>
      </c>
      <c r="K167" s="88">
        <v>4.708333333333333</v>
      </c>
      <c r="L167" s="116" t="s">
        <v>132</v>
      </c>
      <c r="M167" s="87">
        <v>80.5</v>
      </c>
      <c r="N167" s="82">
        <v>15.166666666666666</v>
      </c>
      <c r="O167" s="82">
        <v>4.333333333333333</v>
      </c>
      <c r="P167" s="87">
        <v>80</v>
      </c>
      <c r="Q167" s="82">
        <v>15</v>
      </c>
      <c r="R167" s="82">
        <v>5</v>
      </c>
      <c r="S167" s="82"/>
      <c r="T167" s="82"/>
      <c r="U167" s="82"/>
      <c r="V167" s="82"/>
      <c r="W167" s="82"/>
      <c r="X167" s="82"/>
      <c r="Y167" s="85">
        <v>8.0066666666666659</v>
      </c>
      <c r="Z167" s="81">
        <v>1.1100000000000001</v>
      </c>
      <c r="AA167" s="81">
        <v>4.159933333333333</v>
      </c>
      <c r="AB167" s="86"/>
    </row>
    <row r="168" spans="1:28" x14ac:dyDescent="0.25">
      <c r="A168" s="73"/>
      <c r="B168" s="73"/>
      <c r="C168" s="73"/>
      <c r="D168" s="73"/>
      <c r="E168" s="73"/>
      <c r="F168" s="73">
        <v>120</v>
      </c>
      <c r="G168" s="73">
        <v>150</v>
      </c>
      <c r="H168" s="82">
        <v>0.74660090733333329</v>
      </c>
      <c r="I168" s="89">
        <v>78.25</v>
      </c>
      <c r="J168" s="88">
        <v>13.583333333333334</v>
      </c>
      <c r="K168" s="88">
        <v>8.1666666666666661</v>
      </c>
      <c r="L168" s="116" t="s">
        <v>37</v>
      </c>
      <c r="M168" s="87">
        <v>78</v>
      </c>
      <c r="N168" s="82">
        <v>13.5</v>
      </c>
      <c r="O168" s="82">
        <v>8.5</v>
      </c>
      <c r="P168" s="87">
        <v>78.5</v>
      </c>
      <c r="Q168" s="82">
        <v>13.666666666666666</v>
      </c>
      <c r="R168" s="82">
        <v>7.833333333333333</v>
      </c>
      <c r="S168" s="82"/>
      <c r="T168" s="82"/>
      <c r="U168" s="82"/>
      <c r="V168" s="82"/>
      <c r="W168" s="82"/>
      <c r="X168" s="82"/>
      <c r="Y168" s="85">
        <v>8.0116666666666649</v>
      </c>
      <c r="Z168" s="81">
        <v>0.87000000000000011</v>
      </c>
      <c r="AA168" s="81">
        <v>3.8079000000000005</v>
      </c>
      <c r="AB168" s="86"/>
    </row>
    <row r="169" spans="1:28" x14ac:dyDescent="0.25">
      <c r="A169" s="73"/>
      <c r="B169" s="73"/>
      <c r="C169" s="73"/>
      <c r="D169" s="73"/>
      <c r="E169" s="73"/>
      <c r="F169" s="73">
        <v>150</v>
      </c>
      <c r="G169" s="73">
        <v>180</v>
      </c>
      <c r="H169" s="82">
        <v>7.4118017799999991E-2</v>
      </c>
      <c r="I169" s="89">
        <v>79.099999999999994</v>
      </c>
      <c r="J169" s="88">
        <v>15.9</v>
      </c>
      <c r="K169" s="88">
        <v>5</v>
      </c>
      <c r="L169" s="116" t="s">
        <v>37</v>
      </c>
      <c r="M169" s="87">
        <v>79</v>
      </c>
      <c r="N169" s="82">
        <v>15.8</v>
      </c>
      <c r="O169" s="82">
        <v>5.2</v>
      </c>
      <c r="P169" s="87">
        <v>79.2</v>
      </c>
      <c r="Q169" s="82">
        <v>16</v>
      </c>
      <c r="R169" s="82">
        <v>4.8</v>
      </c>
      <c r="S169" s="82"/>
      <c r="T169" s="82"/>
      <c r="U169" s="82"/>
      <c r="V169" s="82"/>
      <c r="W169" s="82"/>
      <c r="X169" s="82"/>
      <c r="Y169" s="85">
        <v>7.9939999999999998</v>
      </c>
      <c r="Z169" s="81">
        <v>0.84000000000000008</v>
      </c>
      <c r="AA169" s="81">
        <v>3.0141599999999995</v>
      </c>
      <c r="AB169" s="86"/>
    </row>
    <row r="170" spans="1:28" x14ac:dyDescent="0.25">
      <c r="A170" s="73"/>
      <c r="B170" s="73"/>
      <c r="C170" s="73"/>
      <c r="D170" s="80"/>
      <c r="E170" s="73"/>
      <c r="F170" s="73"/>
      <c r="G170" s="73"/>
      <c r="H170" s="82"/>
      <c r="I170" s="89"/>
      <c r="J170" s="88"/>
      <c r="K170" s="88"/>
      <c r="L170" s="114"/>
      <c r="M170" s="87"/>
      <c r="N170" s="82"/>
      <c r="O170" s="82"/>
      <c r="P170" s="87"/>
      <c r="Q170" s="82"/>
      <c r="R170" s="82"/>
      <c r="S170" s="82"/>
      <c r="T170" s="82"/>
      <c r="U170" s="82"/>
      <c r="V170" s="82"/>
      <c r="W170" s="82"/>
      <c r="X170" s="82"/>
      <c r="Y170" s="85"/>
      <c r="Z170" s="81"/>
      <c r="AA170" s="81"/>
      <c r="AB170" s="86"/>
    </row>
    <row r="171" spans="1:28" x14ac:dyDescent="0.25">
      <c r="A171" s="79" t="s">
        <v>150</v>
      </c>
      <c r="B171" s="73"/>
      <c r="C171" s="73"/>
      <c r="E171" s="73"/>
      <c r="F171" s="73">
        <v>0</v>
      </c>
      <c r="G171" s="73">
        <v>30</v>
      </c>
      <c r="H171" s="82">
        <v>4.311738965</v>
      </c>
      <c r="I171" s="89">
        <v>66.625</v>
      </c>
      <c r="J171" s="88">
        <v>19.375</v>
      </c>
      <c r="K171" s="88">
        <v>14</v>
      </c>
      <c r="L171" s="116" t="s">
        <v>135</v>
      </c>
      <c r="M171" s="87">
        <v>66.5</v>
      </c>
      <c r="N171" s="82">
        <v>19.25</v>
      </c>
      <c r="O171" s="82">
        <v>14.25</v>
      </c>
      <c r="P171" s="87">
        <v>66.25</v>
      </c>
      <c r="Q171" s="82">
        <v>20.5</v>
      </c>
      <c r="R171" s="82">
        <v>13.25</v>
      </c>
      <c r="S171" s="82"/>
      <c r="T171" s="82"/>
      <c r="U171" s="82"/>
      <c r="V171" s="82"/>
      <c r="W171" s="82"/>
      <c r="X171" s="82"/>
      <c r="Y171" s="85">
        <v>7.7624999999999993</v>
      </c>
      <c r="Z171" s="81">
        <v>1.8900000000000001</v>
      </c>
      <c r="AA171" s="81">
        <v>2.0817000000000001</v>
      </c>
      <c r="AB171" s="9"/>
    </row>
    <row r="172" spans="1:28" x14ac:dyDescent="0.25">
      <c r="A172" s="80" t="s">
        <v>151</v>
      </c>
      <c r="B172" s="73"/>
      <c r="C172" s="73"/>
      <c r="D172" s="73"/>
      <c r="E172" s="73"/>
      <c r="F172" s="73">
        <v>30</v>
      </c>
      <c r="G172" s="73">
        <v>60</v>
      </c>
      <c r="H172" s="82">
        <v>2.8256298808888887</v>
      </c>
      <c r="I172" s="89">
        <v>59.75</v>
      </c>
      <c r="J172" s="88">
        <v>23.444444444444443</v>
      </c>
      <c r="K172" s="88">
        <v>16.805555555555557</v>
      </c>
      <c r="L172" s="116" t="s">
        <v>35</v>
      </c>
      <c r="M172" s="87">
        <v>59.333333333333336</v>
      </c>
      <c r="N172" s="82">
        <v>23.777777777777779</v>
      </c>
      <c r="O172" s="82">
        <v>16.888888888888889</v>
      </c>
      <c r="P172" s="87">
        <v>60</v>
      </c>
      <c r="Q172" s="82">
        <v>23</v>
      </c>
      <c r="R172" s="82">
        <v>17</v>
      </c>
      <c r="S172" s="82"/>
      <c r="T172" s="82"/>
      <c r="U172" s="82"/>
      <c r="V172" s="82"/>
      <c r="W172" s="82"/>
      <c r="X172" s="82"/>
      <c r="Y172" s="85">
        <v>7.6988888888888898</v>
      </c>
      <c r="Z172" s="81">
        <v>2.0640000000000001</v>
      </c>
      <c r="AA172" s="81">
        <v>3.9152000000000005</v>
      </c>
      <c r="AB172" s="9"/>
    </row>
    <row r="173" spans="1:28" x14ac:dyDescent="0.25">
      <c r="A173" s="73"/>
      <c r="B173" s="73"/>
      <c r="C173" s="73"/>
      <c r="D173" s="73"/>
      <c r="E173" s="73"/>
      <c r="F173" s="73">
        <v>60</v>
      </c>
      <c r="G173" s="73">
        <v>90</v>
      </c>
      <c r="H173" s="82">
        <v>3.1487726555000002</v>
      </c>
      <c r="I173" s="89">
        <v>69.666666666666671</v>
      </c>
      <c r="J173" s="88">
        <v>19.75</v>
      </c>
      <c r="K173" s="88">
        <v>10.583333333333334</v>
      </c>
      <c r="L173" s="116" t="s">
        <v>143</v>
      </c>
      <c r="M173" s="87">
        <v>69.5</v>
      </c>
      <c r="N173" s="82">
        <v>19.666666666666668</v>
      </c>
      <c r="O173" s="82">
        <v>10.833333333333334</v>
      </c>
      <c r="P173" s="87">
        <v>69.833333333333329</v>
      </c>
      <c r="Q173" s="82">
        <v>19.833333333333332</v>
      </c>
      <c r="R173" s="82">
        <v>10.333333333333334</v>
      </c>
      <c r="S173" s="82"/>
      <c r="T173" s="82"/>
      <c r="U173" s="82"/>
      <c r="V173" s="82"/>
      <c r="W173" s="82"/>
      <c r="X173" s="82"/>
      <c r="Y173" s="85">
        <v>7.7766666666666664</v>
      </c>
      <c r="Z173" s="81">
        <v>1.26</v>
      </c>
      <c r="AA173" s="81">
        <v>4.8355666666666659</v>
      </c>
      <c r="AB173" s="86"/>
    </row>
    <row r="174" spans="1:28" x14ac:dyDescent="0.25">
      <c r="A174" s="73"/>
      <c r="B174" s="73"/>
      <c r="C174" s="73"/>
      <c r="D174" s="73"/>
      <c r="E174" s="73"/>
      <c r="F174" s="73">
        <v>90</v>
      </c>
      <c r="G174" s="73">
        <v>120</v>
      </c>
      <c r="H174" s="82">
        <v>7.5399370835999999</v>
      </c>
      <c r="I174" s="89">
        <v>76.099999999999994</v>
      </c>
      <c r="J174" s="88">
        <v>16.8</v>
      </c>
      <c r="K174" s="88">
        <v>7.1</v>
      </c>
      <c r="L174" s="116" t="s">
        <v>44</v>
      </c>
      <c r="M174" s="87">
        <v>76</v>
      </c>
      <c r="N174" s="82">
        <v>16.8</v>
      </c>
      <c r="O174" s="82">
        <v>7.2</v>
      </c>
      <c r="P174" s="87">
        <v>76.2</v>
      </c>
      <c r="Q174" s="82">
        <v>16.8</v>
      </c>
      <c r="R174" s="82">
        <v>7</v>
      </c>
      <c r="S174" s="82"/>
      <c r="T174" s="82"/>
      <c r="U174" s="82"/>
      <c r="V174" s="82"/>
      <c r="W174" s="82"/>
      <c r="X174" s="82"/>
      <c r="Y174" s="85">
        <v>7.903999999999999</v>
      </c>
      <c r="Z174" s="81">
        <v>1.2624</v>
      </c>
      <c r="AA174" s="81">
        <v>4.3940000000000001</v>
      </c>
      <c r="AB174" s="86"/>
    </row>
    <row r="175" spans="1:28" x14ac:dyDescent="0.25">
      <c r="A175" s="73"/>
      <c r="B175" s="73"/>
      <c r="C175" s="73"/>
      <c r="D175" s="73"/>
      <c r="E175" s="73"/>
      <c r="F175" s="73">
        <v>120</v>
      </c>
      <c r="G175" s="73">
        <v>150</v>
      </c>
      <c r="H175" s="82">
        <v>1.3204214646000001</v>
      </c>
      <c r="I175" s="89">
        <v>76.8</v>
      </c>
      <c r="J175" s="88">
        <v>15.8</v>
      </c>
      <c r="K175" s="88">
        <v>7.4</v>
      </c>
      <c r="L175" s="116" t="s">
        <v>37</v>
      </c>
      <c r="M175" s="87">
        <v>77.2</v>
      </c>
      <c r="N175" s="82">
        <v>15.6</v>
      </c>
      <c r="O175" s="82">
        <v>7.2</v>
      </c>
      <c r="P175" s="87">
        <v>76.400000000000006</v>
      </c>
      <c r="Q175" s="82">
        <v>16</v>
      </c>
      <c r="R175" s="82">
        <v>7.6</v>
      </c>
      <c r="S175" s="82"/>
      <c r="T175" s="82"/>
      <c r="U175" s="82"/>
      <c r="V175" s="82"/>
      <c r="W175" s="82"/>
      <c r="X175" s="82"/>
      <c r="Y175" s="85">
        <v>7.9479999999999986</v>
      </c>
      <c r="Z175" s="81">
        <v>2.4743999999999997</v>
      </c>
      <c r="AA175" s="81">
        <v>3.9937600000000004</v>
      </c>
      <c r="AB175" s="86"/>
    </row>
    <row r="176" spans="1:28" x14ac:dyDescent="0.25">
      <c r="A176" s="73"/>
      <c r="B176" s="73"/>
      <c r="C176" s="73"/>
      <c r="D176" s="73"/>
      <c r="E176" s="73"/>
      <c r="F176" s="73">
        <v>150</v>
      </c>
      <c r="G176" s="73">
        <v>180</v>
      </c>
      <c r="H176" s="82">
        <v>1.6622175915000001</v>
      </c>
      <c r="I176" s="89">
        <v>78.625</v>
      </c>
      <c r="J176" s="88">
        <v>15.25</v>
      </c>
      <c r="K176" s="88">
        <v>6.125</v>
      </c>
      <c r="L176" s="116" t="s">
        <v>37</v>
      </c>
      <c r="M176" s="87">
        <v>78.75</v>
      </c>
      <c r="N176" s="82">
        <v>15.25</v>
      </c>
      <c r="O176" s="82">
        <v>6</v>
      </c>
      <c r="P176" s="87">
        <v>78.5</v>
      </c>
      <c r="Q176" s="82">
        <v>15.25</v>
      </c>
      <c r="R176" s="82">
        <v>6.25</v>
      </c>
      <c r="S176" s="82"/>
      <c r="T176" s="82"/>
      <c r="U176" s="82"/>
      <c r="V176" s="82"/>
      <c r="W176" s="82"/>
      <c r="X176" s="82"/>
      <c r="Y176" s="85">
        <v>7.9474999999999998</v>
      </c>
      <c r="Z176" s="81">
        <v>0.93</v>
      </c>
      <c r="AA176" s="81">
        <v>4.3250999999999999</v>
      </c>
      <c r="AB176" s="86"/>
    </row>
    <row r="211" spans="3:3" x14ac:dyDescent="0.25">
      <c r="C211" s="73" t="s">
        <v>152</v>
      </c>
    </row>
  </sheetData>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Q59"/>
  <sheetViews>
    <sheetView workbookViewId="0">
      <selection activeCell="J1" sqref="J1"/>
    </sheetView>
  </sheetViews>
  <sheetFormatPr defaultRowHeight="15" x14ac:dyDescent="0.25"/>
  <cols>
    <col min="1" max="1" width="7.28515625" customWidth="1"/>
    <col min="2" max="2" width="12.5703125" customWidth="1"/>
    <col min="3" max="5" width="9" customWidth="1"/>
    <col min="6" max="8" width="7" customWidth="1"/>
    <col min="9" max="9" width="7.7109375" customWidth="1"/>
    <col min="10" max="10" width="11.42578125" customWidth="1"/>
    <col min="11" max="11" width="7.85546875" customWidth="1"/>
    <col min="12" max="13" width="6.7109375" customWidth="1"/>
    <col min="14" max="14" width="7.5703125" customWidth="1"/>
    <col min="15" max="20" width="6.85546875" customWidth="1"/>
    <col min="21" max="21" width="8" customWidth="1"/>
    <col min="22" max="27" width="6.85546875" customWidth="1"/>
    <col min="28" max="28" width="7.140625" customWidth="1"/>
    <col min="29" max="34" width="6.7109375" customWidth="1"/>
    <col min="35" max="35" width="3.5703125" customWidth="1"/>
    <col min="36" max="36" width="9.5703125" customWidth="1"/>
    <col min="37" max="37" width="6.42578125" customWidth="1"/>
    <col min="38" max="38" width="6.28515625" customWidth="1"/>
    <col min="39" max="39" width="10.28515625" customWidth="1"/>
    <col min="40" max="41" width="5.5703125" customWidth="1"/>
  </cols>
  <sheetData>
    <row r="1" spans="1:43" ht="15.75" x14ac:dyDescent="0.25">
      <c r="A1" s="1" t="s">
        <v>0</v>
      </c>
      <c r="J1" s="2"/>
      <c r="K1" s="2"/>
      <c r="L1" s="2"/>
      <c r="M1" s="2"/>
    </row>
    <row r="2" spans="1:43" x14ac:dyDescent="0.25">
      <c r="A2" s="3" t="s">
        <v>1</v>
      </c>
      <c r="E2" s="4" t="s">
        <v>2</v>
      </c>
      <c r="K2" s="4" t="s">
        <v>3</v>
      </c>
      <c r="N2" s="4" t="s">
        <v>4</v>
      </c>
      <c r="U2" s="5"/>
      <c r="AB2" s="5"/>
      <c r="AH2" s="6"/>
      <c r="AJ2" s="4" t="s">
        <v>5</v>
      </c>
    </row>
    <row r="3" spans="1:43" x14ac:dyDescent="0.25">
      <c r="B3" t="s">
        <v>6</v>
      </c>
      <c r="C3" s="2" t="s">
        <v>7</v>
      </c>
      <c r="K3" s="7" t="s">
        <v>8</v>
      </c>
      <c r="N3" s="2" t="s">
        <v>9</v>
      </c>
      <c r="Q3" s="8"/>
      <c r="T3" s="6"/>
      <c r="U3" s="2" t="s">
        <v>10</v>
      </c>
      <c r="AA3" s="6"/>
      <c r="AB3" s="2" t="s">
        <v>11</v>
      </c>
      <c r="AH3" s="6"/>
      <c r="AI3" s="5"/>
      <c r="AJ3" s="9" t="s">
        <v>12</v>
      </c>
      <c r="AM3" s="9" t="s">
        <v>13</v>
      </c>
      <c r="AQ3" s="5"/>
    </row>
    <row r="4" spans="1:43" ht="15.75" x14ac:dyDescent="0.3">
      <c r="A4" s="10" t="s">
        <v>14</v>
      </c>
      <c r="B4" s="10" t="s">
        <v>15</v>
      </c>
      <c r="C4" s="10" t="s">
        <v>12</v>
      </c>
      <c r="D4" s="10" t="s">
        <v>13</v>
      </c>
      <c r="E4" s="11" t="s">
        <v>16</v>
      </c>
      <c r="F4" s="12" t="s">
        <v>17</v>
      </c>
      <c r="G4" s="12" t="s">
        <v>19</v>
      </c>
      <c r="H4" s="12" t="s">
        <v>18</v>
      </c>
      <c r="I4" s="12" t="s">
        <v>20</v>
      </c>
      <c r="J4" s="12" t="s">
        <v>21</v>
      </c>
      <c r="K4" s="13" t="s">
        <v>22</v>
      </c>
      <c r="L4" s="14" t="s">
        <v>23</v>
      </c>
      <c r="M4" s="14" t="s">
        <v>24</v>
      </c>
      <c r="N4" s="14" t="s">
        <v>25</v>
      </c>
      <c r="O4" s="14" t="s">
        <v>26</v>
      </c>
      <c r="P4" s="14" t="s">
        <v>22</v>
      </c>
      <c r="Q4" s="14" t="s">
        <v>27</v>
      </c>
      <c r="R4" s="14" t="s">
        <v>28</v>
      </c>
      <c r="S4" s="14" t="s">
        <v>23</v>
      </c>
      <c r="T4" s="15" t="s">
        <v>24</v>
      </c>
      <c r="U4" s="14" t="s">
        <v>25</v>
      </c>
      <c r="V4" s="14" t="s">
        <v>26</v>
      </c>
      <c r="W4" s="14" t="s">
        <v>22</v>
      </c>
      <c r="X4" s="14" t="s">
        <v>27</v>
      </c>
      <c r="Y4" s="14" t="s">
        <v>28</v>
      </c>
      <c r="Z4" s="14" t="s">
        <v>23</v>
      </c>
      <c r="AA4" s="15" t="s">
        <v>24</v>
      </c>
      <c r="AB4" s="14" t="s">
        <v>25</v>
      </c>
      <c r="AC4" s="14" t="s">
        <v>26</v>
      </c>
      <c r="AD4" s="14" t="s">
        <v>22</v>
      </c>
      <c r="AE4" s="14" t="s">
        <v>27</v>
      </c>
      <c r="AF4" s="14" t="s">
        <v>28</v>
      </c>
      <c r="AG4" s="14" t="s">
        <v>23</v>
      </c>
      <c r="AH4" s="15" t="s">
        <v>24</v>
      </c>
      <c r="AI4" s="16"/>
      <c r="AJ4" s="17" t="s">
        <v>29</v>
      </c>
      <c r="AK4" s="18" t="s">
        <v>30</v>
      </c>
      <c r="AL4" s="12" t="s">
        <v>31</v>
      </c>
      <c r="AM4" s="17" t="s">
        <v>29</v>
      </c>
      <c r="AN4" s="18" t="s">
        <v>32</v>
      </c>
      <c r="AO4" s="12" t="s">
        <v>33</v>
      </c>
      <c r="AQ4" s="5"/>
    </row>
    <row r="5" spans="1:43" x14ac:dyDescent="0.25">
      <c r="A5" s="10">
        <v>1</v>
      </c>
      <c r="B5" s="10" t="s">
        <v>34</v>
      </c>
      <c r="C5" s="19">
        <v>33.020000000000003</v>
      </c>
      <c r="D5" s="19">
        <v>60.96</v>
      </c>
      <c r="E5" s="20">
        <v>0.28490029</v>
      </c>
      <c r="F5" s="10">
        <v>67</v>
      </c>
      <c r="G5" s="10">
        <v>24</v>
      </c>
      <c r="H5" s="10">
        <v>9</v>
      </c>
      <c r="I5" s="21">
        <v>0.5</v>
      </c>
      <c r="J5" s="10" t="s">
        <v>35</v>
      </c>
      <c r="K5" s="22">
        <v>0.23</v>
      </c>
      <c r="L5" s="23">
        <v>0.15</v>
      </c>
      <c r="M5" s="23">
        <v>0.08</v>
      </c>
      <c r="N5" s="24">
        <v>0.318369758</v>
      </c>
      <c r="O5" s="24">
        <v>0.269049025</v>
      </c>
      <c r="P5" s="24">
        <v>0.21234495</v>
      </c>
      <c r="Q5" s="24">
        <v>0.19875959800000001</v>
      </c>
      <c r="R5" s="24">
        <v>0.18015357400000001</v>
      </c>
      <c r="S5" s="24">
        <v>0.12551683399999999</v>
      </c>
      <c r="T5" s="25">
        <v>8.6828115999999997E-2</v>
      </c>
      <c r="U5" s="24">
        <v>0.43059657400000001</v>
      </c>
      <c r="V5" s="24">
        <v>0.382161843</v>
      </c>
      <c r="W5" s="24">
        <v>0.33372711199999999</v>
      </c>
      <c r="X5" s="24">
        <v>0.32279976399999999</v>
      </c>
      <c r="Y5" s="24">
        <v>0.30330773799999999</v>
      </c>
      <c r="Z5" s="24">
        <v>0.243650325</v>
      </c>
      <c r="AA5" s="25">
        <v>9.0076787000000005E-2</v>
      </c>
      <c r="AB5" s="24">
        <f>(N5+U5)/2</f>
        <v>0.37448316599999998</v>
      </c>
      <c r="AC5" s="24">
        <f t="shared" ref="AC5:AH31" si="0">(O5+V5)/2</f>
        <v>0.32560543399999997</v>
      </c>
      <c r="AD5" s="24">
        <f t="shared" si="0"/>
        <v>0.27303603100000001</v>
      </c>
      <c r="AE5" s="24">
        <f t="shared" si="0"/>
        <v>0.26077968099999999</v>
      </c>
      <c r="AF5" s="24">
        <f t="shared" si="0"/>
        <v>0.24173065599999999</v>
      </c>
      <c r="AG5" s="24">
        <f t="shared" si="0"/>
        <v>0.18458357949999998</v>
      </c>
      <c r="AH5" s="25">
        <f t="shared" si="0"/>
        <v>8.8452451500000001E-2</v>
      </c>
      <c r="AI5" s="26"/>
      <c r="AJ5" s="27">
        <v>30</v>
      </c>
      <c r="AK5" s="28">
        <v>0.30099999999999999</v>
      </c>
      <c r="AL5" s="29">
        <v>2.0299999999999999E-2</v>
      </c>
      <c r="AM5" s="27">
        <v>60</v>
      </c>
      <c r="AN5" s="30">
        <v>0.22899999999999998</v>
      </c>
      <c r="AO5" s="29">
        <v>3.56E-2</v>
      </c>
    </row>
    <row r="6" spans="1:43" x14ac:dyDescent="0.25">
      <c r="A6" s="10">
        <v>2</v>
      </c>
      <c r="B6" s="12" t="s">
        <v>36</v>
      </c>
      <c r="C6" s="19">
        <v>0</v>
      </c>
      <c r="D6" s="19">
        <v>27.94</v>
      </c>
      <c r="E6" s="20">
        <v>11.3924051</v>
      </c>
      <c r="F6" s="31">
        <v>73.5</v>
      </c>
      <c r="G6" s="31">
        <v>17</v>
      </c>
      <c r="H6" s="10">
        <v>9.5</v>
      </c>
      <c r="I6" s="21">
        <v>1.6</v>
      </c>
      <c r="J6" s="10" t="s">
        <v>37</v>
      </c>
      <c r="K6" s="22">
        <v>0.17</v>
      </c>
      <c r="L6" s="23">
        <v>0.11</v>
      </c>
      <c r="M6" s="23">
        <v>7.0000000000000007E-2</v>
      </c>
      <c r="N6" s="24">
        <v>0.28913171900000001</v>
      </c>
      <c r="O6" s="24">
        <v>0.25487300600000001</v>
      </c>
      <c r="P6" s="24">
        <v>0.23626698199999999</v>
      </c>
      <c r="Q6" s="24">
        <v>0.226816302</v>
      </c>
      <c r="R6" s="24">
        <v>0.211163615</v>
      </c>
      <c r="S6" s="24">
        <v>0.19521559399999999</v>
      </c>
      <c r="T6" s="25">
        <v>3.9574719000000001E-2</v>
      </c>
      <c r="U6" s="24">
        <v>0.31866509199999998</v>
      </c>
      <c r="V6" s="24">
        <v>0.23922031899999999</v>
      </c>
      <c r="W6" s="24">
        <v>0.180744241</v>
      </c>
      <c r="X6" s="24">
        <v>0.16863555799999999</v>
      </c>
      <c r="Y6" s="24">
        <v>0.149438866</v>
      </c>
      <c r="Z6" s="24">
        <v>0.14116952199999999</v>
      </c>
      <c r="AA6" s="25">
        <v>3.9574719000000001E-2</v>
      </c>
      <c r="AB6" s="24">
        <f t="shared" ref="AB6:AB31" si="1">(N6+U6)/2</f>
        <v>0.30389840550000002</v>
      </c>
      <c r="AC6" s="24">
        <f t="shared" si="0"/>
        <v>0.24704666250000001</v>
      </c>
      <c r="AD6" s="24">
        <f t="shared" si="0"/>
        <v>0.20850561149999999</v>
      </c>
      <c r="AE6" s="24">
        <f t="shared" si="0"/>
        <v>0.19772592999999999</v>
      </c>
      <c r="AF6" s="24">
        <f t="shared" si="0"/>
        <v>0.18030124050000002</v>
      </c>
      <c r="AG6" s="24">
        <f t="shared" si="0"/>
        <v>0.16819255799999999</v>
      </c>
      <c r="AH6" s="25">
        <f t="shared" si="0"/>
        <v>3.9574719000000001E-2</v>
      </c>
      <c r="AI6" s="26"/>
      <c r="AJ6" s="27">
        <v>15</v>
      </c>
      <c r="AK6" s="28">
        <v>0.24399999999999999</v>
      </c>
      <c r="AL6" s="24">
        <v>1.3999999999999999E-2</v>
      </c>
      <c r="AM6" s="27">
        <v>30</v>
      </c>
      <c r="AN6" s="28">
        <v>0.191</v>
      </c>
      <c r="AO6" s="24">
        <v>1.21E-2</v>
      </c>
    </row>
    <row r="7" spans="1:43" x14ac:dyDescent="0.25">
      <c r="A7" s="10">
        <v>3</v>
      </c>
      <c r="B7" s="10" t="s">
        <v>38</v>
      </c>
      <c r="C7" s="19">
        <v>73.66</v>
      </c>
      <c r="D7" s="19">
        <v>91.44</v>
      </c>
      <c r="E7" s="20">
        <v>3.6144578300000001</v>
      </c>
      <c r="F7" s="31">
        <v>80</v>
      </c>
      <c r="G7" s="31">
        <v>13</v>
      </c>
      <c r="H7" s="10">
        <v>7</v>
      </c>
      <c r="I7" s="32"/>
      <c r="J7" s="10" t="s">
        <v>37</v>
      </c>
      <c r="K7" s="22">
        <v>0.14000000000000001</v>
      </c>
      <c r="L7" s="33">
        <v>0.08</v>
      </c>
      <c r="M7" s="23">
        <v>0.06</v>
      </c>
      <c r="N7" s="24">
        <v>0.236562315</v>
      </c>
      <c r="O7" s="24">
        <v>0.168044891</v>
      </c>
      <c r="P7" s="24">
        <v>0.12404016499999999</v>
      </c>
      <c r="Q7" s="24">
        <v>0.11665682199999999</v>
      </c>
      <c r="R7" s="24">
        <v>0.106024808</v>
      </c>
      <c r="S7" s="24">
        <v>7.2652096999999999E-2</v>
      </c>
      <c r="T7" s="25">
        <v>5.1388069000000001E-2</v>
      </c>
      <c r="U7" s="24">
        <v>0.24424099199999999</v>
      </c>
      <c r="V7" s="24">
        <v>0.17808623700000001</v>
      </c>
      <c r="W7" s="24">
        <v>0.13201417600000001</v>
      </c>
      <c r="X7" s="24">
        <v>0.123449498</v>
      </c>
      <c r="Y7" s="24">
        <v>0.110454814</v>
      </c>
      <c r="Z7" s="24">
        <v>7.5900767999999993E-2</v>
      </c>
      <c r="AA7" s="25">
        <v>5.6113407999999997E-2</v>
      </c>
      <c r="AB7" s="24">
        <f t="shared" si="1"/>
        <v>0.24040165349999998</v>
      </c>
      <c r="AC7" s="24">
        <f t="shared" si="0"/>
        <v>0.17306556400000001</v>
      </c>
      <c r="AD7" s="24">
        <f t="shared" si="0"/>
        <v>0.12802717050000001</v>
      </c>
      <c r="AE7" s="24">
        <f t="shared" si="0"/>
        <v>0.12005315999999999</v>
      </c>
      <c r="AF7" s="24">
        <f t="shared" si="0"/>
        <v>0.10823981099999999</v>
      </c>
      <c r="AG7" s="24">
        <f t="shared" si="0"/>
        <v>7.4276432499999989E-2</v>
      </c>
      <c r="AH7" s="25">
        <f t="shared" si="0"/>
        <v>5.3750738499999999E-2</v>
      </c>
      <c r="AI7" s="26"/>
      <c r="AJ7" s="27">
        <v>90</v>
      </c>
      <c r="AK7" s="28">
        <v>0.13100000000000001</v>
      </c>
      <c r="AL7" s="24">
        <v>6.8999999999999999E-3</v>
      </c>
      <c r="AM7" s="27"/>
      <c r="AN7" s="28"/>
      <c r="AO7" s="24"/>
    </row>
    <row r="8" spans="1:43" x14ac:dyDescent="0.25">
      <c r="A8" s="10">
        <v>4</v>
      </c>
      <c r="B8" s="10" t="s">
        <v>39</v>
      </c>
      <c r="C8" s="19">
        <v>0</v>
      </c>
      <c r="D8" s="19">
        <v>38.1</v>
      </c>
      <c r="E8" s="20">
        <v>10.7142857</v>
      </c>
      <c r="F8" s="31">
        <v>70.5</v>
      </c>
      <c r="G8" s="31">
        <v>17</v>
      </c>
      <c r="H8" s="10">
        <v>12.5</v>
      </c>
      <c r="I8" s="21">
        <v>1.9</v>
      </c>
      <c r="J8" s="10" t="s">
        <v>37</v>
      </c>
      <c r="K8" s="22">
        <v>0.18</v>
      </c>
      <c r="L8" s="23">
        <v>0.11</v>
      </c>
      <c r="M8" s="23">
        <v>7.0000000000000007E-2</v>
      </c>
      <c r="N8" s="24">
        <v>0.32575310099999999</v>
      </c>
      <c r="O8" s="24">
        <v>0.25605434100000002</v>
      </c>
      <c r="P8" s="24">
        <v>0.191671589</v>
      </c>
      <c r="Q8" s="24">
        <v>0.17631423500000001</v>
      </c>
      <c r="R8" s="24">
        <v>0.15268753700000001</v>
      </c>
      <c r="S8" s="24">
        <v>0.119905493</v>
      </c>
      <c r="T8" s="25">
        <v>7.1766096000000001E-2</v>
      </c>
      <c r="U8" s="24">
        <v>0.33225044300000001</v>
      </c>
      <c r="V8" s="24">
        <v>0.31157708200000001</v>
      </c>
      <c r="W8" s="24">
        <v>0.29119905499999998</v>
      </c>
      <c r="X8" s="24">
        <v>0.28145304199999999</v>
      </c>
      <c r="Y8" s="24">
        <v>0.263142351</v>
      </c>
      <c r="Z8" s="24">
        <v>0.28322504399999998</v>
      </c>
      <c r="AA8" s="25">
        <v>7.9740109999999996E-3</v>
      </c>
      <c r="AB8" s="24">
        <f t="shared" si="1"/>
        <v>0.32900177200000003</v>
      </c>
      <c r="AC8" s="24">
        <f t="shared" si="0"/>
        <v>0.28381571150000001</v>
      </c>
      <c r="AD8" s="24">
        <f t="shared" si="0"/>
        <v>0.24143532200000001</v>
      </c>
      <c r="AE8" s="24">
        <f t="shared" si="0"/>
        <v>0.22888363849999999</v>
      </c>
      <c r="AF8" s="24">
        <f t="shared" si="0"/>
        <v>0.20791494399999999</v>
      </c>
      <c r="AG8" s="24">
        <f t="shared" si="0"/>
        <v>0.20156526850000001</v>
      </c>
      <c r="AH8" s="25">
        <f t="shared" si="0"/>
        <v>3.9870053500000002E-2</v>
      </c>
      <c r="AI8" s="26"/>
      <c r="AJ8" s="27">
        <v>15</v>
      </c>
      <c r="AK8" s="28">
        <v>0.251</v>
      </c>
      <c r="AL8" s="24">
        <v>1.8799999999999997E-2</v>
      </c>
      <c r="AM8" s="27">
        <v>30</v>
      </c>
      <c r="AN8" s="28">
        <v>0.215</v>
      </c>
      <c r="AO8" s="24">
        <v>1.8100000000000002E-2</v>
      </c>
    </row>
    <row r="9" spans="1:43" x14ac:dyDescent="0.25">
      <c r="A9" s="10">
        <v>4</v>
      </c>
      <c r="B9" s="10" t="s">
        <v>39</v>
      </c>
      <c r="C9" s="19">
        <v>50.8</v>
      </c>
      <c r="D9" s="19">
        <v>60.96</v>
      </c>
      <c r="E9" s="20">
        <v>13.79310345</v>
      </c>
      <c r="F9" s="31">
        <v>79.5</v>
      </c>
      <c r="G9" s="31">
        <v>11</v>
      </c>
      <c r="H9" s="10">
        <v>9.5</v>
      </c>
      <c r="I9" s="21">
        <v>0.8</v>
      </c>
      <c r="J9" s="10" t="s">
        <v>37</v>
      </c>
      <c r="K9" s="22">
        <v>0.13</v>
      </c>
      <c r="L9" s="23">
        <v>7.0000000000000007E-2</v>
      </c>
      <c r="M9" s="23">
        <v>0.06</v>
      </c>
      <c r="N9" s="24">
        <v>0.212049616</v>
      </c>
      <c r="O9" s="24">
        <v>0.14382752500000001</v>
      </c>
      <c r="P9" s="24">
        <v>0.10100413499999999</v>
      </c>
      <c r="Q9" s="24">
        <v>8.0035439999999999E-2</v>
      </c>
      <c r="R9" s="24">
        <v>7.7377436999999993E-2</v>
      </c>
      <c r="S9" s="24">
        <v>5.3455404999999998E-2</v>
      </c>
      <c r="T9" s="25">
        <v>4.7548729999999997E-2</v>
      </c>
      <c r="U9" s="24">
        <v>0.198464265</v>
      </c>
      <c r="V9" s="24">
        <v>0.142350856</v>
      </c>
      <c r="W9" s="24">
        <v>0.106615475</v>
      </c>
      <c r="X9" s="24">
        <v>8.7714116999999994E-2</v>
      </c>
      <c r="Y9" s="24">
        <v>8.3284110999999994E-2</v>
      </c>
      <c r="Z9" s="24">
        <v>6.1134081999999999E-2</v>
      </c>
      <c r="AA9" s="25">
        <v>4.5481394000000001E-2</v>
      </c>
      <c r="AB9" s="24">
        <f t="shared" si="1"/>
        <v>0.20525694049999998</v>
      </c>
      <c r="AC9" s="24">
        <f t="shared" si="0"/>
        <v>0.14308919050000002</v>
      </c>
      <c r="AD9" s="24">
        <f t="shared" si="0"/>
        <v>0.103809805</v>
      </c>
      <c r="AE9" s="24">
        <f t="shared" si="0"/>
        <v>8.3874778499999997E-2</v>
      </c>
      <c r="AF9" s="24">
        <f t="shared" si="0"/>
        <v>8.0330773999999994E-2</v>
      </c>
      <c r="AG9" s="24">
        <f t="shared" si="0"/>
        <v>5.7294743499999995E-2</v>
      </c>
      <c r="AH9" s="25">
        <f t="shared" si="0"/>
        <v>4.6515061999999996E-2</v>
      </c>
      <c r="AI9" s="26"/>
      <c r="AJ9" s="27">
        <v>60</v>
      </c>
      <c r="AK9" s="28">
        <v>0.14899999999999999</v>
      </c>
      <c r="AL9" s="24">
        <v>8.8000000000000005E-3</v>
      </c>
      <c r="AM9" s="27"/>
      <c r="AN9" s="28"/>
      <c r="AO9" s="24"/>
    </row>
    <row r="10" spans="1:43" x14ac:dyDescent="0.25">
      <c r="A10" s="10">
        <v>5</v>
      </c>
      <c r="B10" s="10" t="s">
        <v>40</v>
      </c>
      <c r="C10" s="19">
        <v>0</v>
      </c>
      <c r="D10" s="19">
        <v>25.4</v>
      </c>
      <c r="E10" s="20">
        <v>2.7777777779999999</v>
      </c>
      <c r="F10" s="31">
        <v>65</v>
      </c>
      <c r="G10" s="31">
        <v>19.5</v>
      </c>
      <c r="H10" s="10">
        <v>15.5</v>
      </c>
      <c r="I10" s="21">
        <v>2.2999999999999998</v>
      </c>
      <c r="J10" s="10" t="s">
        <v>37</v>
      </c>
      <c r="K10" s="22">
        <v>0.21</v>
      </c>
      <c r="L10" s="23">
        <v>0.12</v>
      </c>
      <c r="M10" s="23">
        <v>0.08</v>
      </c>
      <c r="N10" s="24">
        <v>0.37684583599999999</v>
      </c>
      <c r="O10" s="24">
        <v>0.31512108700000002</v>
      </c>
      <c r="P10" s="24">
        <v>0.248670998</v>
      </c>
      <c r="Q10" s="24">
        <v>0.23331364399999999</v>
      </c>
      <c r="R10" s="24">
        <v>0.208210278</v>
      </c>
      <c r="S10" s="24">
        <v>0.177790904</v>
      </c>
      <c r="T10" s="25">
        <v>7.0880095000000004E-2</v>
      </c>
      <c r="U10" s="24">
        <v>0.37212049600000002</v>
      </c>
      <c r="V10" s="24">
        <v>0.32073242800000001</v>
      </c>
      <c r="W10" s="24">
        <v>0.26137034799999997</v>
      </c>
      <c r="X10" s="24">
        <v>0.23597164800000001</v>
      </c>
      <c r="Y10" s="24">
        <v>0.20761961000000001</v>
      </c>
      <c r="Z10" s="24">
        <v>0.15534554</v>
      </c>
      <c r="AA10" s="25">
        <v>0.106024808</v>
      </c>
      <c r="AB10" s="24">
        <f t="shared" si="1"/>
        <v>0.37448316599999998</v>
      </c>
      <c r="AC10" s="24">
        <f t="shared" si="0"/>
        <v>0.31792675749999999</v>
      </c>
      <c r="AD10" s="24">
        <f t="shared" si="0"/>
        <v>0.25502067299999998</v>
      </c>
      <c r="AE10" s="24">
        <f t="shared" si="0"/>
        <v>0.23464264600000001</v>
      </c>
      <c r="AF10" s="24">
        <f t="shared" si="0"/>
        <v>0.20791494399999999</v>
      </c>
      <c r="AG10" s="24">
        <f t="shared" si="0"/>
        <v>0.16656822199999999</v>
      </c>
      <c r="AH10" s="25">
        <f t="shared" si="0"/>
        <v>8.8452451500000001E-2</v>
      </c>
      <c r="AI10" s="26"/>
      <c r="AJ10" s="27">
        <v>15</v>
      </c>
      <c r="AK10" s="28">
        <v>0.28199999999999997</v>
      </c>
      <c r="AL10" s="24">
        <v>1.2199999999999999E-2</v>
      </c>
      <c r="AM10" s="27"/>
      <c r="AN10" s="28"/>
      <c r="AO10" s="24"/>
    </row>
    <row r="11" spans="1:43" x14ac:dyDescent="0.25">
      <c r="A11" s="10">
        <v>5</v>
      </c>
      <c r="B11" s="10" t="s">
        <v>40</v>
      </c>
      <c r="C11" s="19">
        <v>35.56</v>
      </c>
      <c r="D11" s="19">
        <v>58.42</v>
      </c>
      <c r="E11" s="20">
        <v>2.7777777779999999</v>
      </c>
      <c r="F11" s="31">
        <v>64</v>
      </c>
      <c r="G11" s="31">
        <v>20</v>
      </c>
      <c r="H11" s="10">
        <v>16</v>
      </c>
      <c r="I11" s="21">
        <v>1</v>
      </c>
      <c r="J11" s="12" t="s">
        <v>37</v>
      </c>
      <c r="K11" s="22">
        <v>0.22</v>
      </c>
      <c r="L11" s="23">
        <v>0.13</v>
      </c>
      <c r="M11" s="23">
        <v>0.09</v>
      </c>
      <c r="N11" s="24">
        <v>0.36739515700000003</v>
      </c>
      <c r="O11" s="24">
        <v>0.31098641500000002</v>
      </c>
      <c r="P11" s="24">
        <v>0.254577673</v>
      </c>
      <c r="Q11" s="24">
        <v>0.233904312</v>
      </c>
      <c r="R11" s="24">
        <v>0.204370939</v>
      </c>
      <c r="S11" s="24">
        <v>0.16745422300000001</v>
      </c>
      <c r="T11" s="25">
        <v>8.7123449000000006E-2</v>
      </c>
      <c r="U11" s="24"/>
      <c r="V11" s="24"/>
      <c r="W11" s="24"/>
      <c r="X11" s="24"/>
      <c r="Y11" s="24"/>
      <c r="Z11" s="24"/>
      <c r="AA11" s="25"/>
      <c r="AB11" s="24">
        <f>N11</f>
        <v>0.36739515700000003</v>
      </c>
      <c r="AC11" s="24">
        <f t="shared" ref="AC11:AH11" si="2">O11</f>
        <v>0.31098641500000002</v>
      </c>
      <c r="AD11" s="24">
        <f t="shared" si="2"/>
        <v>0.254577673</v>
      </c>
      <c r="AE11" s="24">
        <f t="shared" si="2"/>
        <v>0.233904312</v>
      </c>
      <c r="AF11" s="24">
        <f t="shared" si="2"/>
        <v>0.204370939</v>
      </c>
      <c r="AG11" s="24">
        <f t="shared" si="2"/>
        <v>0.16745422300000001</v>
      </c>
      <c r="AH11" s="25">
        <f t="shared" si="2"/>
        <v>8.7123449000000006E-2</v>
      </c>
      <c r="AI11" s="26"/>
      <c r="AJ11" s="27">
        <v>30</v>
      </c>
      <c r="AK11" s="28">
        <v>0.27800000000000002</v>
      </c>
      <c r="AL11" s="24">
        <v>1.34E-2</v>
      </c>
      <c r="AM11" s="27">
        <v>60</v>
      </c>
      <c r="AN11" s="28">
        <v>0.33799999999999997</v>
      </c>
      <c r="AO11" s="24">
        <v>2.0400000000000001E-2</v>
      </c>
    </row>
    <row r="12" spans="1:43" x14ac:dyDescent="0.25">
      <c r="A12" s="10">
        <v>5</v>
      </c>
      <c r="B12" s="10" t="s">
        <v>40</v>
      </c>
      <c r="C12" s="19">
        <v>58.42</v>
      </c>
      <c r="D12" s="19">
        <v>91.44</v>
      </c>
      <c r="E12" s="20">
        <v>5.8823529409999997</v>
      </c>
      <c r="F12" s="31">
        <v>39.5</v>
      </c>
      <c r="G12" s="31">
        <v>36</v>
      </c>
      <c r="H12" s="10">
        <v>24.5</v>
      </c>
      <c r="I12" s="32"/>
      <c r="J12" s="10" t="s">
        <v>41</v>
      </c>
      <c r="K12" s="22">
        <v>0.34</v>
      </c>
      <c r="L12" s="23">
        <v>0.22</v>
      </c>
      <c r="M12" s="23">
        <v>0.12</v>
      </c>
      <c r="N12" s="24">
        <v>0.45126993500000001</v>
      </c>
      <c r="O12" s="24">
        <v>0.40076786800000003</v>
      </c>
      <c r="P12" s="24">
        <v>0.339043119</v>
      </c>
      <c r="Q12" s="24">
        <v>0.28263437699999999</v>
      </c>
      <c r="R12" s="24">
        <v>0.27052569399999998</v>
      </c>
      <c r="S12" s="24">
        <v>0.20791494399999999</v>
      </c>
      <c r="T12" s="25">
        <v>0.13112817500000001</v>
      </c>
      <c r="U12" s="24">
        <v>0.423508565</v>
      </c>
      <c r="V12" s="24">
        <v>0.38127584199999998</v>
      </c>
      <c r="W12" s="24">
        <v>0.32339043099999998</v>
      </c>
      <c r="X12" s="24">
        <v>0.274069699</v>
      </c>
      <c r="Y12" s="24">
        <v>0.263142351</v>
      </c>
      <c r="Z12" s="24">
        <v>0.20584760799999999</v>
      </c>
      <c r="AA12" s="25">
        <v>0.117542823</v>
      </c>
      <c r="AB12" s="24">
        <f t="shared" si="1"/>
        <v>0.43738925000000001</v>
      </c>
      <c r="AC12" s="24">
        <f t="shared" si="0"/>
        <v>0.39102185499999997</v>
      </c>
      <c r="AD12" s="24">
        <f t="shared" si="0"/>
        <v>0.33121677500000002</v>
      </c>
      <c r="AE12" s="24">
        <f t="shared" si="0"/>
        <v>0.27835203799999997</v>
      </c>
      <c r="AF12" s="24">
        <f t="shared" si="0"/>
        <v>0.26683402249999999</v>
      </c>
      <c r="AG12" s="24">
        <f t="shared" si="0"/>
        <v>0.206881276</v>
      </c>
      <c r="AH12" s="25">
        <f t="shared" si="0"/>
        <v>0.12433549900000002</v>
      </c>
      <c r="AI12" s="26"/>
      <c r="AJ12" s="27">
        <v>60</v>
      </c>
      <c r="AK12" s="28">
        <v>0.33799999999999997</v>
      </c>
      <c r="AL12" s="24">
        <v>2.0400000000000001E-2</v>
      </c>
      <c r="AM12" s="27">
        <v>90</v>
      </c>
      <c r="AN12" s="28">
        <v>0.19</v>
      </c>
      <c r="AO12" s="24">
        <v>3.39E-2</v>
      </c>
    </row>
    <row r="13" spans="1:43" x14ac:dyDescent="0.25">
      <c r="A13" s="10">
        <v>5</v>
      </c>
      <c r="B13" s="10" t="s">
        <v>40</v>
      </c>
      <c r="C13" s="19">
        <v>154.94</v>
      </c>
      <c r="D13" s="19">
        <v>182.88</v>
      </c>
      <c r="E13" s="20">
        <v>6.25</v>
      </c>
      <c r="F13" s="31">
        <v>90</v>
      </c>
      <c r="G13" s="31">
        <v>8</v>
      </c>
      <c r="H13" s="10">
        <v>2</v>
      </c>
      <c r="I13" s="32"/>
      <c r="J13" s="10" t="s">
        <v>42</v>
      </c>
      <c r="K13" s="22">
        <v>0.09</v>
      </c>
      <c r="L13" s="23">
        <v>0.05</v>
      </c>
      <c r="M13" s="23">
        <v>0.04</v>
      </c>
      <c r="N13" s="34">
        <v>0.21441228600000001</v>
      </c>
      <c r="O13" s="34">
        <v>0.123449498</v>
      </c>
      <c r="P13" s="34">
        <v>0.110454814</v>
      </c>
      <c r="Q13" s="34">
        <v>8.0626108000000002E-2</v>
      </c>
      <c r="R13" s="34">
        <v>7.4719433000000002E-2</v>
      </c>
      <c r="S13" s="34">
        <v>4.9911400000000002E-2</v>
      </c>
      <c r="T13" s="25">
        <v>6.0543413999999997E-2</v>
      </c>
      <c r="U13" s="34">
        <v>0.21736562300000001</v>
      </c>
      <c r="V13" s="34">
        <v>0.12758417</v>
      </c>
      <c r="W13" s="34">
        <v>9.1848789E-2</v>
      </c>
      <c r="X13" s="34">
        <v>6.5268753999999998E-2</v>
      </c>
      <c r="Y13" s="34">
        <v>6.2906084000000001E-2</v>
      </c>
      <c r="Z13" s="34">
        <v>4.6958063000000001E-2</v>
      </c>
      <c r="AA13" s="25">
        <v>4.4890726999999998E-2</v>
      </c>
      <c r="AB13" s="24">
        <f t="shared" si="1"/>
        <v>0.21588895450000001</v>
      </c>
      <c r="AC13" s="24">
        <f t="shared" si="0"/>
        <v>0.12551683399999999</v>
      </c>
      <c r="AD13" s="24">
        <f t="shared" si="0"/>
        <v>0.1011518015</v>
      </c>
      <c r="AE13" s="24">
        <f t="shared" si="0"/>
        <v>7.2947431000000007E-2</v>
      </c>
      <c r="AF13" s="24">
        <f t="shared" si="0"/>
        <v>6.8812758500000001E-2</v>
      </c>
      <c r="AG13" s="24">
        <f t="shared" si="0"/>
        <v>4.8434731500000001E-2</v>
      </c>
      <c r="AH13" s="25">
        <f t="shared" si="0"/>
        <v>5.2717070499999998E-2</v>
      </c>
      <c r="AI13" s="26"/>
      <c r="AJ13" s="27">
        <v>150</v>
      </c>
      <c r="AK13" s="28">
        <v>0.14699999999999999</v>
      </c>
      <c r="AL13" s="24">
        <v>2.0000000000000001E-4</v>
      </c>
      <c r="AM13" s="27"/>
      <c r="AN13" s="28"/>
      <c r="AO13" s="24"/>
    </row>
    <row r="14" spans="1:43" x14ac:dyDescent="0.25">
      <c r="A14" s="10">
        <v>6</v>
      </c>
      <c r="B14" s="10" t="s">
        <v>43</v>
      </c>
      <c r="C14" s="19">
        <v>60.96</v>
      </c>
      <c r="D14" s="19">
        <v>93.98</v>
      </c>
      <c r="E14" s="20">
        <v>0.22172949</v>
      </c>
      <c r="F14" s="31">
        <v>88.5</v>
      </c>
      <c r="G14" s="31">
        <v>9</v>
      </c>
      <c r="H14" s="10">
        <v>2.5</v>
      </c>
      <c r="I14" s="32"/>
      <c r="J14" s="10" t="s">
        <v>44</v>
      </c>
      <c r="K14" s="22">
        <v>8.8569562170329172E-2</v>
      </c>
      <c r="L14" s="23">
        <v>4.68384736E-2</v>
      </c>
      <c r="M14" s="23">
        <v>0.04</v>
      </c>
      <c r="N14" s="24">
        <v>0.27200236300000002</v>
      </c>
      <c r="O14" s="24">
        <v>0.15268753700000001</v>
      </c>
      <c r="P14" s="24">
        <v>0.103957472</v>
      </c>
      <c r="Q14" s="24">
        <v>9.4506793000000006E-2</v>
      </c>
      <c r="R14" s="24">
        <v>8.4465446E-2</v>
      </c>
      <c r="S14" s="24">
        <v>7.2061428999999996E-2</v>
      </c>
      <c r="T14" s="25">
        <v>3.1896042999999999E-2</v>
      </c>
      <c r="U14" s="24">
        <v>0.260189014</v>
      </c>
      <c r="V14" s="24">
        <v>0.154164206</v>
      </c>
      <c r="W14" s="24">
        <v>0.111340815</v>
      </c>
      <c r="X14" s="24">
        <v>9.9527465999999995E-2</v>
      </c>
      <c r="Y14" s="24">
        <v>8.6532782000000003E-2</v>
      </c>
      <c r="Z14" s="24">
        <v>7.6491434999999997E-2</v>
      </c>
      <c r="AA14" s="25">
        <v>3.4849379999999999E-2</v>
      </c>
      <c r="AB14" s="24">
        <f t="shared" si="1"/>
        <v>0.26609568849999998</v>
      </c>
      <c r="AC14" s="24">
        <f t="shared" si="0"/>
        <v>0.15342587150000001</v>
      </c>
      <c r="AD14" s="24">
        <f t="shared" si="0"/>
        <v>0.10764914349999999</v>
      </c>
      <c r="AE14" s="24">
        <f t="shared" si="0"/>
        <v>9.7017129499999993E-2</v>
      </c>
      <c r="AF14" s="24">
        <f t="shared" si="0"/>
        <v>8.5499114000000001E-2</v>
      </c>
      <c r="AG14" s="24">
        <f t="shared" si="0"/>
        <v>7.4276432000000003E-2</v>
      </c>
      <c r="AH14" s="25">
        <f t="shared" si="0"/>
        <v>3.3372711499999999E-2</v>
      </c>
      <c r="AI14" s="26"/>
      <c r="AJ14" s="27">
        <v>60</v>
      </c>
      <c r="AK14" s="28">
        <v>0.16600000000000001</v>
      </c>
      <c r="AL14" s="24">
        <v>1.49E-2</v>
      </c>
      <c r="AM14" s="27">
        <v>90</v>
      </c>
      <c r="AN14" s="28">
        <v>0.13600000000000001</v>
      </c>
      <c r="AO14" s="24">
        <v>1.18E-2</v>
      </c>
    </row>
    <row r="15" spans="1:43" x14ac:dyDescent="0.25">
      <c r="A15" s="10">
        <v>6</v>
      </c>
      <c r="B15" s="10" t="s">
        <v>43</v>
      </c>
      <c r="C15" s="19">
        <v>93.98</v>
      </c>
      <c r="D15" s="19">
        <v>121.92</v>
      </c>
      <c r="E15" s="20">
        <v>18.918918900000001</v>
      </c>
      <c r="F15" s="31">
        <v>88.5</v>
      </c>
      <c r="G15" s="31">
        <v>7.5</v>
      </c>
      <c r="H15" s="10">
        <v>4</v>
      </c>
      <c r="I15" s="32"/>
      <c r="J15" s="10" t="s">
        <v>44</v>
      </c>
      <c r="K15" s="22">
        <v>0.09</v>
      </c>
      <c r="L15" s="23">
        <v>0.05</v>
      </c>
      <c r="M15" s="23">
        <v>0.04</v>
      </c>
      <c r="N15" s="24">
        <v>0.21854695800000001</v>
      </c>
      <c r="O15" s="24">
        <v>0.133490845</v>
      </c>
      <c r="P15" s="24">
        <v>9.8346131000000003E-2</v>
      </c>
      <c r="Q15" s="24">
        <v>8.8600118000000005E-2</v>
      </c>
      <c r="R15" s="24">
        <v>7.8558770999999999E-2</v>
      </c>
      <c r="S15" s="24">
        <v>6.4678085999999996E-2</v>
      </c>
      <c r="T15" s="25">
        <v>3.3668045000000001E-2</v>
      </c>
      <c r="U15" s="24">
        <v>0.23331364399999999</v>
      </c>
      <c r="V15" s="24">
        <v>0.126698169</v>
      </c>
      <c r="W15" s="24">
        <v>8.4465446E-2</v>
      </c>
      <c r="X15" s="24">
        <v>7.6786769000000005E-2</v>
      </c>
      <c r="Y15" s="24">
        <v>6.6745421999999999E-2</v>
      </c>
      <c r="Z15" s="24">
        <v>7.7968103999999996E-2</v>
      </c>
      <c r="AA15" s="25">
        <v>6.4973419999999997E-3</v>
      </c>
      <c r="AB15" s="24">
        <f t="shared" si="1"/>
        <v>0.225930301</v>
      </c>
      <c r="AC15" s="24">
        <f t="shared" si="0"/>
        <v>0.130094507</v>
      </c>
      <c r="AD15" s="24">
        <f t="shared" si="0"/>
        <v>9.1405788500000001E-2</v>
      </c>
      <c r="AE15" s="24">
        <f t="shared" si="0"/>
        <v>8.2693443500000005E-2</v>
      </c>
      <c r="AF15" s="24">
        <f t="shared" si="0"/>
        <v>7.2652096499999999E-2</v>
      </c>
      <c r="AG15" s="24">
        <f t="shared" si="0"/>
        <v>7.1323095000000003E-2</v>
      </c>
      <c r="AH15" s="25">
        <f t="shared" si="0"/>
        <v>2.0082693499999998E-2</v>
      </c>
      <c r="AI15" s="26"/>
      <c r="AJ15" s="27">
        <v>90</v>
      </c>
      <c r="AK15" s="28">
        <v>0.13600000000000001</v>
      </c>
      <c r="AL15" s="24">
        <v>1.18E-2</v>
      </c>
      <c r="AM15" s="27">
        <v>120</v>
      </c>
      <c r="AN15" s="28">
        <v>0.129</v>
      </c>
      <c r="AO15" s="24">
        <v>1.61E-2</v>
      </c>
    </row>
    <row r="16" spans="1:43" x14ac:dyDescent="0.25">
      <c r="A16" s="10">
        <v>6</v>
      </c>
      <c r="B16" s="10" t="s">
        <v>43</v>
      </c>
      <c r="C16" s="19">
        <v>121.92</v>
      </c>
      <c r="D16" s="19">
        <v>139.69999999999999</v>
      </c>
      <c r="E16" s="20">
        <v>3.8461538499999999</v>
      </c>
      <c r="F16" s="31">
        <v>86</v>
      </c>
      <c r="G16" s="31">
        <v>9</v>
      </c>
      <c r="H16" s="10">
        <v>5</v>
      </c>
      <c r="I16" s="32"/>
      <c r="J16" s="10" t="s">
        <v>44</v>
      </c>
      <c r="K16" s="22">
        <v>0.1</v>
      </c>
      <c r="L16" s="23">
        <v>0.06</v>
      </c>
      <c r="M16" s="23">
        <v>0.05</v>
      </c>
      <c r="N16" s="24">
        <v>0.23065564099999999</v>
      </c>
      <c r="O16" s="24">
        <v>0.14028351999999999</v>
      </c>
      <c r="P16" s="24">
        <v>9.4802126E-2</v>
      </c>
      <c r="Q16" s="24">
        <v>8.6828115999999997E-2</v>
      </c>
      <c r="R16" s="24">
        <v>7.6786769000000005E-2</v>
      </c>
      <c r="S16" s="24">
        <v>7.7082102999999999E-2</v>
      </c>
      <c r="T16" s="25">
        <v>1.7720024000000001E-2</v>
      </c>
      <c r="U16" s="24">
        <v>0.26166568200000001</v>
      </c>
      <c r="V16" s="24">
        <v>0.12758417</v>
      </c>
      <c r="W16" s="24">
        <v>8.6237447999999994E-2</v>
      </c>
      <c r="X16" s="24">
        <v>8.0921440999999997E-2</v>
      </c>
      <c r="Y16" s="24">
        <v>7.2061428999999996E-2</v>
      </c>
      <c r="Z16" s="24">
        <v>6.5859421000000001E-2</v>
      </c>
      <c r="AA16" s="25">
        <v>2.0378027E-2</v>
      </c>
      <c r="AB16" s="24">
        <f t="shared" si="1"/>
        <v>0.24616066149999999</v>
      </c>
      <c r="AC16" s="24">
        <f t="shared" si="0"/>
        <v>0.133933845</v>
      </c>
      <c r="AD16" s="24">
        <f t="shared" si="0"/>
        <v>9.051978699999999E-2</v>
      </c>
      <c r="AE16" s="24">
        <f t="shared" si="0"/>
        <v>8.3874778499999997E-2</v>
      </c>
      <c r="AF16" s="24">
        <f t="shared" si="0"/>
        <v>7.4424098999999994E-2</v>
      </c>
      <c r="AG16" s="24">
        <f t="shared" si="0"/>
        <v>7.1470761999999993E-2</v>
      </c>
      <c r="AH16" s="25">
        <f t="shared" si="0"/>
        <v>1.90490255E-2</v>
      </c>
      <c r="AI16" s="26"/>
      <c r="AJ16" s="27">
        <v>120</v>
      </c>
      <c r="AK16" s="28">
        <v>0.129</v>
      </c>
      <c r="AL16" s="24">
        <v>1.61E-2</v>
      </c>
      <c r="AM16" s="27"/>
      <c r="AN16" s="28"/>
      <c r="AO16" s="24"/>
    </row>
    <row r="17" spans="1:41" x14ac:dyDescent="0.25">
      <c r="A17" s="10">
        <v>8</v>
      </c>
      <c r="B17" s="10" t="s">
        <v>45</v>
      </c>
      <c r="C17" s="19">
        <v>33.020000000000003</v>
      </c>
      <c r="D17" s="19">
        <v>63.5</v>
      </c>
      <c r="E17" s="20">
        <v>3.2258064499999999</v>
      </c>
      <c r="F17" s="31">
        <v>77</v>
      </c>
      <c r="G17" s="31">
        <v>14</v>
      </c>
      <c r="H17" s="10">
        <v>9</v>
      </c>
      <c r="I17" s="21">
        <v>0.5</v>
      </c>
      <c r="J17" s="10" t="s">
        <v>37</v>
      </c>
      <c r="K17" s="22">
        <v>0.15</v>
      </c>
      <c r="L17" s="23">
        <v>0.09</v>
      </c>
      <c r="M17" s="23">
        <v>0.06</v>
      </c>
      <c r="N17" s="24">
        <v>0.26402835200000002</v>
      </c>
      <c r="O17" s="24">
        <v>0.19905493199999999</v>
      </c>
      <c r="P17" s="24">
        <v>0.14500885999999999</v>
      </c>
      <c r="Q17" s="24">
        <v>0.13614884799999999</v>
      </c>
      <c r="R17" s="24">
        <v>0.120200827</v>
      </c>
      <c r="S17" s="24">
        <v>8.2988777E-2</v>
      </c>
      <c r="T17" s="25">
        <v>6.2020082999999997E-2</v>
      </c>
      <c r="U17" s="24">
        <v>0.26520968700000003</v>
      </c>
      <c r="V17" s="24">
        <v>0.20702894299999999</v>
      </c>
      <c r="W17" s="24">
        <v>0.15593620799999999</v>
      </c>
      <c r="X17" s="24">
        <v>0.14678086200000001</v>
      </c>
      <c r="Y17" s="24">
        <v>0.13083284100000001</v>
      </c>
      <c r="Z17" s="24">
        <v>9.1553455000000006E-2</v>
      </c>
      <c r="AA17" s="25">
        <v>6.4382753000000001E-2</v>
      </c>
      <c r="AB17" s="24">
        <f t="shared" si="1"/>
        <v>0.2646190195</v>
      </c>
      <c r="AC17" s="24">
        <f t="shared" si="0"/>
        <v>0.20304193749999999</v>
      </c>
      <c r="AD17" s="24">
        <f t="shared" si="0"/>
        <v>0.15047253399999999</v>
      </c>
      <c r="AE17" s="24">
        <f t="shared" si="0"/>
        <v>0.141464855</v>
      </c>
      <c r="AF17" s="24">
        <f t="shared" si="0"/>
        <v>0.12551683399999999</v>
      </c>
      <c r="AG17" s="24">
        <f t="shared" si="0"/>
        <v>8.727111600000001E-2</v>
      </c>
      <c r="AH17" s="25">
        <f t="shared" si="0"/>
        <v>6.3201417999999995E-2</v>
      </c>
      <c r="AI17" s="26"/>
      <c r="AJ17" s="27">
        <v>30</v>
      </c>
      <c r="AK17" s="28">
        <v>0.188</v>
      </c>
      <c r="AL17" s="24">
        <v>1.5800000000000002E-2</v>
      </c>
      <c r="AM17" s="27">
        <v>60</v>
      </c>
      <c r="AN17" s="28">
        <v>0.19500000000000001</v>
      </c>
      <c r="AO17" s="24">
        <v>2.3700000000000002E-2</v>
      </c>
    </row>
    <row r="18" spans="1:41" x14ac:dyDescent="0.25">
      <c r="A18" s="10">
        <v>9</v>
      </c>
      <c r="B18" s="10" t="s">
        <v>46</v>
      </c>
      <c r="C18" s="19">
        <v>48.26</v>
      </c>
      <c r="D18" s="19">
        <v>76.2</v>
      </c>
      <c r="E18" s="20">
        <v>2.8563267999999999E-2</v>
      </c>
      <c r="F18" s="31">
        <v>72</v>
      </c>
      <c r="G18" s="31">
        <v>20</v>
      </c>
      <c r="H18" s="10">
        <v>8</v>
      </c>
      <c r="I18" s="32"/>
      <c r="J18" s="12" t="s">
        <v>37</v>
      </c>
      <c r="K18" s="22">
        <v>0.19</v>
      </c>
      <c r="L18" s="23">
        <v>0.12</v>
      </c>
      <c r="M18" s="23">
        <v>7.0000000000000007E-2</v>
      </c>
      <c r="N18" s="24">
        <v>0.32900177200000003</v>
      </c>
      <c r="O18" s="24">
        <v>0.25989368000000002</v>
      </c>
      <c r="P18" s="24">
        <v>0.19373892500000001</v>
      </c>
      <c r="Q18" s="24">
        <v>0.15859421100000001</v>
      </c>
      <c r="R18" s="24">
        <v>0.15150620200000001</v>
      </c>
      <c r="S18" s="24">
        <v>0.10927347900000001</v>
      </c>
      <c r="T18" s="25">
        <v>8.4465446E-2</v>
      </c>
      <c r="U18" s="24">
        <v>0.310395747</v>
      </c>
      <c r="V18" s="24">
        <v>0.23449497899999999</v>
      </c>
      <c r="W18" s="24">
        <v>0.170112227</v>
      </c>
      <c r="X18" s="24">
        <v>0.14205552299999999</v>
      </c>
      <c r="Y18" s="24">
        <v>0.133490845</v>
      </c>
      <c r="Z18" s="24">
        <v>9.5097459999999995E-2</v>
      </c>
      <c r="AA18" s="25">
        <v>7.5014766999999996E-2</v>
      </c>
      <c r="AB18" s="24">
        <f t="shared" si="1"/>
        <v>0.31969875950000004</v>
      </c>
      <c r="AC18" s="24">
        <f t="shared" si="0"/>
        <v>0.2471943295</v>
      </c>
      <c r="AD18" s="24">
        <f t="shared" si="0"/>
        <v>0.18192557600000001</v>
      </c>
      <c r="AE18" s="24">
        <f t="shared" si="0"/>
        <v>0.150324867</v>
      </c>
      <c r="AF18" s="24">
        <f t="shared" si="0"/>
        <v>0.1424985235</v>
      </c>
      <c r="AG18" s="24">
        <f t="shared" si="0"/>
        <v>0.1021854695</v>
      </c>
      <c r="AH18" s="25">
        <f t="shared" si="0"/>
        <v>7.9740106499999991E-2</v>
      </c>
      <c r="AI18" s="26"/>
      <c r="AJ18" s="27">
        <v>60</v>
      </c>
      <c r="AK18" s="28">
        <v>0.21899999999999997</v>
      </c>
      <c r="AL18" s="29">
        <v>1.4199999999999999E-2</v>
      </c>
      <c r="AM18" s="27"/>
      <c r="AN18" s="28"/>
      <c r="AO18" s="24"/>
    </row>
    <row r="19" spans="1:41" x14ac:dyDescent="0.25">
      <c r="A19" s="10">
        <v>9</v>
      </c>
      <c r="B19" s="10" t="s">
        <v>46</v>
      </c>
      <c r="C19" s="19">
        <v>121.92</v>
      </c>
      <c r="D19" s="19">
        <v>152.4</v>
      </c>
      <c r="E19" s="20">
        <v>2.8563270000000002E-2</v>
      </c>
      <c r="F19" s="31">
        <v>76</v>
      </c>
      <c r="G19" s="31">
        <v>10.5</v>
      </c>
      <c r="H19" s="10">
        <v>13.5</v>
      </c>
      <c r="I19" s="32"/>
      <c r="J19" s="10" t="s">
        <v>37</v>
      </c>
      <c r="K19" s="22">
        <v>0.13</v>
      </c>
      <c r="L19" s="23">
        <v>0.06</v>
      </c>
      <c r="M19" s="23">
        <v>0.06</v>
      </c>
      <c r="N19" s="24">
        <v>0.33431777899999998</v>
      </c>
      <c r="O19" s="24">
        <v>0.253396338</v>
      </c>
      <c r="P19" s="24">
        <v>0.201417602</v>
      </c>
      <c r="Q19" s="24">
        <v>0.190490254</v>
      </c>
      <c r="R19" s="24">
        <v>0.17217956300000001</v>
      </c>
      <c r="S19" s="24">
        <v>0.12610750100000001</v>
      </c>
      <c r="T19" s="25">
        <v>7.5310100000000005E-2</v>
      </c>
      <c r="U19" s="24">
        <v>0.32161842899999998</v>
      </c>
      <c r="V19" s="24">
        <v>0.246603662</v>
      </c>
      <c r="W19" s="24">
        <v>0.19698759599999999</v>
      </c>
      <c r="X19" s="24">
        <v>0.18546958099999999</v>
      </c>
      <c r="Y19" s="24">
        <v>0.166863556</v>
      </c>
      <c r="Z19" s="24">
        <v>0.119019492</v>
      </c>
      <c r="AA19" s="25">
        <v>7.7968103999999996E-2</v>
      </c>
      <c r="AB19" s="24">
        <f t="shared" si="1"/>
        <v>0.32796810399999998</v>
      </c>
      <c r="AC19" s="24">
        <f t="shared" si="0"/>
        <v>0.25</v>
      </c>
      <c r="AD19" s="24">
        <f t="shared" si="0"/>
        <v>0.19920259899999998</v>
      </c>
      <c r="AE19" s="24">
        <f t="shared" si="0"/>
        <v>0.18797991749999998</v>
      </c>
      <c r="AF19" s="24">
        <f t="shared" si="0"/>
        <v>0.1695215595</v>
      </c>
      <c r="AG19" s="24">
        <f t="shared" si="0"/>
        <v>0.12256349650000001</v>
      </c>
      <c r="AH19" s="25">
        <f t="shared" si="0"/>
        <v>7.6639102000000001E-2</v>
      </c>
      <c r="AI19" s="26"/>
      <c r="AJ19" s="27">
        <v>120</v>
      </c>
      <c r="AK19" s="28">
        <v>0.22399999999999998</v>
      </c>
      <c r="AL19" s="29">
        <v>1.1399999999999999E-2</v>
      </c>
      <c r="AM19" s="27">
        <v>150</v>
      </c>
      <c r="AN19" s="28">
        <v>0.218</v>
      </c>
      <c r="AO19" s="29">
        <v>1.26E-2</v>
      </c>
    </row>
    <row r="20" spans="1:41" x14ac:dyDescent="0.25">
      <c r="A20" s="10">
        <v>10</v>
      </c>
      <c r="B20" s="10" t="s">
        <v>47</v>
      </c>
      <c r="C20" s="19">
        <v>0</v>
      </c>
      <c r="D20" s="19">
        <v>27.94</v>
      </c>
      <c r="E20" s="20">
        <v>2.4390243900000002</v>
      </c>
      <c r="F20" s="31">
        <v>69</v>
      </c>
      <c r="G20" s="31">
        <v>19.5</v>
      </c>
      <c r="H20" s="10">
        <v>11.5</v>
      </c>
      <c r="I20" s="21">
        <v>2.1</v>
      </c>
      <c r="J20" s="12" t="s">
        <v>37</v>
      </c>
      <c r="K20" s="22">
        <v>0.2</v>
      </c>
      <c r="L20" s="23">
        <v>0.12</v>
      </c>
      <c r="M20" s="23">
        <v>0.08</v>
      </c>
      <c r="N20" s="24">
        <v>0.38954518599999999</v>
      </c>
      <c r="O20" s="24">
        <v>0.32043709399999998</v>
      </c>
      <c r="P20" s="24">
        <v>0.25959834599999998</v>
      </c>
      <c r="Q20" s="24">
        <v>0.23331364399999999</v>
      </c>
      <c r="R20" s="24">
        <v>0.20112226799999999</v>
      </c>
      <c r="S20" s="24">
        <v>0.16715889</v>
      </c>
      <c r="T20" s="25">
        <v>9.2439457000000003E-2</v>
      </c>
      <c r="U20" s="24">
        <v>0.38836385099999998</v>
      </c>
      <c r="V20" s="24">
        <v>0.32073242800000001</v>
      </c>
      <c r="W20" s="24">
        <v>0.25753101</v>
      </c>
      <c r="X20" s="24">
        <v>0.23449497899999999</v>
      </c>
      <c r="Y20" s="24">
        <v>0.203484938</v>
      </c>
      <c r="Z20" s="24">
        <v>0.153278204</v>
      </c>
      <c r="AA20" s="25">
        <v>0.104252806</v>
      </c>
      <c r="AB20" s="24">
        <f t="shared" si="1"/>
        <v>0.38895451849999996</v>
      </c>
      <c r="AC20" s="24">
        <f t="shared" si="0"/>
        <v>0.320584761</v>
      </c>
      <c r="AD20" s="24">
        <f t="shared" si="0"/>
        <v>0.25856467799999999</v>
      </c>
      <c r="AE20" s="24">
        <f t="shared" si="0"/>
        <v>0.23390431149999999</v>
      </c>
      <c r="AF20" s="24">
        <f t="shared" si="0"/>
        <v>0.202303603</v>
      </c>
      <c r="AG20" s="24">
        <f t="shared" si="0"/>
        <v>0.16021854699999999</v>
      </c>
      <c r="AH20" s="25">
        <f t="shared" si="0"/>
        <v>9.8346131500000003E-2</v>
      </c>
      <c r="AI20" s="26"/>
      <c r="AJ20" s="27">
        <v>15</v>
      </c>
      <c r="AK20" s="28">
        <v>0.25900000000000001</v>
      </c>
      <c r="AL20" s="24">
        <v>1.46E-2</v>
      </c>
      <c r="AM20" s="27">
        <v>30</v>
      </c>
      <c r="AN20" s="28">
        <v>0.253</v>
      </c>
      <c r="AO20" s="24">
        <v>2.69E-2</v>
      </c>
    </row>
    <row r="21" spans="1:41" x14ac:dyDescent="0.25">
      <c r="A21" s="10">
        <v>10</v>
      </c>
      <c r="B21" s="10" t="s">
        <v>47</v>
      </c>
      <c r="C21" s="19">
        <v>121.92</v>
      </c>
      <c r="D21" s="19">
        <v>152.4</v>
      </c>
      <c r="E21" s="20">
        <v>0</v>
      </c>
      <c r="F21" s="31">
        <v>78</v>
      </c>
      <c r="G21" s="31">
        <v>9</v>
      </c>
      <c r="H21" s="10">
        <v>13</v>
      </c>
      <c r="I21" s="32"/>
      <c r="J21" s="10" t="s">
        <v>37</v>
      </c>
      <c r="K21" s="22">
        <v>0.12</v>
      </c>
      <c r="L21" s="23">
        <v>0.06</v>
      </c>
      <c r="M21" s="23">
        <v>0.06</v>
      </c>
      <c r="N21" s="24">
        <v>0.33461311300000002</v>
      </c>
      <c r="O21" s="24">
        <v>0.22976964</v>
      </c>
      <c r="P21" s="24">
        <v>0.170112227</v>
      </c>
      <c r="Q21" s="24">
        <v>0.14500885999999999</v>
      </c>
      <c r="R21" s="24">
        <v>0.138511518</v>
      </c>
      <c r="S21" s="24">
        <v>0.106615475</v>
      </c>
      <c r="T21" s="25">
        <v>6.3496751000000004E-2</v>
      </c>
      <c r="U21" s="24">
        <v>0.29828706399999999</v>
      </c>
      <c r="V21" s="24">
        <v>0.22356763099999999</v>
      </c>
      <c r="W21" s="24">
        <v>0.17454223299999999</v>
      </c>
      <c r="X21" s="24">
        <v>0.14589486099999999</v>
      </c>
      <c r="Y21" s="24">
        <v>0.14116952199999999</v>
      </c>
      <c r="Z21" s="24">
        <v>0.10779681000000001</v>
      </c>
      <c r="AA21" s="25">
        <v>6.6745421999999999E-2</v>
      </c>
      <c r="AB21" s="24">
        <f t="shared" si="1"/>
        <v>0.3164500885</v>
      </c>
      <c r="AC21" s="24">
        <f t="shared" si="0"/>
        <v>0.22666863549999999</v>
      </c>
      <c r="AD21" s="24">
        <f t="shared" si="0"/>
        <v>0.17232723</v>
      </c>
      <c r="AE21" s="24">
        <f t="shared" si="0"/>
        <v>0.14545186049999997</v>
      </c>
      <c r="AF21" s="24">
        <f t="shared" si="0"/>
        <v>0.13984052</v>
      </c>
      <c r="AG21" s="24">
        <f t="shared" si="0"/>
        <v>0.1072061425</v>
      </c>
      <c r="AH21" s="25">
        <f t="shared" si="0"/>
        <v>6.5121086500000008E-2</v>
      </c>
      <c r="AI21" s="26"/>
      <c r="AJ21" s="27">
        <v>120</v>
      </c>
      <c r="AK21" s="28">
        <v>0.18</v>
      </c>
      <c r="AL21" s="24">
        <v>1.37E-2</v>
      </c>
      <c r="AM21" s="27">
        <v>150</v>
      </c>
      <c r="AN21" s="28">
        <v>0.183</v>
      </c>
      <c r="AO21" s="24">
        <v>1.3899999999999999E-2</v>
      </c>
    </row>
    <row r="22" spans="1:41" x14ac:dyDescent="0.25">
      <c r="A22" s="10">
        <v>11</v>
      </c>
      <c r="B22" s="10" t="s">
        <v>48</v>
      </c>
      <c r="C22" s="19">
        <v>30.48</v>
      </c>
      <c r="D22" s="19">
        <v>58.42</v>
      </c>
      <c r="E22" s="20">
        <v>2.9850746269999999</v>
      </c>
      <c r="F22" s="31">
        <v>64</v>
      </c>
      <c r="G22" s="31">
        <v>24</v>
      </c>
      <c r="H22" s="10">
        <v>12</v>
      </c>
      <c r="I22" s="21">
        <v>1</v>
      </c>
      <c r="J22" s="10" t="s">
        <v>35</v>
      </c>
      <c r="K22" s="22">
        <v>0.23</v>
      </c>
      <c r="L22" s="23">
        <v>0.15</v>
      </c>
      <c r="M22" s="23">
        <v>0.08</v>
      </c>
      <c r="N22" s="24">
        <v>0.354695806</v>
      </c>
      <c r="O22" s="24">
        <v>0.29562906100000003</v>
      </c>
      <c r="P22" s="24">
        <v>0.228883639</v>
      </c>
      <c r="Q22" s="24">
        <v>0.21382161799999999</v>
      </c>
      <c r="R22" s="24">
        <v>0.190490254</v>
      </c>
      <c r="S22" s="24">
        <v>0.16066154799999999</v>
      </c>
      <c r="T22" s="25">
        <v>6.8222090999999999E-2</v>
      </c>
      <c r="U22" s="24">
        <v>0.36798582400000002</v>
      </c>
      <c r="V22" s="24">
        <v>0.29976373299999998</v>
      </c>
      <c r="W22" s="24">
        <v>0.24187832300000001</v>
      </c>
      <c r="X22" s="24">
        <v>0.223862965</v>
      </c>
      <c r="Y22" s="24">
        <v>0.200236267</v>
      </c>
      <c r="Z22" s="24">
        <v>0.170112227</v>
      </c>
      <c r="AA22" s="25">
        <v>7.1766096000000001E-2</v>
      </c>
      <c r="AB22" s="24">
        <f t="shared" si="1"/>
        <v>0.36134081500000004</v>
      </c>
      <c r="AC22" s="24">
        <f t="shared" si="0"/>
        <v>0.297696397</v>
      </c>
      <c r="AD22" s="24">
        <f t="shared" si="0"/>
        <v>0.23538098099999999</v>
      </c>
      <c r="AE22" s="24">
        <f t="shared" si="0"/>
        <v>0.21884229150000001</v>
      </c>
      <c r="AF22" s="24">
        <f t="shared" si="0"/>
        <v>0.1953632605</v>
      </c>
      <c r="AG22" s="24">
        <f t="shared" si="0"/>
        <v>0.1653868875</v>
      </c>
      <c r="AH22" s="25">
        <f t="shared" si="0"/>
        <v>6.9994093499999993E-2</v>
      </c>
      <c r="AI22" s="26"/>
      <c r="AJ22" s="27">
        <v>30</v>
      </c>
      <c r="AK22" s="28">
        <v>0.22699999999999998</v>
      </c>
      <c r="AL22" s="24">
        <v>1.11E-2</v>
      </c>
      <c r="AM22" s="27">
        <v>60</v>
      </c>
      <c r="AN22" s="28">
        <v>0.19</v>
      </c>
      <c r="AO22" s="24">
        <v>3.5799999999999998E-2</v>
      </c>
    </row>
    <row r="23" spans="1:41" x14ac:dyDescent="0.25">
      <c r="A23" s="10">
        <v>12</v>
      </c>
      <c r="B23" s="10" t="s">
        <v>49</v>
      </c>
      <c r="C23" s="19">
        <v>66.040000000000006</v>
      </c>
      <c r="D23" s="19">
        <v>91.44</v>
      </c>
      <c r="E23" s="20">
        <v>4.7619047620000003</v>
      </c>
      <c r="F23" s="31">
        <v>52</v>
      </c>
      <c r="G23" s="31">
        <v>39</v>
      </c>
      <c r="H23" s="10">
        <v>9</v>
      </c>
      <c r="I23" s="32"/>
      <c r="J23" s="10" t="s">
        <v>50</v>
      </c>
      <c r="K23" s="22">
        <v>0.34</v>
      </c>
      <c r="L23" s="23">
        <v>0.24</v>
      </c>
      <c r="M23" s="23">
        <v>0.11</v>
      </c>
      <c r="N23" s="24">
        <v>0.39574719400000002</v>
      </c>
      <c r="O23" s="24">
        <v>0.34524512699999998</v>
      </c>
      <c r="P23" s="24">
        <v>0.28913171900000001</v>
      </c>
      <c r="Q23" s="24">
        <v>0.25221500299999999</v>
      </c>
      <c r="R23" s="24">
        <v>0.24335499099999999</v>
      </c>
      <c r="S23" s="24">
        <v>0.19373892500000001</v>
      </c>
      <c r="T23" s="25">
        <v>9.5392794000000003E-2</v>
      </c>
      <c r="U23" s="24">
        <v>0.38541051399999998</v>
      </c>
      <c r="V23" s="24">
        <v>0.33668044899999999</v>
      </c>
      <c r="W23" s="24">
        <v>0.28411104500000001</v>
      </c>
      <c r="X23" s="24">
        <v>0.244536326</v>
      </c>
      <c r="Y23" s="24">
        <v>0.24305965700000001</v>
      </c>
      <c r="Z23" s="24">
        <v>0.19994093299999999</v>
      </c>
      <c r="AA23" s="25">
        <v>8.4170112000000005E-2</v>
      </c>
      <c r="AB23" s="24">
        <f t="shared" si="1"/>
        <v>0.39057885400000003</v>
      </c>
      <c r="AC23" s="24">
        <f t="shared" si="0"/>
        <v>0.34096278800000002</v>
      </c>
      <c r="AD23" s="24">
        <f t="shared" si="0"/>
        <v>0.28662138199999998</v>
      </c>
      <c r="AE23" s="24">
        <f t="shared" si="0"/>
        <v>0.24837566449999998</v>
      </c>
      <c r="AF23" s="24">
        <f t="shared" si="0"/>
        <v>0.243207324</v>
      </c>
      <c r="AG23" s="24">
        <f t="shared" si="0"/>
        <v>0.196839929</v>
      </c>
      <c r="AH23" s="25">
        <f t="shared" si="0"/>
        <v>8.9781453000000011E-2</v>
      </c>
      <c r="AI23" s="26"/>
      <c r="AJ23" s="27">
        <v>60</v>
      </c>
      <c r="AK23" s="28">
        <v>0.21899999999999997</v>
      </c>
      <c r="AL23" s="24">
        <v>4.4500000000000005E-2</v>
      </c>
      <c r="AM23" s="27">
        <v>90</v>
      </c>
      <c r="AN23" s="28">
        <v>0.23199999999999998</v>
      </c>
      <c r="AO23" s="24">
        <v>2.1499999999999998E-2</v>
      </c>
    </row>
    <row r="24" spans="1:41" x14ac:dyDescent="0.25">
      <c r="A24" s="10">
        <v>12</v>
      </c>
      <c r="B24" s="10" t="s">
        <v>49</v>
      </c>
      <c r="C24" s="19">
        <v>121.92</v>
      </c>
      <c r="D24" s="19">
        <v>152.4</v>
      </c>
      <c r="E24" s="20">
        <v>0.18148819999999999</v>
      </c>
      <c r="F24" s="31">
        <v>76.5</v>
      </c>
      <c r="G24" s="31">
        <v>19.5</v>
      </c>
      <c r="H24" s="10">
        <v>4</v>
      </c>
      <c r="I24" s="32"/>
      <c r="J24" s="10" t="s">
        <v>50</v>
      </c>
      <c r="K24" s="22">
        <v>0.18</v>
      </c>
      <c r="L24" s="23">
        <v>0.12</v>
      </c>
      <c r="M24" s="23">
        <v>0.06</v>
      </c>
      <c r="N24" s="24">
        <v>0.30921441199999999</v>
      </c>
      <c r="O24" s="24">
        <v>0.22415829900000001</v>
      </c>
      <c r="P24" s="24">
        <v>0.15741287700000001</v>
      </c>
      <c r="Q24" s="24">
        <v>0.14796219699999999</v>
      </c>
      <c r="R24" s="24">
        <v>0.13319551099999999</v>
      </c>
      <c r="S24" s="24">
        <v>9.1848789E-2</v>
      </c>
      <c r="T24" s="25">
        <v>6.5564086999999993E-2</v>
      </c>
      <c r="U24" s="24">
        <v>0.31482575299999999</v>
      </c>
      <c r="V24" s="24">
        <v>0.215002953</v>
      </c>
      <c r="W24" s="24">
        <v>0.155050207</v>
      </c>
      <c r="X24" s="24">
        <v>0.149438866</v>
      </c>
      <c r="Y24" s="24">
        <v>0.13733018299999999</v>
      </c>
      <c r="Z24" s="24">
        <v>9.4211458999999997E-2</v>
      </c>
      <c r="AA24" s="25">
        <v>6.0838747999999998E-2</v>
      </c>
      <c r="AB24" s="24">
        <f t="shared" si="1"/>
        <v>0.31202008250000002</v>
      </c>
      <c r="AC24" s="24">
        <f t="shared" si="0"/>
        <v>0.219580626</v>
      </c>
      <c r="AD24" s="24">
        <f t="shared" si="0"/>
        <v>0.156231542</v>
      </c>
      <c r="AE24" s="24">
        <f t="shared" si="0"/>
        <v>0.14870053150000001</v>
      </c>
      <c r="AF24" s="24">
        <f t="shared" si="0"/>
        <v>0.13526284699999999</v>
      </c>
      <c r="AG24" s="24">
        <f t="shared" si="0"/>
        <v>9.3030123999999992E-2</v>
      </c>
      <c r="AH24" s="25">
        <f t="shared" si="0"/>
        <v>6.3201417499999996E-2</v>
      </c>
      <c r="AI24" s="26"/>
      <c r="AJ24" s="27">
        <v>120</v>
      </c>
      <c r="AK24" s="28">
        <v>0.17800000000000002</v>
      </c>
      <c r="AL24" s="24">
        <v>4.6999999999999993E-3</v>
      </c>
      <c r="AM24" s="27">
        <v>150</v>
      </c>
      <c r="AN24" s="28">
        <v>0.17499999999999999</v>
      </c>
      <c r="AO24" s="24">
        <v>1.2199999999999999E-2</v>
      </c>
    </row>
    <row r="25" spans="1:41" x14ac:dyDescent="0.25">
      <c r="A25" s="10">
        <v>13</v>
      </c>
      <c r="B25" s="12" t="s">
        <v>51</v>
      </c>
      <c r="C25" s="19">
        <v>91.44</v>
      </c>
      <c r="D25" s="19">
        <v>121.92</v>
      </c>
      <c r="E25" s="20">
        <v>1.2345679000000001</v>
      </c>
      <c r="F25" s="31">
        <v>55</v>
      </c>
      <c r="G25" s="31">
        <v>34.5</v>
      </c>
      <c r="H25" s="10">
        <v>10.5</v>
      </c>
      <c r="I25" s="32"/>
      <c r="J25" s="10" t="s">
        <v>35</v>
      </c>
      <c r="K25" s="22">
        <v>0.32</v>
      </c>
      <c r="L25" s="23">
        <v>0.21</v>
      </c>
      <c r="M25" s="23">
        <v>0.1</v>
      </c>
      <c r="N25" s="24">
        <v>0.38511518</v>
      </c>
      <c r="O25" s="24">
        <v>0.34435912600000002</v>
      </c>
      <c r="P25" s="24">
        <v>0.30124040200000002</v>
      </c>
      <c r="Q25" s="24">
        <v>0.287950384</v>
      </c>
      <c r="R25" s="24">
        <v>0.26461901900000001</v>
      </c>
      <c r="S25" s="24">
        <v>0.193443591</v>
      </c>
      <c r="T25" s="25">
        <v>0.10779681000000001</v>
      </c>
      <c r="U25" s="24">
        <v>0.37093916100000002</v>
      </c>
      <c r="V25" s="24">
        <v>0.33284111</v>
      </c>
      <c r="W25" s="24">
        <v>0.287950384</v>
      </c>
      <c r="X25" s="24">
        <v>0.27613703499999998</v>
      </c>
      <c r="Y25" s="24">
        <v>0.25280566999999998</v>
      </c>
      <c r="Z25" s="24">
        <v>0.187536917</v>
      </c>
      <c r="AA25" s="25">
        <v>0.10041346700000001</v>
      </c>
      <c r="AB25" s="24">
        <f t="shared" si="1"/>
        <v>0.37802717050000001</v>
      </c>
      <c r="AC25" s="24">
        <f t="shared" si="0"/>
        <v>0.33860011800000001</v>
      </c>
      <c r="AD25" s="24">
        <f t="shared" si="0"/>
        <v>0.29459539300000004</v>
      </c>
      <c r="AE25" s="24">
        <f t="shared" si="0"/>
        <v>0.28204370950000002</v>
      </c>
      <c r="AF25" s="24">
        <f t="shared" si="0"/>
        <v>0.25871234450000002</v>
      </c>
      <c r="AG25" s="24">
        <f t="shared" si="0"/>
        <v>0.190490254</v>
      </c>
      <c r="AH25" s="25">
        <f t="shared" si="0"/>
        <v>0.1041051385</v>
      </c>
      <c r="AI25" s="26"/>
      <c r="AJ25" s="27">
        <v>90</v>
      </c>
      <c r="AK25" s="28">
        <v>0.28600000000000003</v>
      </c>
      <c r="AL25" s="24">
        <v>0.05</v>
      </c>
      <c r="AM25" s="27">
        <v>120</v>
      </c>
      <c r="AN25" s="28">
        <v>0.19</v>
      </c>
      <c r="AO25" s="24">
        <v>0.01</v>
      </c>
    </row>
    <row r="26" spans="1:41" x14ac:dyDescent="0.25">
      <c r="A26" s="10">
        <v>14</v>
      </c>
      <c r="B26" s="10" t="s">
        <v>52</v>
      </c>
      <c r="C26" s="19">
        <v>43.18</v>
      </c>
      <c r="D26" s="19">
        <v>55.88</v>
      </c>
      <c r="E26" s="20">
        <v>14.2857143</v>
      </c>
      <c r="F26" s="31">
        <v>68</v>
      </c>
      <c r="G26" s="31">
        <v>21</v>
      </c>
      <c r="H26" s="10">
        <v>11</v>
      </c>
      <c r="I26" s="35">
        <v>1</v>
      </c>
      <c r="J26" s="10" t="s">
        <v>35</v>
      </c>
      <c r="K26" s="22">
        <v>0.21</v>
      </c>
      <c r="L26" s="23">
        <v>0.13</v>
      </c>
      <c r="M26" s="23">
        <v>0.08</v>
      </c>
      <c r="N26" s="24">
        <v>0.30419373900000002</v>
      </c>
      <c r="O26" s="24">
        <v>0.27229769599999998</v>
      </c>
      <c r="P26" s="24">
        <v>0.230950975</v>
      </c>
      <c r="Q26" s="24">
        <v>0.22061429399999999</v>
      </c>
      <c r="R26" s="24">
        <v>0.200531601</v>
      </c>
      <c r="S26" s="24">
        <v>0.14737153</v>
      </c>
      <c r="T26" s="25">
        <v>8.3579445000000002E-2</v>
      </c>
      <c r="U26" s="24">
        <v>0.296515062</v>
      </c>
      <c r="V26" s="24">
        <v>0.26668635600000001</v>
      </c>
      <c r="W26" s="24">
        <v>0.22652096899999999</v>
      </c>
      <c r="X26" s="24">
        <v>0.21441228600000001</v>
      </c>
      <c r="Y26" s="24">
        <v>0.19403425899999999</v>
      </c>
      <c r="Z26" s="24">
        <v>0.13614884799999999</v>
      </c>
      <c r="AA26" s="25">
        <v>9.037212E-2</v>
      </c>
      <c r="AB26" s="24">
        <f t="shared" si="1"/>
        <v>0.30035440050000001</v>
      </c>
      <c r="AC26" s="24">
        <f t="shared" si="0"/>
        <v>0.269492026</v>
      </c>
      <c r="AD26" s="24">
        <f t="shared" si="0"/>
        <v>0.22873597200000001</v>
      </c>
      <c r="AE26" s="24">
        <f t="shared" si="0"/>
        <v>0.21751329</v>
      </c>
      <c r="AF26" s="24">
        <f t="shared" si="0"/>
        <v>0.19728293</v>
      </c>
      <c r="AG26" s="24">
        <f t="shared" si="0"/>
        <v>0.14176018899999998</v>
      </c>
      <c r="AH26" s="25">
        <f t="shared" si="0"/>
        <v>8.6975782500000001E-2</v>
      </c>
      <c r="AI26" s="26"/>
      <c r="AJ26" s="27">
        <v>30</v>
      </c>
      <c r="AK26" s="28">
        <v>0.23199999999999998</v>
      </c>
      <c r="AL26" s="24">
        <v>2.3900000000000001E-2</v>
      </c>
      <c r="AM26" s="27">
        <v>60</v>
      </c>
      <c r="AN26" s="28">
        <v>0.19500000000000001</v>
      </c>
      <c r="AO26" s="24">
        <v>2.1600000000000001E-2</v>
      </c>
    </row>
    <row r="27" spans="1:41" x14ac:dyDescent="0.25">
      <c r="A27" s="10">
        <v>15</v>
      </c>
      <c r="B27" s="10" t="s">
        <v>53</v>
      </c>
      <c r="C27" s="19">
        <v>55.88</v>
      </c>
      <c r="D27" s="19">
        <v>91.44</v>
      </c>
      <c r="E27" s="20">
        <v>0.249376559</v>
      </c>
      <c r="F27" s="31">
        <v>63</v>
      </c>
      <c r="G27" s="31">
        <v>28.5</v>
      </c>
      <c r="H27" s="10">
        <v>8.5</v>
      </c>
      <c r="I27" s="32"/>
      <c r="J27" s="10" t="s">
        <v>35</v>
      </c>
      <c r="K27" s="22">
        <v>0.27</v>
      </c>
      <c r="L27" s="23">
        <v>0.18</v>
      </c>
      <c r="M27" s="23">
        <v>0.09</v>
      </c>
      <c r="N27" s="24">
        <v>0.35587714100000001</v>
      </c>
      <c r="O27" s="24">
        <v>0.287950384</v>
      </c>
      <c r="P27" s="24">
        <v>0.22474896599999999</v>
      </c>
      <c r="Q27" s="24">
        <v>0.18930891899999999</v>
      </c>
      <c r="R27" s="24">
        <v>0.18310691100000001</v>
      </c>
      <c r="S27" s="24">
        <v>0.13112817500000001</v>
      </c>
      <c r="T27" s="25">
        <v>9.3620790999999995E-2</v>
      </c>
      <c r="U27" s="24">
        <v>0.34790313099999998</v>
      </c>
      <c r="V27" s="24">
        <v>0.28647371500000002</v>
      </c>
      <c r="W27" s="24">
        <v>0.2250443</v>
      </c>
      <c r="X27" s="24">
        <v>0.19078558800000001</v>
      </c>
      <c r="Y27" s="24">
        <v>0.18310691100000001</v>
      </c>
      <c r="Z27" s="24">
        <v>0.13408151200000001</v>
      </c>
      <c r="AA27" s="25">
        <v>9.0962788000000003E-2</v>
      </c>
      <c r="AB27" s="24">
        <f t="shared" si="1"/>
        <v>0.35189013599999996</v>
      </c>
      <c r="AC27" s="24">
        <f t="shared" si="0"/>
        <v>0.28721204950000001</v>
      </c>
      <c r="AD27" s="24">
        <f t="shared" si="0"/>
        <v>0.22489663300000001</v>
      </c>
      <c r="AE27" s="24">
        <f t="shared" si="0"/>
        <v>0.19004725350000001</v>
      </c>
      <c r="AF27" s="24">
        <f t="shared" si="0"/>
        <v>0.18310691100000001</v>
      </c>
      <c r="AG27" s="24">
        <f t="shared" si="0"/>
        <v>0.13260484350000001</v>
      </c>
      <c r="AH27" s="25">
        <f t="shared" si="0"/>
        <v>9.2291789499999999E-2</v>
      </c>
      <c r="AI27" s="26"/>
      <c r="AJ27" s="27">
        <v>60</v>
      </c>
      <c r="AK27" s="28">
        <v>0.23300000000000001</v>
      </c>
      <c r="AL27" s="24">
        <v>2.1400000000000002E-2</v>
      </c>
      <c r="AM27" s="27">
        <v>90</v>
      </c>
      <c r="AN27" s="28">
        <v>0.22</v>
      </c>
      <c r="AO27" s="24">
        <v>1.41E-2</v>
      </c>
    </row>
    <row r="28" spans="1:41" x14ac:dyDescent="0.25">
      <c r="A28" s="10">
        <v>16</v>
      </c>
      <c r="B28" s="10" t="s">
        <v>54</v>
      </c>
      <c r="C28" s="19">
        <v>35.56</v>
      </c>
      <c r="D28" s="19">
        <v>60.96</v>
      </c>
      <c r="E28" s="20">
        <v>6.25</v>
      </c>
      <c r="F28" s="31">
        <v>85</v>
      </c>
      <c r="G28" s="31">
        <v>13.5</v>
      </c>
      <c r="H28" s="10">
        <v>1.5</v>
      </c>
      <c r="I28" s="35">
        <v>0.4</v>
      </c>
      <c r="J28" s="10" t="s">
        <v>44</v>
      </c>
      <c r="K28" s="22">
        <v>0.12</v>
      </c>
      <c r="L28" s="23">
        <v>0.08</v>
      </c>
      <c r="M28" s="23">
        <v>0.05</v>
      </c>
      <c r="N28" s="24">
        <v>0.25191966900000001</v>
      </c>
      <c r="O28" s="24">
        <v>0.13792085100000001</v>
      </c>
      <c r="P28" s="24">
        <v>9.6869462000000003E-2</v>
      </c>
      <c r="Q28" s="24">
        <v>9.0076787000000005E-2</v>
      </c>
      <c r="R28" s="24">
        <v>8.0330773999999994E-2</v>
      </c>
      <c r="S28" s="24">
        <v>6.3792084999999998E-2</v>
      </c>
      <c r="T28" s="25">
        <v>3.3077376999999998E-2</v>
      </c>
      <c r="U28" s="24">
        <v>0.293561725</v>
      </c>
      <c r="V28" s="24">
        <v>0.16007088</v>
      </c>
      <c r="W28" s="24">
        <v>0.113998819</v>
      </c>
      <c r="X28" s="24">
        <v>0.105434141</v>
      </c>
      <c r="Y28" s="24"/>
      <c r="Z28" s="24">
        <v>9.1258121999999997E-2</v>
      </c>
      <c r="AA28" s="25">
        <v>2.2740697000000001E-2</v>
      </c>
      <c r="AB28" s="24">
        <f t="shared" si="1"/>
        <v>0.27274069700000003</v>
      </c>
      <c r="AC28" s="24">
        <f t="shared" si="0"/>
        <v>0.14899586549999999</v>
      </c>
      <c r="AD28" s="24">
        <f t="shared" si="0"/>
        <v>0.1054341405</v>
      </c>
      <c r="AE28" s="24">
        <f t="shared" si="0"/>
        <v>9.7755464E-2</v>
      </c>
      <c r="AF28" s="24">
        <f>R28</f>
        <v>8.0330773999999994E-2</v>
      </c>
      <c r="AG28" s="24">
        <f t="shared" si="0"/>
        <v>7.7525103499999998E-2</v>
      </c>
      <c r="AH28" s="25">
        <f t="shared" si="0"/>
        <v>2.7909036999999998E-2</v>
      </c>
      <c r="AI28" s="26"/>
      <c r="AJ28" s="27">
        <v>30</v>
      </c>
      <c r="AK28" s="28">
        <v>0.19500000000000001</v>
      </c>
      <c r="AL28" s="24">
        <v>1.8200000000000001E-2</v>
      </c>
      <c r="AM28" s="27">
        <v>60</v>
      </c>
      <c r="AN28" s="28">
        <v>0.17600000000000002</v>
      </c>
      <c r="AO28" s="24">
        <v>9.0000000000000011E-3</v>
      </c>
    </row>
    <row r="29" spans="1:41" x14ac:dyDescent="0.25">
      <c r="A29" s="10">
        <v>16</v>
      </c>
      <c r="B29" s="10" t="s">
        <v>54</v>
      </c>
      <c r="C29" s="19">
        <v>60.96</v>
      </c>
      <c r="D29" s="19">
        <v>91.44</v>
      </c>
      <c r="E29" s="20">
        <v>8.4507042299999995</v>
      </c>
      <c r="F29" s="31">
        <v>85</v>
      </c>
      <c r="G29" s="31">
        <v>9</v>
      </c>
      <c r="H29" s="10">
        <v>6</v>
      </c>
      <c r="I29" s="32"/>
      <c r="J29" s="10" t="s">
        <v>44</v>
      </c>
      <c r="K29" s="22">
        <v>0.1</v>
      </c>
      <c r="L29" s="23">
        <v>0.06</v>
      </c>
      <c r="M29" s="23">
        <v>0.05</v>
      </c>
      <c r="N29" s="24">
        <v>0.210277614</v>
      </c>
      <c r="O29" s="24">
        <v>0.123154164</v>
      </c>
      <c r="P29" s="24">
        <v>8.8600118000000005E-2</v>
      </c>
      <c r="Q29" s="24">
        <v>8.3284110999999994E-2</v>
      </c>
      <c r="R29" s="24">
        <v>7.4424098999999994E-2</v>
      </c>
      <c r="S29" s="24">
        <v>5.1092735E-2</v>
      </c>
      <c r="T29" s="25">
        <v>3.7507382999999998E-2</v>
      </c>
      <c r="U29" s="24">
        <v>0.20259893700000001</v>
      </c>
      <c r="V29" s="24">
        <v>0.128765505</v>
      </c>
      <c r="W29" s="24">
        <v>9.0076787000000005E-2</v>
      </c>
      <c r="X29" s="24">
        <v>8.5646781000000005E-2</v>
      </c>
      <c r="Y29" s="24">
        <v>7.5605433999999999E-2</v>
      </c>
      <c r="Z29" s="24">
        <v>5.3160071000000003E-2</v>
      </c>
      <c r="AA29" s="25">
        <v>3.6916716000000002E-2</v>
      </c>
      <c r="AB29" s="24">
        <f t="shared" si="1"/>
        <v>0.20643827549999999</v>
      </c>
      <c r="AC29" s="24">
        <f t="shared" si="0"/>
        <v>0.12595983450000001</v>
      </c>
      <c r="AD29" s="24">
        <f t="shared" si="0"/>
        <v>8.9338452499999998E-2</v>
      </c>
      <c r="AE29" s="24">
        <f t="shared" si="0"/>
        <v>8.4465446E-2</v>
      </c>
      <c r="AF29" s="24">
        <f t="shared" si="0"/>
        <v>7.5014766499999996E-2</v>
      </c>
      <c r="AG29" s="24">
        <f t="shared" si="0"/>
        <v>5.2126403000000002E-2</v>
      </c>
      <c r="AH29" s="25">
        <f t="shared" si="0"/>
        <v>3.7212049499999997E-2</v>
      </c>
      <c r="AI29" s="26"/>
      <c r="AJ29" s="27">
        <v>60</v>
      </c>
      <c r="AK29" s="28">
        <v>0.17600000000000002</v>
      </c>
      <c r="AL29" s="24">
        <v>9.0000000000000011E-3</v>
      </c>
      <c r="AM29" s="27">
        <v>90</v>
      </c>
      <c r="AN29" s="28">
        <v>0.14300000000000002</v>
      </c>
      <c r="AO29" s="24">
        <v>1.47E-2</v>
      </c>
    </row>
    <row r="30" spans="1:41" x14ac:dyDescent="0.25">
      <c r="A30" s="10">
        <v>16</v>
      </c>
      <c r="B30" s="10" t="s">
        <v>54</v>
      </c>
      <c r="C30" s="19">
        <v>91.44</v>
      </c>
      <c r="D30" s="19">
        <v>121.92</v>
      </c>
      <c r="E30" s="20">
        <v>10.71428571</v>
      </c>
      <c r="F30" s="31">
        <v>90</v>
      </c>
      <c r="G30" s="31">
        <v>5.5</v>
      </c>
      <c r="H30" s="10">
        <v>4.5</v>
      </c>
      <c r="I30" s="32"/>
      <c r="J30" s="10" t="s">
        <v>42</v>
      </c>
      <c r="K30" s="22">
        <v>0.08</v>
      </c>
      <c r="L30" s="23">
        <v>0.04</v>
      </c>
      <c r="M30" s="23">
        <v>0.04</v>
      </c>
      <c r="N30" s="24">
        <v>0.217070289</v>
      </c>
      <c r="O30" s="24">
        <v>0.115475487</v>
      </c>
      <c r="P30" s="24">
        <v>7.1470761999999993E-2</v>
      </c>
      <c r="Q30" s="24">
        <v>5.8771412000000002E-2</v>
      </c>
      <c r="R30" s="24">
        <v>5.6704075999999999E-2</v>
      </c>
      <c r="S30" s="24">
        <v>4.4300059000000003E-2</v>
      </c>
      <c r="T30" s="25">
        <v>2.7170703000000001E-2</v>
      </c>
      <c r="U30" s="24">
        <v>0.195510927</v>
      </c>
      <c r="V30" s="24">
        <v>0.105729474</v>
      </c>
      <c r="W30" s="24">
        <v>6.8517425000000007E-2</v>
      </c>
      <c r="X30" s="24">
        <v>5.7294743000000002E-2</v>
      </c>
      <c r="Y30" s="24">
        <v>5.5818074000000002E-2</v>
      </c>
      <c r="Z30" s="24">
        <v>4.1642055999999997E-2</v>
      </c>
      <c r="AA30" s="25">
        <v>2.6875369E-2</v>
      </c>
      <c r="AB30" s="24">
        <f t="shared" si="1"/>
        <v>0.20629060799999999</v>
      </c>
      <c r="AC30" s="24">
        <f t="shared" si="0"/>
        <v>0.1106024805</v>
      </c>
      <c r="AD30" s="24">
        <f t="shared" si="0"/>
        <v>6.9994093499999993E-2</v>
      </c>
      <c r="AE30" s="24">
        <f t="shared" si="0"/>
        <v>5.8033077500000002E-2</v>
      </c>
      <c r="AF30" s="24">
        <f t="shared" si="0"/>
        <v>5.6261075000000001E-2</v>
      </c>
      <c r="AG30" s="24">
        <f t="shared" si="0"/>
        <v>4.29710575E-2</v>
      </c>
      <c r="AH30" s="25">
        <f t="shared" si="0"/>
        <v>2.7023036E-2</v>
      </c>
      <c r="AI30" s="26"/>
      <c r="AJ30" s="27">
        <v>90</v>
      </c>
      <c r="AK30" s="28">
        <v>0.14300000000000002</v>
      </c>
      <c r="AL30" s="24">
        <v>1.47E-2</v>
      </c>
      <c r="AM30" s="27">
        <v>120</v>
      </c>
      <c r="AN30" s="28">
        <v>0.154</v>
      </c>
      <c r="AO30" s="24">
        <v>1.46E-2</v>
      </c>
    </row>
    <row r="31" spans="1:41" x14ac:dyDescent="0.25">
      <c r="A31" s="10">
        <v>16</v>
      </c>
      <c r="B31" s="10" t="s">
        <v>54</v>
      </c>
      <c r="C31" s="19">
        <v>121.92</v>
      </c>
      <c r="D31" s="19">
        <v>142.24</v>
      </c>
      <c r="E31" s="20">
        <v>2.7777777800000001</v>
      </c>
      <c r="F31" s="31">
        <v>90</v>
      </c>
      <c r="G31" s="31">
        <v>6</v>
      </c>
      <c r="H31" s="10">
        <v>4</v>
      </c>
      <c r="I31" s="32"/>
      <c r="J31" s="10" t="s">
        <v>42</v>
      </c>
      <c r="K31" s="22">
        <v>0.08</v>
      </c>
      <c r="L31" s="23">
        <v>0.04</v>
      </c>
      <c r="M31" s="23">
        <v>0.04</v>
      </c>
      <c r="N31" s="24">
        <v>0.19521559399999999</v>
      </c>
      <c r="O31" s="24">
        <v>0.120791494</v>
      </c>
      <c r="P31" s="24">
        <v>8.4760779999999994E-2</v>
      </c>
      <c r="Q31" s="24">
        <v>7.8558770999999999E-2</v>
      </c>
      <c r="R31" s="24">
        <v>7.0584760999999996E-2</v>
      </c>
      <c r="S31" s="24">
        <v>5.0797400999999999E-2</v>
      </c>
      <c r="T31" s="25">
        <v>3.3963379000000002E-2</v>
      </c>
      <c r="U31" s="24">
        <v>0.20584760799999999</v>
      </c>
      <c r="V31" s="24">
        <v>0.124926167</v>
      </c>
      <c r="W31" s="24">
        <v>8.9190785999999994E-2</v>
      </c>
      <c r="X31" s="24">
        <v>8.4465446E-2</v>
      </c>
      <c r="Y31" s="24">
        <v>7.4128765999999999E-2</v>
      </c>
      <c r="Z31" s="24">
        <v>5.3160071000000003E-2</v>
      </c>
      <c r="AA31" s="25">
        <v>3.6030714999999998E-2</v>
      </c>
      <c r="AB31" s="24">
        <f t="shared" si="1"/>
        <v>0.200531601</v>
      </c>
      <c r="AC31" s="24">
        <f t="shared" si="0"/>
        <v>0.1228588305</v>
      </c>
      <c r="AD31" s="24">
        <f t="shared" si="0"/>
        <v>8.6975783000000001E-2</v>
      </c>
      <c r="AE31" s="24">
        <f t="shared" si="0"/>
        <v>8.15121085E-2</v>
      </c>
      <c r="AF31" s="24">
        <f t="shared" si="0"/>
        <v>7.2356763500000004E-2</v>
      </c>
      <c r="AG31" s="24">
        <f t="shared" si="0"/>
        <v>5.1978735999999998E-2</v>
      </c>
      <c r="AH31" s="25">
        <f t="shared" si="0"/>
        <v>3.4997047000000003E-2</v>
      </c>
      <c r="AI31" s="26"/>
      <c r="AJ31" s="27">
        <v>120</v>
      </c>
      <c r="AK31" s="28">
        <v>0.154</v>
      </c>
      <c r="AL31" s="24">
        <v>1.46E-2</v>
      </c>
      <c r="AM31" s="27"/>
      <c r="AN31" s="28"/>
      <c r="AO31" s="24"/>
    </row>
    <row r="33" spans="36:40" x14ac:dyDescent="0.25">
      <c r="AJ33" s="26"/>
      <c r="AK33" s="26"/>
      <c r="AL33" s="26"/>
      <c r="AM33" s="26"/>
      <c r="AN33" s="36"/>
    </row>
    <row r="34" spans="36:40" x14ac:dyDescent="0.25">
      <c r="AJ34" s="26"/>
      <c r="AK34" s="26"/>
      <c r="AL34" s="26"/>
      <c r="AM34" s="26"/>
      <c r="AN34" s="36"/>
    </row>
    <row r="35" spans="36:40" x14ac:dyDescent="0.25">
      <c r="AJ35" s="26"/>
      <c r="AK35" s="26"/>
      <c r="AL35" s="26"/>
      <c r="AM35" s="26"/>
      <c r="AN35" s="36"/>
    </row>
    <row r="36" spans="36:40" x14ac:dyDescent="0.25">
      <c r="AJ36" s="26"/>
      <c r="AK36" s="26"/>
      <c r="AL36" s="26"/>
      <c r="AM36" s="26"/>
      <c r="AN36" s="36"/>
    </row>
    <row r="37" spans="36:40" x14ac:dyDescent="0.25">
      <c r="AJ37" s="26"/>
      <c r="AK37" s="26"/>
      <c r="AL37" s="26"/>
      <c r="AM37" s="26"/>
      <c r="AN37" s="36"/>
    </row>
    <row r="38" spans="36:40" x14ac:dyDescent="0.25">
      <c r="AJ38" s="26"/>
      <c r="AK38" s="26"/>
      <c r="AL38" s="26"/>
      <c r="AM38" s="26"/>
      <c r="AN38" s="36"/>
    </row>
    <row r="39" spans="36:40" x14ac:dyDescent="0.25">
      <c r="AJ39" s="26"/>
      <c r="AK39" s="26"/>
      <c r="AL39" s="26"/>
      <c r="AM39" s="26"/>
      <c r="AN39" s="36"/>
    </row>
    <row r="40" spans="36:40" x14ac:dyDescent="0.25">
      <c r="AJ40" s="26"/>
      <c r="AK40" s="26"/>
      <c r="AL40" s="26"/>
      <c r="AM40" s="26"/>
      <c r="AN40" s="36"/>
    </row>
    <row r="41" spans="36:40" x14ac:dyDescent="0.25">
      <c r="AJ41" s="26"/>
      <c r="AK41" s="26"/>
      <c r="AL41" s="26"/>
      <c r="AM41" s="26"/>
      <c r="AN41" s="36"/>
    </row>
    <row r="42" spans="36:40" x14ac:dyDescent="0.25">
      <c r="AJ42" s="26"/>
      <c r="AK42" s="26"/>
      <c r="AL42" s="26"/>
      <c r="AM42" s="26"/>
      <c r="AN42" s="36"/>
    </row>
    <row r="43" spans="36:40" x14ac:dyDescent="0.25">
      <c r="AJ43" s="26"/>
      <c r="AK43" s="26"/>
      <c r="AL43" s="26"/>
      <c r="AM43" s="26"/>
      <c r="AN43" s="36"/>
    </row>
    <row r="44" spans="36:40" x14ac:dyDescent="0.25">
      <c r="AJ44" s="26"/>
      <c r="AK44" s="26"/>
      <c r="AL44" s="26"/>
      <c r="AM44" s="26"/>
      <c r="AN44" s="36"/>
    </row>
    <row r="45" spans="36:40" x14ac:dyDescent="0.25">
      <c r="AJ45" s="26"/>
      <c r="AK45" s="26"/>
      <c r="AL45" s="26"/>
      <c r="AM45" s="26"/>
      <c r="AN45" s="36"/>
    </row>
    <row r="46" spans="36:40" x14ac:dyDescent="0.25">
      <c r="AJ46" s="26"/>
      <c r="AK46" s="26"/>
      <c r="AL46" s="26"/>
      <c r="AM46" s="26"/>
      <c r="AN46" s="36"/>
    </row>
    <row r="47" spans="36:40" x14ac:dyDescent="0.25">
      <c r="AJ47" s="26"/>
      <c r="AK47" s="26"/>
      <c r="AL47" s="26"/>
      <c r="AM47" s="26"/>
      <c r="AN47" s="36"/>
    </row>
    <row r="48" spans="36:40" x14ac:dyDescent="0.25">
      <c r="AJ48" s="26"/>
      <c r="AK48" s="26"/>
      <c r="AL48" s="26"/>
      <c r="AM48" s="26"/>
      <c r="AN48" s="36"/>
    </row>
    <row r="49" spans="2:40" x14ac:dyDescent="0.25">
      <c r="AJ49" s="26"/>
      <c r="AK49" s="26"/>
      <c r="AL49" s="26"/>
      <c r="AM49" s="26"/>
      <c r="AN49" s="36"/>
    </row>
    <row r="50" spans="2:40" x14ac:dyDescent="0.25">
      <c r="AJ50" s="26"/>
      <c r="AK50" s="26"/>
      <c r="AL50" s="26"/>
      <c r="AM50" s="26"/>
      <c r="AN50" s="36"/>
    </row>
    <row r="51" spans="2:40" x14ac:dyDescent="0.25">
      <c r="AJ51" s="26"/>
      <c r="AK51" s="26"/>
      <c r="AL51" s="26"/>
      <c r="AM51" s="26"/>
      <c r="AN51" s="36"/>
    </row>
    <row r="52" spans="2:40" x14ac:dyDescent="0.25">
      <c r="AJ52" s="26"/>
      <c r="AK52" s="26"/>
      <c r="AL52" s="26"/>
      <c r="AM52" s="26"/>
      <c r="AN52" s="36"/>
    </row>
    <row r="53" spans="2:40" x14ac:dyDescent="0.25">
      <c r="AJ53" s="26"/>
      <c r="AK53" s="26"/>
      <c r="AL53" s="26"/>
      <c r="AM53" s="26"/>
      <c r="AN53" s="36"/>
    </row>
    <row r="54" spans="2:40" x14ac:dyDescent="0.25">
      <c r="AJ54" s="26"/>
      <c r="AK54" s="26"/>
      <c r="AL54" s="26"/>
      <c r="AM54" s="26"/>
      <c r="AN54" s="36"/>
    </row>
    <row r="58" spans="2:40" x14ac:dyDescent="0.25">
      <c r="B58">
        <v>0</v>
      </c>
    </row>
    <row r="59" spans="2:40" x14ac:dyDescent="0.25">
      <c r="B59">
        <v>0.4</v>
      </c>
    </row>
  </sheetData>
  <pageMargins left="0.7" right="0.7" top="0.75" bottom="0.75" header="0.3" footer="0.3"/>
  <drawing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W29"/>
  <sheetViews>
    <sheetView workbookViewId="0">
      <selection activeCell="I36" sqref="I36"/>
    </sheetView>
  </sheetViews>
  <sheetFormatPr defaultRowHeight="15" x14ac:dyDescent="0.25"/>
  <cols>
    <col min="1" max="1" width="7.28515625" customWidth="1"/>
    <col min="2" max="2" width="7" customWidth="1"/>
    <col min="3" max="4" width="7.7109375" customWidth="1"/>
    <col min="5" max="5" width="6" customWidth="1"/>
    <col min="6" max="7" width="7.7109375" customWidth="1"/>
    <col min="8" max="8" width="5.28515625" customWidth="1"/>
    <col min="9" max="10" width="7.7109375" customWidth="1"/>
    <col min="11" max="11" width="5.28515625" customWidth="1"/>
    <col min="12" max="13" width="7.7109375" customWidth="1"/>
    <col min="14" max="14" width="5.140625" customWidth="1"/>
    <col min="15" max="16" width="7.7109375" customWidth="1"/>
    <col min="17" max="17" width="5.140625" customWidth="1"/>
    <col min="18" max="19" width="7.7109375" customWidth="1"/>
    <col min="20" max="20" width="5.28515625" customWidth="1"/>
    <col min="21" max="22" width="7.7109375" customWidth="1"/>
    <col min="23" max="23" width="5.28515625" customWidth="1"/>
  </cols>
  <sheetData>
    <row r="1" spans="1:23" ht="15.75" x14ac:dyDescent="0.25">
      <c r="A1" s="143" t="s">
        <v>228</v>
      </c>
      <c r="B1" s="142"/>
      <c r="D1" s="142"/>
      <c r="E1" s="142"/>
      <c r="F1" s="142"/>
      <c r="G1" s="142"/>
      <c r="H1" s="142"/>
      <c r="I1" s="142"/>
      <c r="J1" s="142"/>
      <c r="K1" s="142"/>
      <c r="L1" s="142"/>
      <c r="M1" s="142"/>
      <c r="N1" s="142"/>
      <c r="O1" s="142"/>
      <c r="P1" s="142"/>
      <c r="Q1" s="142"/>
      <c r="R1" s="142"/>
      <c r="S1" s="142"/>
      <c r="T1" s="142"/>
      <c r="U1" s="142"/>
      <c r="V1" s="142"/>
      <c r="W1" s="142"/>
    </row>
    <row r="2" spans="1:23" ht="15.75" x14ac:dyDescent="0.25">
      <c r="A2" s="142"/>
      <c r="B2" s="142"/>
      <c r="C2" s="143"/>
      <c r="D2" s="142"/>
      <c r="E2" s="142"/>
      <c r="F2" s="142"/>
      <c r="G2" s="142"/>
      <c r="H2" s="142"/>
      <c r="I2" s="142"/>
      <c r="J2" s="142"/>
      <c r="K2" s="142"/>
      <c r="L2" s="142"/>
      <c r="M2" s="142"/>
      <c r="N2" s="142"/>
      <c r="O2" s="142"/>
      <c r="P2" s="142"/>
      <c r="Q2" s="142"/>
      <c r="R2" s="142"/>
      <c r="S2" s="142"/>
      <c r="T2" s="142"/>
      <c r="U2" s="142"/>
      <c r="V2" s="142"/>
      <c r="W2" s="142"/>
    </row>
    <row r="3" spans="1:23" ht="15.75" x14ac:dyDescent="0.25">
      <c r="B3" s="145" t="s">
        <v>217</v>
      </c>
      <c r="C3" s="154" t="s">
        <v>218</v>
      </c>
      <c r="D3" s="155"/>
      <c r="E3" s="155"/>
      <c r="F3" s="154" t="s">
        <v>219</v>
      </c>
      <c r="G3" s="155"/>
      <c r="H3" s="155"/>
      <c r="I3" s="154" t="s">
        <v>220</v>
      </c>
      <c r="J3" s="155"/>
      <c r="K3" s="155"/>
      <c r="L3" s="154" t="s">
        <v>221</v>
      </c>
      <c r="M3" s="155"/>
      <c r="N3" s="155"/>
      <c r="O3" s="154" t="s">
        <v>222</v>
      </c>
      <c r="P3" s="155"/>
      <c r="Q3" s="155"/>
      <c r="R3" s="154" t="s">
        <v>223</v>
      </c>
      <c r="S3" s="155"/>
      <c r="T3" s="155"/>
      <c r="U3" s="154" t="s">
        <v>224</v>
      </c>
      <c r="V3" s="142"/>
      <c r="W3" s="142"/>
    </row>
    <row r="4" spans="1:23" x14ac:dyDescent="0.25">
      <c r="A4" s="142" t="s">
        <v>58</v>
      </c>
      <c r="B4" s="144" t="s">
        <v>111</v>
      </c>
      <c r="C4" s="147" t="s">
        <v>11</v>
      </c>
      <c r="D4" s="144" t="s">
        <v>225</v>
      </c>
      <c r="E4" s="144" t="s">
        <v>226</v>
      </c>
      <c r="F4" s="147" t="s">
        <v>11</v>
      </c>
      <c r="G4" s="144" t="s">
        <v>225</v>
      </c>
      <c r="H4" s="144" t="s">
        <v>226</v>
      </c>
      <c r="I4" s="147" t="s">
        <v>11</v>
      </c>
      <c r="J4" s="144" t="s">
        <v>225</v>
      </c>
      <c r="K4" s="144" t="s">
        <v>226</v>
      </c>
      <c r="L4" s="147" t="s">
        <v>11</v>
      </c>
      <c r="M4" s="144" t="s">
        <v>225</v>
      </c>
      <c r="N4" s="144" t="s">
        <v>226</v>
      </c>
      <c r="O4" s="147" t="s">
        <v>11</v>
      </c>
      <c r="P4" s="144" t="s">
        <v>225</v>
      </c>
      <c r="Q4" s="144" t="s">
        <v>226</v>
      </c>
      <c r="R4" s="147" t="s">
        <v>11</v>
      </c>
      <c r="S4" s="144" t="s">
        <v>225</v>
      </c>
      <c r="T4" s="144" t="s">
        <v>226</v>
      </c>
      <c r="U4" s="147" t="s">
        <v>11</v>
      </c>
      <c r="V4" s="144" t="s">
        <v>225</v>
      </c>
      <c r="W4" s="144" t="s">
        <v>226</v>
      </c>
    </row>
    <row r="5" spans="1:23" x14ac:dyDescent="0.25">
      <c r="A5" s="144" t="s">
        <v>63</v>
      </c>
      <c r="B5" s="144">
        <v>1</v>
      </c>
      <c r="C5" s="148">
        <v>1.5592705700848364</v>
      </c>
      <c r="D5" s="149">
        <v>0.15369816071421438</v>
      </c>
      <c r="E5" s="150">
        <v>5</v>
      </c>
      <c r="F5" s="148">
        <v>1.6819469641225957</v>
      </c>
      <c r="G5" s="149">
        <v>0.15894095314862203</v>
      </c>
      <c r="H5" s="150">
        <v>9</v>
      </c>
      <c r="I5" s="148">
        <v>1.6959807172856438</v>
      </c>
      <c r="J5" s="149">
        <v>9.5972944665028481E-2</v>
      </c>
      <c r="K5" s="150">
        <v>9</v>
      </c>
      <c r="L5" s="148">
        <v>1.6678221341205324</v>
      </c>
      <c r="M5" s="149">
        <v>0.10223885473287986</v>
      </c>
      <c r="N5" s="150">
        <v>9</v>
      </c>
      <c r="O5" s="148">
        <v>1.6703737796003353</v>
      </c>
      <c r="P5" s="149">
        <v>0.14926070312114073</v>
      </c>
      <c r="Q5" s="150">
        <v>9</v>
      </c>
      <c r="R5" s="148">
        <v>1.6408483267677529</v>
      </c>
      <c r="S5" s="149">
        <v>5.6761016295768414E-2</v>
      </c>
      <c r="T5" s="150">
        <v>9</v>
      </c>
      <c r="U5" s="148">
        <v>1.6715584292742069</v>
      </c>
      <c r="V5" s="149">
        <v>0.10266427458785246</v>
      </c>
      <c r="W5" s="150">
        <v>9</v>
      </c>
    </row>
    <row r="6" spans="1:23" x14ac:dyDescent="0.25">
      <c r="A6" s="144" t="s">
        <v>63</v>
      </c>
      <c r="B6" s="144">
        <v>2</v>
      </c>
      <c r="C6" s="148">
        <v>1.7510220000000001</v>
      </c>
      <c r="D6" s="149"/>
      <c r="E6" s="150">
        <v>1</v>
      </c>
      <c r="F6" s="148">
        <v>1.8594868173310979</v>
      </c>
      <c r="G6" s="149">
        <v>0.13418328684588363</v>
      </c>
      <c r="H6" s="150">
        <v>4</v>
      </c>
      <c r="I6" s="148">
        <v>1.8164289204371735</v>
      </c>
      <c r="J6" s="149">
        <v>0.21055087262471051</v>
      </c>
      <c r="K6" s="150">
        <v>4</v>
      </c>
      <c r="L6" s="148">
        <v>1.6657263227801797</v>
      </c>
      <c r="M6" s="149">
        <v>4.35476845827725E-2</v>
      </c>
      <c r="N6" s="150">
        <v>4</v>
      </c>
      <c r="O6" s="148">
        <v>1.7093991731354694</v>
      </c>
      <c r="P6" s="149">
        <v>0.13979087707476542</v>
      </c>
      <c r="Q6" s="150">
        <v>4</v>
      </c>
      <c r="R6" s="148">
        <v>1.7024279220036613</v>
      </c>
      <c r="S6" s="149">
        <v>0.14343240389710377</v>
      </c>
      <c r="T6" s="150">
        <v>4</v>
      </c>
      <c r="U6" s="148">
        <v>1.751842093324957</v>
      </c>
      <c r="V6" s="149">
        <v>6.6511445817145395E-2</v>
      </c>
      <c r="W6" s="150">
        <v>4</v>
      </c>
    </row>
    <row r="7" spans="1:23" x14ac:dyDescent="0.25">
      <c r="A7" s="144" t="s">
        <v>63</v>
      </c>
      <c r="B7" s="144">
        <v>3</v>
      </c>
      <c r="C7" s="148">
        <v>1.5726391711490639</v>
      </c>
      <c r="D7" s="149">
        <v>0.14440369059902683</v>
      </c>
      <c r="E7" s="150">
        <v>2</v>
      </c>
      <c r="F7" s="148">
        <v>1.8436988085090096</v>
      </c>
      <c r="G7" s="149">
        <v>0.11067759325100313</v>
      </c>
      <c r="H7" s="150">
        <v>3</v>
      </c>
      <c r="I7" s="148">
        <v>1.8201878588378353</v>
      </c>
      <c r="J7" s="149">
        <v>0.25829732033213726</v>
      </c>
      <c r="K7" s="150">
        <v>3</v>
      </c>
      <c r="L7" s="148">
        <v>1.8464329297338555</v>
      </c>
      <c r="M7" s="149">
        <v>0.15469438027181523</v>
      </c>
      <c r="N7" s="150">
        <v>3</v>
      </c>
      <c r="O7" s="148">
        <v>1.6471361225742676</v>
      </c>
      <c r="P7" s="149">
        <v>1.1135135165753917E-2</v>
      </c>
      <c r="Q7" s="150">
        <v>3</v>
      </c>
      <c r="R7" s="148">
        <v>1.6714672571008655</v>
      </c>
      <c r="S7" s="149">
        <v>1.5818511151003509E-2</v>
      </c>
      <c r="T7" s="150">
        <v>3</v>
      </c>
      <c r="U7" s="148">
        <v>1.8226485121327638</v>
      </c>
      <c r="V7" s="149">
        <v>0.26309634757684924</v>
      </c>
      <c r="W7" s="150">
        <v>3</v>
      </c>
    </row>
    <row r="8" spans="1:23" x14ac:dyDescent="0.25">
      <c r="A8" s="144" t="s">
        <v>63</v>
      </c>
      <c r="B8" s="144">
        <v>4</v>
      </c>
      <c r="C8" s="148">
        <v>1.5463942891261129</v>
      </c>
      <c r="D8" s="149">
        <v>0.11192729590466222</v>
      </c>
      <c r="E8" s="150">
        <v>2</v>
      </c>
      <c r="F8" s="148">
        <v>1.8036755877200463</v>
      </c>
      <c r="G8" s="149">
        <v>0.3353360741098515</v>
      </c>
      <c r="H8" s="150">
        <v>5</v>
      </c>
      <c r="I8" s="148">
        <v>1.7406880080834064</v>
      </c>
      <c r="J8" s="149">
        <v>0.30805402504352214</v>
      </c>
      <c r="K8" s="150">
        <v>5</v>
      </c>
      <c r="L8" s="148">
        <v>1.8935641128265022</v>
      </c>
      <c r="M8" s="149">
        <v>0.20122746530038793</v>
      </c>
      <c r="N8" s="150">
        <v>5</v>
      </c>
      <c r="O8" s="148">
        <v>1.8145015779700941</v>
      </c>
      <c r="P8" s="149">
        <v>0.13916801139046167</v>
      </c>
      <c r="Q8" s="150">
        <v>5</v>
      </c>
      <c r="R8" s="148">
        <v>1.6850817854354347</v>
      </c>
      <c r="S8" s="149">
        <v>0.10257066749702512</v>
      </c>
      <c r="T8" s="150">
        <v>5</v>
      </c>
      <c r="U8" s="148">
        <v>1.6114322457040502</v>
      </c>
      <c r="V8" s="149">
        <v>0.1644564897352688</v>
      </c>
      <c r="W8" s="150">
        <v>5</v>
      </c>
    </row>
    <row r="9" spans="1:23" x14ac:dyDescent="0.25">
      <c r="A9" s="146" t="s">
        <v>63</v>
      </c>
      <c r="B9" s="146" t="s">
        <v>227</v>
      </c>
      <c r="C9" s="151">
        <v>1.5785441770974535</v>
      </c>
      <c r="D9" s="152">
        <v>0.1340047974547951</v>
      </c>
      <c r="E9" s="153">
        <v>10</v>
      </c>
      <c r="F9" s="151">
        <v>1.7129868787141453</v>
      </c>
      <c r="G9" s="152">
        <v>0.2066510541506387</v>
      </c>
      <c r="H9" s="153">
        <v>21</v>
      </c>
      <c r="I9" s="151">
        <v>1.7473117025833345</v>
      </c>
      <c r="J9" s="152">
        <v>0.19731704922403687</v>
      </c>
      <c r="K9" s="153">
        <v>21</v>
      </c>
      <c r="L9" s="151">
        <v>1.7466868500733139</v>
      </c>
      <c r="M9" s="152">
        <v>0.16109777389615887</v>
      </c>
      <c r="N9" s="153">
        <v>21</v>
      </c>
      <c r="O9" s="151">
        <v>1.7088036650722938</v>
      </c>
      <c r="P9" s="152">
        <v>0.14055879138308164</v>
      </c>
      <c r="Q9" s="153">
        <v>21</v>
      </c>
      <c r="R9" s="151">
        <v>1.6674836822573422</v>
      </c>
      <c r="S9" s="152">
        <v>8.4540504183197099E-2</v>
      </c>
      <c r="T9" s="153">
        <v>21</v>
      </c>
      <c r="U9" s="151">
        <v>1.694119095318392</v>
      </c>
      <c r="V9" s="152">
        <v>0.14930969611688519</v>
      </c>
      <c r="W9" s="153">
        <v>21</v>
      </c>
    </row>
    <row r="10" spans="1:23" x14ac:dyDescent="0.25">
      <c r="A10" s="144"/>
      <c r="B10" s="144"/>
      <c r="C10" s="148"/>
      <c r="D10" s="144"/>
      <c r="E10" s="144"/>
      <c r="F10" s="148"/>
      <c r="G10" s="144"/>
      <c r="H10" s="144"/>
      <c r="I10" s="148"/>
      <c r="J10" s="144"/>
      <c r="K10" s="144"/>
      <c r="L10" s="148"/>
      <c r="M10" s="144"/>
      <c r="N10" s="144"/>
      <c r="O10" s="148"/>
      <c r="P10" s="144"/>
      <c r="Q10" s="144"/>
      <c r="R10" s="148"/>
      <c r="S10" s="144"/>
      <c r="T10" s="144"/>
      <c r="U10" s="148"/>
      <c r="V10" s="144"/>
      <c r="W10" s="144"/>
    </row>
    <row r="11" spans="1:23" x14ac:dyDescent="0.25">
      <c r="A11" s="144" t="s">
        <v>64</v>
      </c>
      <c r="B11" s="144">
        <v>1</v>
      </c>
      <c r="C11" s="148">
        <v>1.4356742748654581</v>
      </c>
      <c r="D11" s="149">
        <v>0.16944483399591836</v>
      </c>
      <c r="E11" s="150">
        <v>4</v>
      </c>
      <c r="F11" s="148">
        <v>1.7355417308952286</v>
      </c>
      <c r="G11" s="149">
        <v>0.14463868713526648</v>
      </c>
      <c r="H11" s="150">
        <v>8</v>
      </c>
      <c r="I11" s="148">
        <v>1.7439482309283534</v>
      </c>
      <c r="J11" s="149">
        <v>0.1489251098336779</v>
      </c>
      <c r="K11" s="150">
        <v>8</v>
      </c>
      <c r="L11" s="148">
        <v>1.673620318628718</v>
      </c>
      <c r="M11" s="149">
        <v>0.13086983318061435</v>
      </c>
      <c r="N11" s="150">
        <v>8</v>
      </c>
      <c r="O11" s="148">
        <v>1.7219066387772923</v>
      </c>
      <c r="P11" s="149">
        <v>0.17486157623152704</v>
      </c>
      <c r="Q11" s="150">
        <v>8</v>
      </c>
      <c r="R11" s="148">
        <v>1.6540392006515074</v>
      </c>
      <c r="S11" s="149">
        <v>8.2204424374310053E-2</v>
      </c>
      <c r="T11" s="150">
        <v>8</v>
      </c>
      <c r="U11" s="148">
        <v>1.7190362179610701</v>
      </c>
      <c r="V11" s="149">
        <v>0.10976363934625165</v>
      </c>
      <c r="W11" s="150">
        <v>8</v>
      </c>
    </row>
    <row r="12" spans="1:23" x14ac:dyDescent="0.25">
      <c r="A12" s="144" t="s">
        <v>64</v>
      </c>
      <c r="B12" s="144">
        <v>2</v>
      </c>
      <c r="C12" s="148">
        <v>1.4306166372868174</v>
      </c>
      <c r="D12" s="149">
        <v>9.2143636584231733E-2</v>
      </c>
      <c r="E12" s="150">
        <v>3</v>
      </c>
      <c r="F12" s="148">
        <v>1.6711160151274207</v>
      </c>
      <c r="G12" s="149">
        <v>0.19764944307767701</v>
      </c>
      <c r="H12" s="150">
        <v>7</v>
      </c>
      <c r="I12" s="148">
        <v>1.7390713049076651</v>
      </c>
      <c r="J12" s="149">
        <v>0.11336666210305808</v>
      </c>
      <c r="K12" s="150">
        <v>7</v>
      </c>
      <c r="L12" s="148">
        <v>1.6824809492692123</v>
      </c>
      <c r="M12" s="149">
        <v>0.13397755439407105</v>
      </c>
      <c r="N12" s="150">
        <v>7</v>
      </c>
      <c r="O12" s="148">
        <v>1.634677852478801</v>
      </c>
      <c r="P12" s="149">
        <v>0.16167120316450351</v>
      </c>
      <c r="Q12" s="150">
        <v>7</v>
      </c>
      <c r="R12" s="148">
        <v>1.6686555258515967</v>
      </c>
      <c r="S12" s="149">
        <v>8.0674197332419303E-2</v>
      </c>
      <c r="T12" s="150">
        <v>7</v>
      </c>
      <c r="U12" s="148">
        <v>1.6770913674950343</v>
      </c>
      <c r="V12" s="149">
        <v>5.8577060617028935E-2</v>
      </c>
      <c r="W12" s="150">
        <v>7</v>
      </c>
    </row>
    <row r="13" spans="1:23" x14ac:dyDescent="0.25">
      <c r="A13" s="144" t="s">
        <v>64</v>
      </c>
      <c r="B13" s="144">
        <v>3</v>
      </c>
      <c r="C13" s="148">
        <v>1.476545102793678</v>
      </c>
      <c r="D13" s="149">
        <v>0.18310553931974546</v>
      </c>
      <c r="E13" s="150">
        <v>3</v>
      </c>
      <c r="F13" s="148">
        <v>1.5944903632924112</v>
      </c>
      <c r="G13" s="149">
        <v>0.1646573653996522</v>
      </c>
      <c r="H13" s="150">
        <v>7</v>
      </c>
      <c r="I13" s="148">
        <v>1.7233713258682717</v>
      </c>
      <c r="J13" s="149">
        <v>4.2043734390743763E-2</v>
      </c>
      <c r="K13" s="150">
        <v>7</v>
      </c>
      <c r="L13" s="148">
        <v>1.6905652343832251</v>
      </c>
      <c r="M13" s="149">
        <v>0.141049852765671</v>
      </c>
      <c r="N13" s="150">
        <v>7</v>
      </c>
      <c r="O13" s="148">
        <v>1.7689482897748943</v>
      </c>
      <c r="P13" s="149">
        <v>0.11685100394097475</v>
      </c>
      <c r="Q13" s="150">
        <v>7</v>
      </c>
      <c r="R13" s="148">
        <v>1.6919711695143176</v>
      </c>
      <c r="S13" s="149">
        <v>0.19626973980949203</v>
      </c>
      <c r="T13" s="150">
        <v>7</v>
      </c>
      <c r="U13" s="148">
        <v>1.6517838474854938</v>
      </c>
      <c r="V13" s="149">
        <v>7.0432703642518177E-2</v>
      </c>
      <c r="W13" s="150">
        <v>7</v>
      </c>
    </row>
    <row r="14" spans="1:23" x14ac:dyDescent="0.25">
      <c r="A14" s="144" t="s">
        <v>64</v>
      </c>
      <c r="B14" s="144">
        <v>4</v>
      </c>
      <c r="C14" s="148">
        <v>1.7096040692272867</v>
      </c>
      <c r="D14" s="149">
        <v>2.9576960345638604E-2</v>
      </c>
      <c r="E14" s="150">
        <v>2</v>
      </c>
      <c r="F14" s="148">
        <v>1.6803522450533972</v>
      </c>
      <c r="G14" s="149">
        <v>0.11431079144150516</v>
      </c>
      <c r="H14" s="150">
        <v>6</v>
      </c>
      <c r="I14" s="148">
        <v>1.5246602608735589</v>
      </c>
      <c r="J14" s="149">
        <v>0.14891008434195244</v>
      </c>
      <c r="K14" s="150">
        <v>6</v>
      </c>
      <c r="L14" s="148">
        <v>1.6437188437022261</v>
      </c>
      <c r="M14" s="149">
        <v>0.18747104683352431</v>
      </c>
      <c r="N14" s="150">
        <v>6</v>
      </c>
      <c r="O14" s="148">
        <v>1.6444022705425902</v>
      </c>
      <c r="P14" s="149">
        <v>6.2589872954764286E-2</v>
      </c>
      <c r="Q14" s="150">
        <v>6</v>
      </c>
      <c r="R14" s="148">
        <v>1.7234102129133289</v>
      </c>
      <c r="S14" s="149">
        <v>0.14380288143891484</v>
      </c>
      <c r="T14" s="150">
        <v>6</v>
      </c>
      <c r="U14" s="148">
        <v>1.6042149645323063</v>
      </c>
      <c r="V14" s="149">
        <v>0.10520593677721003</v>
      </c>
      <c r="W14" s="150">
        <v>6</v>
      </c>
    </row>
    <row r="15" spans="1:23" x14ac:dyDescent="0.25">
      <c r="A15" s="146" t="s">
        <v>64</v>
      </c>
      <c r="B15" s="146" t="s">
        <v>227</v>
      </c>
      <c r="C15" s="151">
        <v>1.4902825381798241</v>
      </c>
      <c r="D15" s="152">
        <v>0.16248746992363469</v>
      </c>
      <c r="E15" s="153">
        <v>12</v>
      </c>
      <c r="F15" s="151">
        <v>1.672346141657894</v>
      </c>
      <c r="G15" s="152">
        <v>0.15911987445810261</v>
      </c>
      <c r="H15" s="153">
        <v>28</v>
      </c>
      <c r="I15" s="151">
        <v>1.6905944938607049</v>
      </c>
      <c r="J15" s="152">
        <v>0.1447588262707766</v>
      </c>
      <c r="K15" s="153">
        <v>28</v>
      </c>
      <c r="L15" s="151">
        <v>1.6736642463146489</v>
      </c>
      <c r="M15" s="152">
        <v>0.14018633865716976</v>
      </c>
      <c r="N15" s="153">
        <v>28</v>
      </c>
      <c r="O15" s="151">
        <v>1.6952517760446337</v>
      </c>
      <c r="P15" s="152">
        <v>0.14366555665825176</v>
      </c>
      <c r="Q15" s="153">
        <v>28</v>
      </c>
      <c r="R15" s="151">
        <v>1.6820414910804804</v>
      </c>
      <c r="S15" s="152">
        <v>0.12756492430093097</v>
      </c>
      <c r="T15" s="153">
        <v>28</v>
      </c>
      <c r="U15" s="151">
        <v>1.6671323584195032</v>
      </c>
      <c r="V15" s="152">
        <v>9.3823525106599651E-2</v>
      </c>
      <c r="W15" s="153">
        <v>28</v>
      </c>
    </row>
    <row r="16" spans="1:23" x14ac:dyDescent="0.25">
      <c r="A16" s="144"/>
      <c r="B16" s="144"/>
      <c r="C16" s="148"/>
      <c r="D16" s="144"/>
      <c r="E16" s="144"/>
      <c r="F16" s="148"/>
      <c r="G16" s="144"/>
      <c r="H16" s="144"/>
      <c r="I16" s="148"/>
      <c r="J16" s="144"/>
      <c r="K16" s="144"/>
      <c r="L16" s="148"/>
      <c r="M16" s="144"/>
      <c r="N16" s="144"/>
      <c r="O16" s="148"/>
      <c r="P16" s="144"/>
      <c r="Q16" s="144"/>
      <c r="R16" s="148"/>
      <c r="S16" s="144"/>
      <c r="T16" s="144"/>
      <c r="U16" s="148"/>
      <c r="V16" s="144"/>
      <c r="W16" s="144"/>
    </row>
    <row r="17" spans="1:23" x14ac:dyDescent="0.25">
      <c r="A17" s="144" t="s">
        <v>65</v>
      </c>
      <c r="B17" s="144">
        <v>1</v>
      </c>
      <c r="C17" s="148">
        <v>1.4773232684394002</v>
      </c>
      <c r="D17" s="149">
        <v>0.19485810059439324</v>
      </c>
      <c r="E17" s="150">
        <v>7</v>
      </c>
      <c r="F17" s="148">
        <v>1.7265030309425653</v>
      </c>
      <c r="G17" s="149">
        <v>0.19924950383533827</v>
      </c>
      <c r="H17" s="150">
        <v>9</v>
      </c>
      <c r="I17" s="148">
        <v>1.6922450772011919</v>
      </c>
      <c r="J17" s="149">
        <v>0.12848170717958213</v>
      </c>
      <c r="K17" s="150">
        <v>9</v>
      </c>
      <c r="L17" s="148">
        <v>1.7097287545013644</v>
      </c>
      <c r="M17" s="149">
        <v>0.25597450002319921</v>
      </c>
      <c r="N17" s="150">
        <v>9</v>
      </c>
      <c r="O17" s="148">
        <v>1.6216873848945885</v>
      </c>
      <c r="P17" s="149">
        <v>0.14754502364999042</v>
      </c>
      <c r="Q17" s="150">
        <v>9</v>
      </c>
      <c r="R17" s="148">
        <v>1.5823134758166912</v>
      </c>
      <c r="S17" s="149">
        <v>0.24327893174741108</v>
      </c>
      <c r="T17" s="150">
        <v>9</v>
      </c>
      <c r="U17" s="148">
        <v>1.6729909593257399</v>
      </c>
      <c r="V17" s="149">
        <v>0.13807983285951958</v>
      </c>
      <c r="W17" s="150">
        <v>9</v>
      </c>
    </row>
    <row r="18" spans="1:23" x14ac:dyDescent="0.25">
      <c r="A18" s="144" t="s">
        <v>65</v>
      </c>
      <c r="B18" s="144">
        <v>2</v>
      </c>
      <c r="C18" s="148">
        <v>1.3726210582883898</v>
      </c>
      <c r="D18" s="149">
        <v>0.10210153238423184</v>
      </c>
      <c r="E18" s="150">
        <v>4</v>
      </c>
      <c r="F18" s="148">
        <v>1.6932698102380073</v>
      </c>
      <c r="G18" s="149">
        <v>0.13409483052058191</v>
      </c>
      <c r="H18" s="150">
        <v>6</v>
      </c>
      <c r="I18" s="148">
        <v>1.7550659228098822</v>
      </c>
      <c r="J18" s="149">
        <v>0.23996899870375388</v>
      </c>
      <c r="K18" s="150">
        <v>6</v>
      </c>
      <c r="L18" s="148">
        <v>1.7818525692262792</v>
      </c>
      <c r="M18" s="149">
        <v>0.22302679511357762</v>
      </c>
      <c r="N18" s="150">
        <v>6</v>
      </c>
      <c r="O18" s="148">
        <v>1.7329583500906089</v>
      </c>
      <c r="P18" s="149">
        <v>0.15338837982648121</v>
      </c>
      <c r="Q18" s="150">
        <v>6</v>
      </c>
      <c r="R18" s="148">
        <v>1.7312642444680491</v>
      </c>
      <c r="S18" s="149">
        <v>8.185731315082001E-2</v>
      </c>
      <c r="T18" s="150">
        <v>6</v>
      </c>
      <c r="U18" s="148">
        <v>1.6047035340814775</v>
      </c>
      <c r="V18" s="149">
        <v>7.5181415768346721E-2</v>
      </c>
      <c r="W18" s="150">
        <v>6</v>
      </c>
    </row>
    <row r="19" spans="1:23" x14ac:dyDescent="0.25">
      <c r="A19" s="144" t="s">
        <v>65</v>
      </c>
      <c r="B19" s="144">
        <v>3</v>
      </c>
      <c r="C19" s="148">
        <v>1.3293582289716879</v>
      </c>
      <c r="D19" s="149">
        <v>0.13033548657476107</v>
      </c>
      <c r="E19" s="150">
        <v>3</v>
      </c>
      <c r="F19" s="148">
        <v>1.571158826937473</v>
      </c>
      <c r="G19" s="149">
        <v>0.16442437246602665</v>
      </c>
      <c r="H19" s="150">
        <v>5</v>
      </c>
      <c r="I19" s="148">
        <v>1.6337881134871037</v>
      </c>
      <c r="J19" s="149">
        <v>8.4676774858288797E-2</v>
      </c>
      <c r="K19" s="150">
        <v>5</v>
      </c>
      <c r="L19" s="148">
        <v>1.5960278332494733</v>
      </c>
      <c r="M19" s="149">
        <v>0.14231404909688353</v>
      </c>
      <c r="N19" s="150">
        <v>5</v>
      </c>
      <c r="O19" s="148">
        <v>1.6263811821297627</v>
      </c>
      <c r="P19" s="149">
        <v>0.21367629717046971</v>
      </c>
      <c r="Q19" s="150">
        <v>5</v>
      </c>
      <c r="R19" s="148">
        <v>1.5006919809109696</v>
      </c>
      <c r="S19" s="149">
        <v>0.14765319800359114</v>
      </c>
      <c r="T19" s="150">
        <v>5</v>
      </c>
      <c r="U19" s="148">
        <v>1.5776684651044479</v>
      </c>
      <c r="V19" s="149">
        <v>0.11909791519892282</v>
      </c>
      <c r="W19" s="150">
        <v>5</v>
      </c>
    </row>
    <row r="20" spans="1:23" x14ac:dyDescent="0.25">
      <c r="A20" s="144" t="s">
        <v>65</v>
      </c>
      <c r="B20" s="144">
        <v>4</v>
      </c>
      <c r="C20" s="148">
        <v>1.4516668744381969</v>
      </c>
      <c r="D20" s="149">
        <v>1.1598683513436368E-2</v>
      </c>
      <c r="E20" s="150">
        <v>2</v>
      </c>
      <c r="F20" s="148">
        <v>1.7955150874936849</v>
      </c>
      <c r="G20" s="149">
        <v>0.17717329177660743</v>
      </c>
      <c r="H20" s="150">
        <v>4</v>
      </c>
      <c r="I20" s="148">
        <v>1.7504067947851534</v>
      </c>
      <c r="J20" s="149">
        <v>0.17526473696307118</v>
      </c>
      <c r="K20" s="150">
        <v>4</v>
      </c>
      <c r="L20" s="148">
        <v>1.6152869543536883</v>
      </c>
      <c r="M20" s="149">
        <v>7.3875814349479055E-2</v>
      </c>
      <c r="N20" s="150">
        <v>4</v>
      </c>
      <c r="O20" s="148">
        <v>1.6429670430611962</v>
      </c>
      <c r="P20" s="149">
        <v>8.1862866785506111E-2</v>
      </c>
      <c r="Q20" s="150">
        <v>4</v>
      </c>
      <c r="R20" s="148">
        <v>1.6411217038140293</v>
      </c>
      <c r="S20" s="149">
        <v>2.1355441153019745E-2</v>
      </c>
      <c r="T20" s="150">
        <v>4</v>
      </c>
      <c r="U20" s="148">
        <v>1.736259193890205</v>
      </c>
      <c r="V20" s="149">
        <v>5.4212731465675436E-2</v>
      </c>
      <c r="W20" s="150">
        <v>4</v>
      </c>
    </row>
    <row r="21" spans="1:23" x14ac:dyDescent="0.25">
      <c r="A21" s="146" t="s">
        <v>65</v>
      </c>
      <c r="B21" s="146" t="s">
        <v>227</v>
      </c>
      <c r="C21" s="151">
        <v>1.420197221751301</v>
      </c>
      <c r="D21" s="152">
        <v>0.15315242085990521</v>
      </c>
      <c r="E21" s="153">
        <v>16</v>
      </c>
      <c r="F21" s="151">
        <v>1.6973333593572175</v>
      </c>
      <c r="G21" s="152">
        <v>0.17885362383554645</v>
      </c>
      <c r="H21" s="153">
        <v>24</v>
      </c>
      <c r="I21" s="151">
        <v>1.7054653740935899</v>
      </c>
      <c r="J21" s="152">
        <v>0.16028794058965373</v>
      </c>
      <c r="K21" s="153">
        <v>24</v>
      </c>
      <c r="L21" s="151">
        <v>1.6883317162305032</v>
      </c>
      <c r="M21" s="152">
        <v>0.20755449342256452</v>
      </c>
      <c r="N21" s="153">
        <v>24</v>
      </c>
      <c r="O21" s="151">
        <v>1.6540296103120224</v>
      </c>
      <c r="P21" s="152">
        <v>0.1540236324737182</v>
      </c>
      <c r="Q21" s="153">
        <v>24</v>
      </c>
      <c r="R21" s="151">
        <v>1.6123480612070615</v>
      </c>
      <c r="S21" s="152">
        <v>0.18107965696815009</v>
      </c>
      <c r="T21" s="153">
        <v>24</v>
      </c>
      <c r="U21" s="151">
        <v>1.6466049558126494</v>
      </c>
      <c r="V21" s="152">
        <v>0.11777963147346311</v>
      </c>
      <c r="W21" s="153">
        <v>24</v>
      </c>
    </row>
    <row r="22" spans="1:23" x14ac:dyDescent="0.25">
      <c r="A22" s="144"/>
      <c r="B22" s="144"/>
      <c r="C22" s="148"/>
      <c r="D22" s="144"/>
      <c r="E22" s="144"/>
      <c r="F22" s="148"/>
      <c r="G22" s="144"/>
      <c r="H22" s="144"/>
      <c r="I22" s="148"/>
      <c r="J22" s="144"/>
      <c r="K22" s="144"/>
      <c r="L22" s="148"/>
      <c r="M22" s="144"/>
      <c r="N22" s="144"/>
      <c r="O22" s="148"/>
      <c r="P22" s="144"/>
      <c r="Q22" s="144"/>
      <c r="R22" s="148"/>
      <c r="S22" s="144"/>
      <c r="T22" s="144"/>
      <c r="U22" s="148"/>
      <c r="V22" s="144"/>
      <c r="W22" s="144"/>
    </row>
    <row r="23" spans="1:23" x14ac:dyDescent="0.25">
      <c r="A23" s="144" t="s">
        <v>66</v>
      </c>
      <c r="B23" s="144">
        <v>1</v>
      </c>
      <c r="C23" s="148">
        <v>1.5560993671825962</v>
      </c>
      <c r="D23" s="149">
        <v>7.3541206764653852E-2</v>
      </c>
      <c r="E23" s="150">
        <v>3</v>
      </c>
      <c r="F23" s="148">
        <v>1.8002309631352069</v>
      </c>
      <c r="G23" s="149">
        <v>0.30243719797217544</v>
      </c>
      <c r="H23" s="150">
        <v>5</v>
      </c>
      <c r="I23" s="148">
        <v>1.7405650184763566</v>
      </c>
      <c r="J23" s="149">
        <v>0.10309217866145465</v>
      </c>
      <c r="K23" s="150">
        <v>4</v>
      </c>
      <c r="L23" s="148">
        <v>1.6629377324641923</v>
      </c>
      <c r="M23" s="149">
        <v>0.18710279792836515</v>
      </c>
      <c r="N23" s="150">
        <v>5</v>
      </c>
      <c r="O23" s="148">
        <v>1.7244490974759039</v>
      </c>
      <c r="P23" s="149">
        <v>0.10485990614302926</v>
      </c>
      <c r="Q23" s="150">
        <v>5</v>
      </c>
      <c r="R23" s="148">
        <v>1.7349470318166014</v>
      </c>
      <c r="S23" s="149">
        <v>0.1696708109488281</v>
      </c>
      <c r="T23" s="150">
        <v>5</v>
      </c>
      <c r="U23" s="148">
        <v>1.7518419950594115</v>
      </c>
      <c r="V23" s="149">
        <v>0.20873853980367471</v>
      </c>
      <c r="W23" s="150">
        <v>5</v>
      </c>
    </row>
    <row r="24" spans="1:23" x14ac:dyDescent="0.25">
      <c r="A24" s="144" t="s">
        <v>66</v>
      </c>
      <c r="B24" s="144">
        <v>2</v>
      </c>
      <c r="C24" s="148">
        <v>1.4609618933913344</v>
      </c>
      <c r="D24" s="149">
        <v>9.3943158086902637E-2</v>
      </c>
      <c r="E24" s="150">
        <v>6</v>
      </c>
      <c r="F24" s="148">
        <v>1.6802545958765631</v>
      </c>
      <c r="G24" s="149">
        <v>6.8154337597437414E-2</v>
      </c>
      <c r="H24" s="150">
        <v>7</v>
      </c>
      <c r="I24" s="148">
        <v>1.5934357371018402</v>
      </c>
      <c r="J24" s="149">
        <v>0.12005372226653216</v>
      </c>
      <c r="K24" s="150">
        <v>7</v>
      </c>
      <c r="L24" s="148">
        <v>1.7568686659174395</v>
      </c>
      <c r="M24" s="149">
        <v>0.255335349535806</v>
      </c>
      <c r="N24" s="150">
        <v>7</v>
      </c>
      <c r="O24" s="148">
        <v>1.7562944080601608</v>
      </c>
      <c r="P24" s="149">
        <v>8.8847799189372245E-2</v>
      </c>
      <c r="Q24" s="150">
        <v>7</v>
      </c>
      <c r="R24" s="148">
        <v>1.8777937765103192</v>
      </c>
      <c r="S24" s="149">
        <v>0.34633089398138905</v>
      </c>
      <c r="T24" s="150">
        <v>7</v>
      </c>
      <c r="U24" s="148">
        <v>1.7267687428625795</v>
      </c>
      <c r="V24" s="149">
        <v>0.12988098059255718</v>
      </c>
      <c r="W24" s="150">
        <v>7</v>
      </c>
    </row>
    <row r="25" spans="1:23" x14ac:dyDescent="0.25">
      <c r="A25" s="144" t="s">
        <v>66</v>
      </c>
      <c r="B25" s="144">
        <v>3</v>
      </c>
      <c r="C25" s="148">
        <v>1.347507725820315</v>
      </c>
      <c r="D25" s="149"/>
      <c r="E25" s="150">
        <v>1</v>
      </c>
      <c r="F25" s="148">
        <v>1.5689484354803789</v>
      </c>
      <c r="G25" s="149">
        <v>6.7626392533012794E-2</v>
      </c>
      <c r="H25" s="150">
        <v>3</v>
      </c>
      <c r="I25" s="148">
        <v>1.6947048878799214</v>
      </c>
      <c r="J25" s="149">
        <v>0.10865166480317805</v>
      </c>
      <c r="K25" s="150">
        <v>3</v>
      </c>
      <c r="L25" s="148">
        <v>1.7534823601970988</v>
      </c>
      <c r="M25" s="149">
        <v>0.18325919951229661</v>
      </c>
      <c r="N25" s="150">
        <v>2</v>
      </c>
      <c r="O25" s="148">
        <v>1.7543025109736174</v>
      </c>
      <c r="P25" s="149">
        <v>0.15091442874310987</v>
      </c>
      <c r="Q25" s="150">
        <v>3</v>
      </c>
      <c r="R25" s="148">
        <v>1.6717406661373959</v>
      </c>
      <c r="S25" s="149">
        <v>0.17746807014102675</v>
      </c>
      <c r="T25" s="150">
        <v>3</v>
      </c>
      <c r="U25" s="148">
        <v>1.7668781562135718</v>
      </c>
      <c r="V25" s="149">
        <v>4.9970901326172663E-2</v>
      </c>
      <c r="W25" s="150">
        <v>3</v>
      </c>
    </row>
    <row r="26" spans="1:23" x14ac:dyDescent="0.25">
      <c r="A26" s="144" t="s">
        <v>66</v>
      </c>
      <c r="B26" s="144">
        <v>4</v>
      </c>
      <c r="C26" s="148">
        <v>1.415580319332266</v>
      </c>
      <c r="D26" s="149">
        <v>0.18692124653612868</v>
      </c>
      <c r="E26" s="150">
        <v>4</v>
      </c>
      <c r="F26" s="148">
        <v>1.6549002659414349</v>
      </c>
      <c r="G26" s="149">
        <v>0.10591287090251435</v>
      </c>
      <c r="H26" s="150">
        <v>5</v>
      </c>
      <c r="I26" s="148">
        <v>1.6066754220246573</v>
      </c>
      <c r="J26" s="149">
        <v>8.1482237506720942E-2</v>
      </c>
      <c r="K26" s="150">
        <v>5</v>
      </c>
      <c r="L26" s="148">
        <v>1.6448943484262948</v>
      </c>
      <c r="M26" s="149">
        <v>8.0451365243688525E-2</v>
      </c>
      <c r="N26" s="150">
        <v>5</v>
      </c>
      <c r="O26" s="148">
        <v>1.6494872406611072</v>
      </c>
      <c r="P26" s="149">
        <v>4.3731805481507263E-2</v>
      </c>
      <c r="Q26" s="150">
        <v>5</v>
      </c>
      <c r="R26" s="148">
        <v>1.5901082858730669</v>
      </c>
      <c r="S26" s="149">
        <v>9.9235562902901725E-2</v>
      </c>
      <c r="T26" s="150">
        <v>5</v>
      </c>
      <c r="U26" s="148">
        <v>1.623898503172343</v>
      </c>
      <c r="V26" s="149">
        <v>5.118224103713892E-2</v>
      </c>
      <c r="W26" s="150">
        <v>5</v>
      </c>
    </row>
    <row r="27" spans="1:23" x14ac:dyDescent="0.25">
      <c r="A27" s="146" t="s">
        <v>66</v>
      </c>
      <c r="B27" s="146" t="s">
        <v>227</v>
      </c>
      <c r="C27" s="151">
        <v>1.4602784617889408</v>
      </c>
      <c r="D27" s="152">
        <v>0.12649674213271961</v>
      </c>
      <c r="E27" s="153">
        <v>14</v>
      </c>
      <c r="F27" s="151">
        <v>1.6872141811480144</v>
      </c>
      <c r="G27" s="152">
        <v>0.1715477900750508</v>
      </c>
      <c r="H27" s="153">
        <v>20</v>
      </c>
      <c r="I27" s="151">
        <v>1.6438843161779664</v>
      </c>
      <c r="J27" s="152">
        <v>0.11508545259389438</v>
      </c>
      <c r="K27" s="153">
        <v>19</v>
      </c>
      <c r="L27" s="151">
        <v>1.7023266203299321</v>
      </c>
      <c r="M27" s="152">
        <v>0.18870725557320414</v>
      </c>
      <c r="N27" s="153">
        <v>19</v>
      </c>
      <c r="O27" s="151">
        <v>1.7213325040013516</v>
      </c>
      <c r="P27" s="152">
        <v>9.793146996006051E-2</v>
      </c>
      <c r="Q27" s="153">
        <v>20</v>
      </c>
      <c r="R27" s="151">
        <v>1.7392527511216382</v>
      </c>
      <c r="S27" s="152">
        <v>0.25095039279734266</v>
      </c>
      <c r="T27" s="153">
        <v>20</v>
      </c>
      <c r="U27" s="151">
        <v>1.7133359079918773</v>
      </c>
      <c r="V27" s="152">
        <v>0.13538375104197078</v>
      </c>
      <c r="W27" s="153">
        <v>20</v>
      </c>
    </row>
    <row r="28" spans="1:23" x14ac:dyDescent="0.25">
      <c r="A28" s="144"/>
      <c r="B28" s="144"/>
      <c r="C28" s="148"/>
      <c r="D28" s="144"/>
      <c r="E28" s="144"/>
      <c r="F28" s="148"/>
      <c r="G28" s="144"/>
      <c r="H28" s="144"/>
      <c r="I28" s="148"/>
      <c r="J28" s="144"/>
      <c r="K28" s="144"/>
      <c r="L28" s="148"/>
      <c r="M28" s="144"/>
      <c r="N28" s="144"/>
      <c r="O28" s="148"/>
      <c r="P28" s="144"/>
      <c r="Q28" s="144"/>
      <c r="R28" s="148"/>
      <c r="S28" s="144"/>
      <c r="T28" s="144"/>
      <c r="U28" s="148"/>
      <c r="V28" s="144"/>
      <c r="W28" s="144"/>
    </row>
    <row r="29" spans="1:23" x14ac:dyDescent="0.25">
      <c r="A29" s="146" t="s">
        <v>227</v>
      </c>
      <c r="B29" s="146"/>
      <c r="C29" s="151">
        <v>1.4776131969653541</v>
      </c>
      <c r="D29" s="152">
        <v>0.15163437757346662</v>
      </c>
      <c r="E29" s="146">
        <v>52</v>
      </c>
      <c r="F29" s="151">
        <v>1.7035582852097806</v>
      </c>
      <c r="G29" s="152">
        <v>0.17915734034124103</v>
      </c>
      <c r="H29" s="146">
        <v>93</v>
      </c>
      <c r="I29" s="151">
        <v>1.6977735061736667</v>
      </c>
      <c r="J29" s="152">
        <v>0.15840441224473623</v>
      </c>
      <c r="K29" s="146">
        <v>92</v>
      </c>
      <c r="L29" s="151">
        <v>1.7000781491755492</v>
      </c>
      <c r="M29" s="152">
        <v>0.1738391310182357</v>
      </c>
      <c r="N29" s="146">
        <v>92</v>
      </c>
      <c r="O29" s="151">
        <v>1.6932826604654143</v>
      </c>
      <c r="P29" s="152">
        <v>0.13745152489457588</v>
      </c>
      <c r="Q29" s="146">
        <v>93</v>
      </c>
      <c r="R29" s="151">
        <v>1.6730723394522566</v>
      </c>
      <c r="S29" s="152">
        <v>0.17169309989184586</v>
      </c>
      <c r="T29" s="146">
        <v>93</v>
      </c>
      <c r="U29" s="151">
        <v>1.6778649907179946</v>
      </c>
      <c r="V29" s="152">
        <v>0.12372119121866784</v>
      </c>
      <c r="W29" s="146">
        <v>93</v>
      </c>
    </row>
  </sheetData>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144"/>
  <sheetViews>
    <sheetView workbookViewId="0">
      <selection activeCell="E123" sqref="E123"/>
    </sheetView>
  </sheetViews>
  <sheetFormatPr defaultRowHeight="15" x14ac:dyDescent="0.25"/>
  <cols>
    <col min="18" max="18" width="7.85546875" customWidth="1"/>
    <col min="19" max="19" width="7.7109375" customWidth="1"/>
    <col min="20" max="20" width="6.140625" customWidth="1"/>
    <col min="28" max="28" width="7.85546875" customWidth="1"/>
    <col min="29" max="29" width="8" customWidth="1"/>
    <col min="30" max="30" width="5.5703125" customWidth="1"/>
    <col min="40" max="41" width="7.5703125" customWidth="1"/>
    <col min="42" max="42" width="5.85546875" customWidth="1"/>
    <col min="43" max="43" width="8.42578125" customWidth="1"/>
    <col min="44" max="47" width="7.42578125" customWidth="1"/>
    <col min="48" max="48" width="8" customWidth="1"/>
  </cols>
  <sheetData>
    <row r="1" spans="1:1" ht="20.25" x14ac:dyDescent="0.3">
      <c r="A1" s="39" t="s">
        <v>119</v>
      </c>
    </row>
    <row r="21" spans="18:29" x14ac:dyDescent="0.25">
      <c r="AC21" s="64" t="s">
        <v>118</v>
      </c>
    </row>
    <row r="31" spans="18:29" x14ac:dyDescent="0.25">
      <c r="R31" s="64" t="s">
        <v>120</v>
      </c>
    </row>
    <row r="34" spans="18:25" x14ac:dyDescent="0.25">
      <c r="R34" s="64" t="s">
        <v>168</v>
      </c>
    </row>
    <row r="35" spans="18:25" ht="15.75" thickBot="1" x14ac:dyDescent="0.3">
      <c r="R35" s="124" t="s">
        <v>122</v>
      </c>
      <c r="S35" t="s">
        <v>169</v>
      </c>
      <c r="U35" s="125" t="s">
        <v>123</v>
      </c>
      <c r="V35" t="s">
        <v>170</v>
      </c>
      <c r="X35" s="126" t="s">
        <v>172</v>
      </c>
      <c r="Y35" t="s">
        <v>171</v>
      </c>
    </row>
    <row r="36" spans="18:25" x14ac:dyDescent="0.25">
      <c r="R36" s="127" t="s">
        <v>56</v>
      </c>
      <c r="S36" s="40"/>
      <c r="T36" s="40"/>
      <c r="U36" s="40"/>
      <c r="V36" s="40"/>
      <c r="W36" s="41"/>
      <c r="X36" s="40"/>
      <c r="Y36" s="42"/>
    </row>
    <row r="37" spans="18:25" x14ac:dyDescent="0.25">
      <c r="R37" s="43" t="s">
        <v>113</v>
      </c>
      <c r="S37" s="5" t="s">
        <v>58</v>
      </c>
      <c r="T37" s="5" t="s">
        <v>111</v>
      </c>
      <c r="U37" s="16" t="s">
        <v>59</v>
      </c>
      <c r="V37" s="5">
        <v>2007</v>
      </c>
      <c r="W37" s="5">
        <v>2008</v>
      </c>
      <c r="X37" s="5">
        <v>2012</v>
      </c>
      <c r="Y37" s="46">
        <v>2012</v>
      </c>
    </row>
    <row r="38" spans="18:25" x14ac:dyDescent="0.25">
      <c r="R38" s="43" t="s">
        <v>57</v>
      </c>
      <c r="S38" s="5"/>
      <c r="T38" s="5"/>
      <c r="U38" s="16" t="s">
        <v>60</v>
      </c>
      <c r="V38" s="5"/>
      <c r="W38" s="5"/>
      <c r="X38" s="45" t="s">
        <v>61</v>
      </c>
      <c r="Y38" s="44" t="s">
        <v>62</v>
      </c>
    </row>
    <row r="39" spans="18:25" x14ac:dyDescent="0.25">
      <c r="R39" s="47">
        <v>1</v>
      </c>
      <c r="S39" s="48" t="s">
        <v>63</v>
      </c>
      <c r="T39" s="49">
        <v>1</v>
      </c>
      <c r="U39" s="49">
        <v>47</v>
      </c>
      <c r="V39" s="49">
        <v>2</v>
      </c>
      <c r="W39" s="49">
        <v>2</v>
      </c>
      <c r="X39" s="48">
        <v>2.5</v>
      </c>
      <c r="Y39" s="50">
        <v>3.5</v>
      </c>
    </row>
    <row r="40" spans="18:25" x14ac:dyDescent="0.25">
      <c r="R40" s="51">
        <v>2</v>
      </c>
      <c r="S40" s="52" t="s">
        <v>64</v>
      </c>
      <c r="T40" s="53">
        <v>1</v>
      </c>
      <c r="U40" s="53">
        <v>47</v>
      </c>
      <c r="V40" s="53">
        <v>1</v>
      </c>
      <c r="W40" s="53"/>
      <c r="X40" s="53">
        <v>1</v>
      </c>
      <c r="Y40" s="54">
        <v>1.5</v>
      </c>
    </row>
    <row r="41" spans="18:25" x14ac:dyDescent="0.25">
      <c r="R41" s="55">
        <v>3</v>
      </c>
      <c r="S41" s="56" t="s">
        <v>65</v>
      </c>
      <c r="T41" s="57">
        <v>1</v>
      </c>
      <c r="U41" s="57">
        <v>47</v>
      </c>
      <c r="V41" s="57">
        <v>3</v>
      </c>
      <c r="W41" s="57">
        <v>3</v>
      </c>
      <c r="X41" s="56">
        <v>3.5</v>
      </c>
      <c r="Y41" s="58">
        <v>3.5</v>
      </c>
    </row>
    <row r="42" spans="18:25" x14ac:dyDescent="0.25">
      <c r="R42" s="51">
        <v>4</v>
      </c>
      <c r="S42" s="52" t="s">
        <v>66</v>
      </c>
      <c r="T42" s="53">
        <v>1</v>
      </c>
      <c r="U42" s="53">
        <v>47</v>
      </c>
      <c r="V42" s="53">
        <v>1</v>
      </c>
      <c r="W42" s="53">
        <v>1</v>
      </c>
      <c r="X42" s="53">
        <v>1</v>
      </c>
      <c r="Y42" s="128">
        <v>1</v>
      </c>
    </row>
    <row r="43" spans="18:25" x14ac:dyDescent="0.25">
      <c r="R43" s="55">
        <v>5</v>
      </c>
      <c r="S43" s="56" t="s">
        <v>66</v>
      </c>
      <c r="T43" s="57">
        <v>2</v>
      </c>
      <c r="U43" s="57">
        <v>41</v>
      </c>
      <c r="V43" s="57">
        <v>3</v>
      </c>
      <c r="W43" s="56">
        <v>3.5</v>
      </c>
      <c r="X43" s="57">
        <v>4</v>
      </c>
      <c r="Y43" s="58">
        <v>3.5</v>
      </c>
    </row>
    <row r="44" spans="18:25" x14ac:dyDescent="0.25">
      <c r="R44" s="47">
        <v>6</v>
      </c>
      <c r="S44" s="48" t="s">
        <v>65</v>
      </c>
      <c r="T44" s="49">
        <v>2</v>
      </c>
      <c r="U44" s="49">
        <v>47</v>
      </c>
      <c r="V44" s="49">
        <v>2</v>
      </c>
      <c r="W44" s="49">
        <v>2</v>
      </c>
      <c r="X44" s="49">
        <v>2</v>
      </c>
      <c r="Y44" s="129">
        <v>2</v>
      </c>
    </row>
    <row r="45" spans="18:25" x14ac:dyDescent="0.25">
      <c r="R45" s="55">
        <v>7</v>
      </c>
      <c r="S45" s="56" t="s">
        <v>64</v>
      </c>
      <c r="T45" s="57">
        <v>2</v>
      </c>
      <c r="U45" s="57">
        <v>47</v>
      </c>
      <c r="V45" s="57">
        <v>3</v>
      </c>
      <c r="W45" s="57"/>
      <c r="X45" s="56">
        <v>3.5</v>
      </c>
      <c r="Y45" s="130">
        <v>3</v>
      </c>
    </row>
    <row r="46" spans="18:25" x14ac:dyDescent="0.25">
      <c r="R46" s="51">
        <v>8</v>
      </c>
      <c r="S46" s="52" t="s">
        <v>63</v>
      </c>
      <c r="T46" s="53">
        <v>2</v>
      </c>
      <c r="U46" s="53">
        <v>51</v>
      </c>
      <c r="V46" s="53">
        <v>1</v>
      </c>
      <c r="W46" s="53">
        <v>1</v>
      </c>
      <c r="X46" s="52">
        <v>1.5</v>
      </c>
      <c r="Y46" s="128">
        <v>1</v>
      </c>
    </row>
    <row r="47" spans="18:25" x14ac:dyDescent="0.25">
      <c r="R47" s="51">
        <v>9</v>
      </c>
      <c r="S47" s="52" t="s">
        <v>63</v>
      </c>
      <c r="T47" s="53">
        <v>3</v>
      </c>
      <c r="U47" s="53">
        <v>51</v>
      </c>
      <c r="V47" s="53">
        <v>1</v>
      </c>
      <c r="W47" s="53">
        <v>1</v>
      </c>
      <c r="X47" s="53">
        <v>1</v>
      </c>
      <c r="Y47" s="128">
        <v>1.5</v>
      </c>
    </row>
    <row r="48" spans="18:25" x14ac:dyDescent="0.25">
      <c r="R48" s="47">
        <v>10</v>
      </c>
      <c r="S48" s="48" t="s">
        <v>64</v>
      </c>
      <c r="T48" s="49">
        <v>3</v>
      </c>
      <c r="U48" s="49">
        <v>47</v>
      </c>
      <c r="V48" s="49">
        <v>2</v>
      </c>
      <c r="W48" s="49"/>
      <c r="X48" s="49">
        <v>2</v>
      </c>
      <c r="Y48" s="129">
        <v>2</v>
      </c>
    </row>
    <row r="49" spans="18:25" x14ac:dyDescent="0.25">
      <c r="R49" s="51">
        <v>11</v>
      </c>
      <c r="S49" s="52" t="s">
        <v>65</v>
      </c>
      <c r="T49" s="53">
        <v>3</v>
      </c>
      <c r="U49" s="53">
        <v>47</v>
      </c>
      <c r="V49" s="53">
        <v>2</v>
      </c>
      <c r="W49" s="53">
        <v>1</v>
      </c>
      <c r="X49" s="53">
        <v>1</v>
      </c>
      <c r="Y49" s="128">
        <v>2</v>
      </c>
    </row>
    <row r="50" spans="18:25" x14ac:dyDescent="0.25">
      <c r="R50" s="47">
        <v>12</v>
      </c>
      <c r="S50" s="48" t="s">
        <v>66</v>
      </c>
      <c r="T50" s="49">
        <v>3</v>
      </c>
      <c r="U50" s="49">
        <v>41</v>
      </c>
      <c r="V50" s="49">
        <v>2</v>
      </c>
      <c r="W50" s="48">
        <v>3.5</v>
      </c>
      <c r="X50" s="48">
        <v>2.5</v>
      </c>
      <c r="Y50" s="50">
        <v>2.5</v>
      </c>
    </row>
    <row r="51" spans="18:25" x14ac:dyDescent="0.25">
      <c r="R51" s="55">
        <v>13</v>
      </c>
      <c r="S51" s="56" t="s">
        <v>66</v>
      </c>
      <c r="T51" s="57">
        <v>4</v>
      </c>
      <c r="U51" s="57">
        <v>41</v>
      </c>
      <c r="V51" s="57">
        <v>3</v>
      </c>
      <c r="W51" s="57">
        <v>5</v>
      </c>
      <c r="X51" s="57">
        <v>2</v>
      </c>
      <c r="Y51" s="130">
        <v>2</v>
      </c>
    </row>
    <row r="52" spans="18:25" x14ac:dyDescent="0.25">
      <c r="R52" s="47">
        <v>14</v>
      </c>
      <c r="S52" s="48" t="s">
        <v>65</v>
      </c>
      <c r="T52" s="49">
        <v>4</v>
      </c>
      <c r="U52" s="49">
        <v>47</v>
      </c>
      <c r="V52" s="49">
        <v>2</v>
      </c>
      <c r="W52" s="49">
        <v>2</v>
      </c>
      <c r="X52" s="49">
        <v>3</v>
      </c>
      <c r="Y52" s="129">
        <v>3</v>
      </c>
    </row>
    <row r="53" spans="18:25" x14ac:dyDescent="0.25">
      <c r="R53" s="51">
        <v>15</v>
      </c>
      <c r="S53" s="52" t="s">
        <v>64</v>
      </c>
      <c r="T53" s="53">
        <v>4</v>
      </c>
      <c r="U53" s="53">
        <v>47</v>
      </c>
      <c r="V53" s="53">
        <v>1</v>
      </c>
      <c r="W53" s="53"/>
      <c r="X53" s="53">
        <v>1</v>
      </c>
      <c r="Y53" s="128">
        <v>1</v>
      </c>
    </row>
    <row r="54" spans="18:25" x14ac:dyDescent="0.25">
      <c r="R54" s="51">
        <v>16</v>
      </c>
      <c r="S54" s="52" t="s">
        <v>63</v>
      </c>
      <c r="T54" s="53">
        <v>4</v>
      </c>
      <c r="U54" s="53">
        <v>51</v>
      </c>
      <c r="V54" s="53">
        <v>1</v>
      </c>
      <c r="W54" s="53">
        <v>1</v>
      </c>
      <c r="X54" s="53">
        <v>1</v>
      </c>
      <c r="Y54" s="128">
        <v>1</v>
      </c>
    </row>
    <row r="55" spans="18:25" x14ac:dyDescent="0.25">
      <c r="R55" s="43"/>
      <c r="S55" s="5"/>
      <c r="T55" s="5"/>
      <c r="U55" s="5"/>
      <c r="V55" s="5"/>
      <c r="W55" s="5"/>
      <c r="X55" s="5"/>
      <c r="Y55" s="46"/>
    </row>
    <row r="56" spans="18:25" x14ac:dyDescent="0.25">
      <c r="R56" s="71" t="s">
        <v>114</v>
      </c>
      <c r="S56" s="5"/>
      <c r="T56" s="5"/>
      <c r="U56" s="5"/>
      <c r="V56" s="5"/>
      <c r="W56" s="5"/>
      <c r="X56" s="5"/>
      <c r="Y56" s="46"/>
    </row>
    <row r="57" spans="18:25" x14ac:dyDescent="0.25">
      <c r="R57" s="59" t="s">
        <v>56</v>
      </c>
      <c r="S57" s="5"/>
      <c r="T57" s="5"/>
      <c r="U57" s="5"/>
      <c r="V57" s="5"/>
      <c r="W57" s="16"/>
      <c r="X57" s="5"/>
      <c r="Y57" s="46"/>
    </row>
    <row r="58" spans="18:25" x14ac:dyDescent="0.25">
      <c r="R58" s="43" t="s">
        <v>112</v>
      </c>
      <c r="S58" s="5" t="s">
        <v>58</v>
      </c>
      <c r="T58" s="5" t="s">
        <v>111</v>
      </c>
      <c r="U58" s="16" t="s">
        <v>59</v>
      </c>
      <c r="V58" s="5">
        <v>2007</v>
      </c>
      <c r="W58" s="5">
        <v>2008</v>
      </c>
      <c r="X58" s="5">
        <v>2012</v>
      </c>
      <c r="Y58" s="46">
        <v>2012</v>
      </c>
    </row>
    <row r="59" spans="18:25" x14ac:dyDescent="0.25">
      <c r="R59" s="43" t="s">
        <v>57</v>
      </c>
      <c r="S59" s="5"/>
      <c r="T59" s="5"/>
      <c r="U59" s="16" t="s">
        <v>60</v>
      </c>
      <c r="V59" s="5"/>
      <c r="W59" s="5"/>
      <c r="X59" s="45" t="s">
        <v>61</v>
      </c>
      <c r="Y59" s="44" t="s">
        <v>62</v>
      </c>
    </row>
    <row r="60" spans="18:25" x14ac:dyDescent="0.25">
      <c r="R60" s="51">
        <v>4</v>
      </c>
      <c r="S60" s="52" t="s">
        <v>66</v>
      </c>
      <c r="T60" s="53">
        <v>1</v>
      </c>
      <c r="U60" s="53">
        <v>47</v>
      </c>
      <c r="V60" s="53">
        <v>1</v>
      </c>
      <c r="W60" s="53">
        <v>1</v>
      </c>
      <c r="X60" s="53">
        <v>1</v>
      </c>
      <c r="Y60" s="128">
        <v>1</v>
      </c>
    </row>
    <row r="61" spans="18:25" x14ac:dyDescent="0.25">
      <c r="R61" s="51">
        <v>15</v>
      </c>
      <c r="S61" s="52" t="s">
        <v>64</v>
      </c>
      <c r="T61" s="53">
        <v>4</v>
      </c>
      <c r="U61" s="53">
        <v>47</v>
      </c>
      <c r="V61" s="53">
        <v>1</v>
      </c>
      <c r="W61" s="53"/>
      <c r="X61" s="53">
        <v>1</v>
      </c>
      <c r="Y61" s="128">
        <v>1</v>
      </c>
    </row>
    <row r="62" spans="18:25" x14ac:dyDescent="0.25">
      <c r="R62" s="51">
        <v>16</v>
      </c>
      <c r="S62" s="52" t="s">
        <v>63</v>
      </c>
      <c r="T62" s="53">
        <v>4</v>
      </c>
      <c r="U62" s="53">
        <v>51</v>
      </c>
      <c r="V62" s="53">
        <v>1</v>
      </c>
      <c r="W62" s="53">
        <v>1</v>
      </c>
      <c r="X62" s="53">
        <v>1</v>
      </c>
      <c r="Y62" s="128">
        <v>1</v>
      </c>
    </row>
    <row r="63" spans="18:25" x14ac:dyDescent="0.25">
      <c r="R63" s="51">
        <v>8</v>
      </c>
      <c r="S63" s="52" t="s">
        <v>63</v>
      </c>
      <c r="T63" s="53">
        <v>2</v>
      </c>
      <c r="U63" s="53">
        <v>51</v>
      </c>
      <c r="V63" s="53">
        <v>1</v>
      </c>
      <c r="W63" s="53">
        <v>1</v>
      </c>
      <c r="X63" s="52">
        <v>1.5</v>
      </c>
      <c r="Y63" s="128">
        <v>1</v>
      </c>
    </row>
    <row r="64" spans="18:25" x14ac:dyDescent="0.25">
      <c r="R64" s="51">
        <v>9</v>
      </c>
      <c r="S64" s="52" t="s">
        <v>63</v>
      </c>
      <c r="T64" s="53">
        <v>3</v>
      </c>
      <c r="U64" s="53">
        <v>51</v>
      </c>
      <c r="V64" s="53">
        <v>1</v>
      </c>
      <c r="W64" s="53">
        <v>1</v>
      </c>
      <c r="X64" s="53">
        <v>1</v>
      </c>
      <c r="Y64" s="128">
        <v>1.5</v>
      </c>
    </row>
    <row r="65" spans="18:25" x14ac:dyDescent="0.25">
      <c r="R65" s="51">
        <v>2</v>
      </c>
      <c r="S65" s="52" t="s">
        <v>64</v>
      </c>
      <c r="T65" s="53">
        <v>1</v>
      </c>
      <c r="U65" s="53">
        <v>47</v>
      </c>
      <c r="V65" s="53">
        <v>1</v>
      </c>
      <c r="W65" s="53"/>
      <c r="X65" s="53">
        <v>1</v>
      </c>
      <c r="Y65" s="54">
        <v>1.5</v>
      </c>
    </row>
    <row r="66" spans="18:25" x14ac:dyDescent="0.25">
      <c r="R66" s="51">
        <v>11</v>
      </c>
      <c r="S66" s="52" t="s">
        <v>65</v>
      </c>
      <c r="T66" s="53">
        <v>3</v>
      </c>
      <c r="U66" s="53">
        <v>47</v>
      </c>
      <c r="V66" s="53">
        <v>2</v>
      </c>
      <c r="W66" s="53">
        <v>1</v>
      </c>
      <c r="X66" s="53">
        <v>1</v>
      </c>
      <c r="Y66" s="128">
        <v>2</v>
      </c>
    </row>
    <row r="67" spans="18:25" x14ac:dyDescent="0.25">
      <c r="R67" s="47">
        <v>6</v>
      </c>
      <c r="S67" s="48" t="s">
        <v>65</v>
      </c>
      <c r="T67" s="49">
        <v>2</v>
      </c>
      <c r="U67" s="49">
        <v>47</v>
      </c>
      <c r="V67" s="49">
        <v>2</v>
      </c>
      <c r="W67" s="49">
        <v>2</v>
      </c>
      <c r="X67" s="49">
        <v>2</v>
      </c>
      <c r="Y67" s="129">
        <v>2</v>
      </c>
    </row>
    <row r="68" spans="18:25" x14ac:dyDescent="0.25">
      <c r="R68" s="47">
        <v>10</v>
      </c>
      <c r="S68" s="48" t="s">
        <v>64</v>
      </c>
      <c r="T68" s="49">
        <v>3</v>
      </c>
      <c r="U68" s="49">
        <v>47</v>
      </c>
      <c r="V68" s="49">
        <v>2</v>
      </c>
      <c r="W68" s="49"/>
      <c r="X68" s="49">
        <v>2</v>
      </c>
      <c r="Y68" s="129">
        <v>2</v>
      </c>
    </row>
    <row r="69" spans="18:25" x14ac:dyDescent="0.25">
      <c r="R69" s="47">
        <v>1</v>
      </c>
      <c r="S69" s="48" t="s">
        <v>63</v>
      </c>
      <c r="T69" s="49">
        <v>1</v>
      </c>
      <c r="U69" s="49">
        <v>47</v>
      </c>
      <c r="V69" s="49">
        <v>2</v>
      </c>
      <c r="W69" s="49">
        <v>2</v>
      </c>
      <c r="X69" s="48">
        <v>2.5</v>
      </c>
      <c r="Y69" s="50">
        <v>3.5</v>
      </c>
    </row>
    <row r="70" spans="18:25" x14ac:dyDescent="0.25">
      <c r="R70" s="47">
        <v>14</v>
      </c>
      <c r="S70" s="48" t="s">
        <v>65</v>
      </c>
      <c r="T70" s="49">
        <v>4</v>
      </c>
      <c r="U70" s="49">
        <v>47</v>
      </c>
      <c r="V70" s="49">
        <v>2</v>
      </c>
      <c r="W70" s="49">
        <v>2</v>
      </c>
      <c r="X70" s="49">
        <v>3</v>
      </c>
      <c r="Y70" s="129">
        <v>3</v>
      </c>
    </row>
    <row r="71" spans="18:25" x14ac:dyDescent="0.25">
      <c r="R71" s="47">
        <v>12</v>
      </c>
      <c r="S71" s="48" t="s">
        <v>66</v>
      </c>
      <c r="T71" s="49">
        <v>3</v>
      </c>
      <c r="U71" s="49">
        <v>41</v>
      </c>
      <c r="V71" s="49">
        <v>2</v>
      </c>
      <c r="W71" s="48">
        <v>3.5</v>
      </c>
      <c r="X71" s="48">
        <v>2.5</v>
      </c>
      <c r="Y71" s="50">
        <v>2.5</v>
      </c>
    </row>
    <row r="72" spans="18:25" x14ac:dyDescent="0.25">
      <c r="R72" s="55">
        <v>13</v>
      </c>
      <c r="S72" s="56" t="s">
        <v>66</v>
      </c>
      <c r="T72" s="57">
        <v>4</v>
      </c>
      <c r="U72" s="57">
        <v>41</v>
      </c>
      <c r="V72" s="57">
        <v>3</v>
      </c>
      <c r="W72" s="57">
        <v>5</v>
      </c>
      <c r="X72" s="57">
        <v>2</v>
      </c>
      <c r="Y72" s="130">
        <v>2</v>
      </c>
    </row>
    <row r="73" spans="18:25" x14ac:dyDescent="0.25">
      <c r="R73" s="55">
        <v>7</v>
      </c>
      <c r="S73" s="56" t="s">
        <v>64</v>
      </c>
      <c r="T73" s="57">
        <v>2</v>
      </c>
      <c r="U73" s="57">
        <v>47</v>
      </c>
      <c r="V73" s="57">
        <v>3</v>
      </c>
      <c r="W73" s="57"/>
      <c r="X73" s="56">
        <v>3.5</v>
      </c>
      <c r="Y73" s="130">
        <v>3</v>
      </c>
    </row>
    <row r="74" spans="18:25" x14ac:dyDescent="0.25">
      <c r="R74" s="55">
        <v>3</v>
      </c>
      <c r="S74" s="56" t="s">
        <v>65</v>
      </c>
      <c r="T74" s="57">
        <v>1</v>
      </c>
      <c r="U74" s="57">
        <v>47</v>
      </c>
      <c r="V74" s="57">
        <v>3</v>
      </c>
      <c r="W74" s="57">
        <v>3</v>
      </c>
      <c r="X74" s="56">
        <v>3.5</v>
      </c>
      <c r="Y74" s="58">
        <v>3.5</v>
      </c>
    </row>
    <row r="75" spans="18:25" ht="15.75" thickBot="1" x14ac:dyDescent="0.3">
      <c r="R75" s="60">
        <v>5</v>
      </c>
      <c r="S75" s="61" t="s">
        <v>66</v>
      </c>
      <c r="T75" s="62">
        <v>2</v>
      </c>
      <c r="U75" s="62">
        <v>41</v>
      </c>
      <c r="V75" s="62">
        <v>3</v>
      </c>
      <c r="W75" s="61">
        <v>3.5</v>
      </c>
      <c r="X75" s="62">
        <v>4</v>
      </c>
      <c r="Y75" s="63">
        <v>3.5</v>
      </c>
    </row>
    <row r="82" spans="1:1" ht="15.75" x14ac:dyDescent="0.25">
      <c r="A82" s="72" t="s">
        <v>121</v>
      </c>
    </row>
    <row r="120" spans="1:15" x14ac:dyDescent="0.25">
      <c r="A120" s="64" t="s">
        <v>115</v>
      </c>
      <c r="O120" s="64" t="s">
        <v>116</v>
      </c>
    </row>
    <row r="144" spans="23:23" x14ac:dyDescent="0.25">
      <c r="W144" t="s">
        <v>67</v>
      </c>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 Description</vt:lpstr>
      <vt:lpstr>Soil Texture</vt:lpstr>
      <vt:lpstr>Moisture Release</vt:lpstr>
      <vt:lpstr>Bulk Density</vt:lpstr>
      <vt:lpstr>Maps</vt:lpstr>
    </vt:vector>
  </TitlesOfParts>
  <Company>Microsoft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TT</dc:creator>
  <cp:lastModifiedBy>TT</cp:lastModifiedBy>
  <dcterms:created xsi:type="dcterms:W3CDTF">2015-12-29T23:00:06Z</dcterms:created>
  <dcterms:modified xsi:type="dcterms:W3CDTF">2016-05-13T17:07:25Z</dcterms:modified>
</cp:coreProperties>
</file>