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rez\Desktop\"/>
    </mc:Choice>
  </mc:AlternateContent>
  <xr:revisionPtr revIDLastSave="0" documentId="13_ncr:1_{D2BD290C-BEA2-4269-AB12-C066059F68FE}" xr6:coauthVersionLast="45" xr6:coauthVersionMax="45" xr10:uidLastSave="{00000000-0000-0000-0000-000000000000}"/>
  <bookViews>
    <workbookView xWindow="-120" yWindow="-120" windowWidth="20730" windowHeight="11160" activeTab="2" xr2:uid="{6180E62A-574D-4031-AFBD-B5EBE3697523}"/>
  </bookViews>
  <sheets>
    <sheet name="Gráfico" sheetId="6" r:id="rId1"/>
    <sheet name="Indicadores Proactivos" sheetId="1" r:id="rId2"/>
    <sheet name="Insp. Varias" sheetId="2" r:id="rId3"/>
    <sheet name="Insp. Epp's Tri" sheetId="4" r:id="rId4"/>
    <sheet name="Cronograma de MA 2020" sheetId="3" r:id="rId5"/>
    <sheet name="Capacitación" sheetId="5" r:id="rId6"/>
  </sheets>
  <externalReferences>
    <externalReference r:id="rId7"/>
  </externalReferences>
  <definedNames>
    <definedName name="_xlnm._FilterDatabase" localSheetId="5" hidden="1">Capacitación!$A$6:$CP$190</definedName>
    <definedName name="_xlnm._FilterDatabase" localSheetId="3" hidden="1">'Insp. Epp''s Tri'!$A$10:$R$151</definedName>
    <definedName name="_xlnm.Print_Area" localSheetId="5">Capacitación!$A$1:$BL$190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1" l="1"/>
  <c r="H15" i="1"/>
  <c r="I15" i="1"/>
  <c r="J15" i="1"/>
  <c r="K15" i="1"/>
  <c r="L15" i="1"/>
  <c r="M15" i="1"/>
  <c r="N15" i="1"/>
  <c r="O15" i="1"/>
  <c r="G15" i="1"/>
  <c r="D10" i="1"/>
  <c r="E10" i="1"/>
  <c r="F10" i="1"/>
  <c r="G10" i="1"/>
  <c r="H10" i="1"/>
  <c r="I10" i="1"/>
  <c r="J10" i="1"/>
  <c r="K10" i="1"/>
  <c r="L10" i="1"/>
  <c r="M10" i="1"/>
  <c r="N10" i="1"/>
  <c r="C10" i="1"/>
  <c r="BG189" i="5"/>
  <c r="BD189" i="5"/>
  <c r="BA189" i="5"/>
  <c r="AX189" i="5"/>
  <c r="AU189" i="5"/>
  <c r="AR189" i="5"/>
  <c r="AO189" i="5"/>
  <c r="AL189" i="5"/>
  <c r="AI189" i="5"/>
  <c r="AF189" i="5"/>
  <c r="BG188" i="5"/>
  <c r="BG190" i="5" s="1"/>
  <c r="BD188" i="5"/>
  <c r="BD190" i="5" s="1"/>
  <c r="BA188" i="5"/>
  <c r="BA190" i="5" s="1"/>
  <c r="AX188" i="5"/>
  <c r="AX190" i="5" s="1"/>
  <c r="AU188" i="5"/>
  <c r="AU190" i="5" s="1"/>
  <c r="AR188" i="5"/>
  <c r="AR190" i="5" s="1"/>
  <c r="AO188" i="5"/>
  <c r="AO190" i="5" s="1"/>
  <c r="AL188" i="5"/>
  <c r="AL190" i="5" s="1"/>
  <c r="AI188" i="5"/>
  <c r="AI190" i="5" s="1"/>
  <c r="AF188" i="5"/>
  <c r="AF190" i="5" s="1"/>
  <c r="AF187" i="5"/>
  <c r="O11" i="1" l="1"/>
  <c r="R188" i="4" l="1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E7" i="4" s="1"/>
  <c r="L7" i="4" s="1"/>
  <c r="R13" i="4"/>
  <c r="R12" i="4"/>
  <c r="R11" i="4"/>
  <c r="X9" i="4"/>
  <c r="V9" i="4"/>
  <c r="X8" i="4"/>
  <c r="V8" i="4"/>
  <c r="X7" i="4"/>
  <c r="V7" i="4"/>
  <c r="P7" i="4"/>
  <c r="C7" i="4"/>
  <c r="X6" i="4"/>
  <c r="V6" i="4"/>
  <c r="AG132" i="3"/>
  <c r="AE132" i="3"/>
  <c r="AC132" i="3"/>
  <c r="AA132" i="3"/>
  <c r="AI128" i="3"/>
  <c r="AJ128" i="3" s="1"/>
  <c r="AH128" i="3"/>
  <c r="AI127" i="3"/>
  <c r="AH127" i="3"/>
  <c r="AI126" i="3"/>
  <c r="AH126" i="3"/>
  <c r="AI125" i="3"/>
  <c r="AH125" i="3"/>
  <c r="AI124" i="3"/>
  <c r="AJ124" i="3" s="1"/>
  <c r="AH124" i="3"/>
  <c r="AI123" i="3"/>
  <c r="AH123" i="3"/>
  <c r="AI121" i="3"/>
  <c r="AH121" i="3"/>
  <c r="AI120" i="3"/>
  <c r="AH120" i="3"/>
  <c r="AI119" i="3"/>
  <c r="AJ119" i="3" s="1"/>
  <c r="AH119" i="3"/>
  <c r="AI118" i="3"/>
  <c r="AJ118" i="3" s="1"/>
  <c r="AH118" i="3"/>
  <c r="AI117" i="3"/>
  <c r="AH117" i="3"/>
  <c r="AI116" i="3"/>
  <c r="AH116" i="3"/>
  <c r="AI115" i="3"/>
  <c r="AJ115" i="3" s="1"/>
  <c r="AH115" i="3"/>
  <c r="AI114" i="3"/>
  <c r="AJ114" i="3" s="1"/>
  <c r="AH114" i="3"/>
  <c r="AI113" i="3"/>
  <c r="AH113" i="3"/>
  <c r="AI112" i="3"/>
  <c r="AJ112" i="3" s="1"/>
  <c r="AH112" i="3"/>
  <c r="AI111" i="3"/>
  <c r="AH111" i="3"/>
  <c r="AI110" i="3"/>
  <c r="AH110" i="3"/>
  <c r="AI109" i="3"/>
  <c r="AH109" i="3"/>
  <c r="AI108" i="3"/>
  <c r="AH108" i="3"/>
  <c r="AI107" i="3"/>
  <c r="AJ107" i="3" s="1"/>
  <c r="AH107" i="3"/>
  <c r="AI106" i="3"/>
  <c r="AH106" i="3"/>
  <c r="AI105" i="3"/>
  <c r="AH105" i="3"/>
  <c r="AI104" i="3"/>
  <c r="AH104" i="3"/>
  <c r="AI103" i="3"/>
  <c r="AH103" i="3"/>
  <c r="AI102" i="3"/>
  <c r="AH102" i="3"/>
  <c r="AI101" i="3"/>
  <c r="AH101" i="3"/>
  <c r="AI100" i="3"/>
  <c r="AH100" i="3"/>
  <c r="AI99" i="3"/>
  <c r="AH99" i="3"/>
  <c r="AI98" i="3"/>
  <c r="AH98" i="3"/>
  <c r="AI97" i="3"/>
  <c r="AH97" i="3"/>
  <c r="AI96" i="3"/>
  <c r="AH96" i="3"/>
  <c r="AI94" i="3"/>
  <c r="AH94" i="3"/>
  <c r="AI93" i="3"/>
  <c r="AJ93" i="3" s="1"/>
  <c r="AH93" i="3"/>
  <c r="AI92" i="3"/>
  <c r="AH92" i="3"/>
  <c r="AI90" i="3"/>
  <c r="AJ90" i="3" s="1"/>
  <c r="AI89" i="3"/>
  <c r="AH89" i="3"/>
  <c r="AI88" i="3"/>
  <c r="AH88" i="3"/>
  <c r="AI87" i="3"/>
  <c r="AH87" i="3"/>
  <c r="AI86" i="3"/>
  <c r="AH86" i="3"/>
  <c r="AH85" i="3"/>
  <c r="AJ85" i="3" s="1"/>
  <c r="AI84" i="3"/>
  <c r="AH84" i="3"/>
  <c r="AI82" i="3"/>
  <c r="AH82" i="3"/>
  <c r="AI81" i="3"/>
  <c r="AH81" i="3"/>
  <c r="AI80" i="3"/>
  <c r="AH80" i="3"/>
  <c r="AI79" i="3"/>
  <c r="AJ79" i="3" s="1"/>
  <c r="AH79" i="3"/>
  <c r="AI77" i="3"/>
  <c r="AH77" i="3"/>
  <c r="AI76" i="3"/>
  <c r="AH76" i="3"/>
  <c r="AI75" i="3"/>
  <c r="AJ75" i="3" s="1"/>
  <c r="AH75" i="3"/>
  <c r="AI74" i="3"/>
  <c r="AH74" i="3"/>
  <c r="AI73" i="3"/>
  <c r="AH73" i="3"/>
  <c r="AI72" i="3"/>
  <c r="AH72" i="3"/>
  <c r="AI70" i="3"/>
  <c r="AJ70" i="3" s="1"/>
  <c r="AH70" i="3"/>
  <c r="AI69" i="3"/>
  <c r="AJ69" i="3" s="1"/>
  <c r="AH69" i="3"/>
  <c r="AI68" i="3"/>
  <c r="AH68" i="3"/>
  <c r="AI67" i="3"/>
  <c r="AH67" i="3"/>
  <c r="AI66" i="3"/>
  <c r="AH66" i="3"/>
  <c r="AI65" i="3"/>
  <c r="AH65" i="3"/>
  <c r="AI64" i="3"/>
  <c r="AH64" i="3"/>
  <c r="AI63" i="3"/>
  <c r="AH63" i="3"/>
  <c r="AI62" i="3"/>
  <c r="AH62" i="3"/>
  <c r="AI61" i="3"/>
  <c r="AJ61" i="3" s="1"/>
  <c r="AH61" i="3"/>
  <c r="AI60" i="3"/>
  <c r="AH60" i="3"/>
  <c r="AI59" i="3"/>
  <c r="AH59" i="3"/>
  <c r="AI58" i="3"/>
  <c r="AH58" i="3"/>
  <c r="AI57" i="3"/>
  <c r="AH57" i="3"/>
  <c r="AI56" i="3"/>
  <c r="AJ56" i="3" s="1"/>
  <c r="AH56" i="3"/>
  <c r="AI55" i="3"/>
  <c r="AH55" i="3"/>
  <c r="AI54" i="3"/>
  <c r="AH54" i="3"/>
  <c r="AI53" i="3"/>
  <c r="AJ53" i="3" s="1"/>
  <c r="AH53" i="3"/>
  <c r="AI52" i="3"/>
  <c r="AJ52" i="3" s="1"/>
  <c r="AH52" i="3"/>
  <c r="AI51" i="3"/>
  <c r="AH51" i="3"/>
  <c r="AI50" i="3"/>
  <c r="AH50" i="3"/>
  <c r="AI49" i="3"/>
  <c r="AH49" i="3"/>
  <c r="AI48" i="3"/>
  <c r="AJ48" i="3" s="1"/>
  <c r="AH48" i="3"/>
  <c r="AI47" i="3"/>
  <c r="AH47" i="3"/>
  <c r="AI46" i="3"/>
  <c r="AH46" i="3"/>
  <c r="AI45" i="3"/>
  <c r="AH45" i="3"/>
  <c r="AI44" i="3"/>
  <c r="AH44" i="3"/>
  <c r="AI43" i="3"/>
  <c r="AH43" i="3"/>
  <c r="AI42" i="3"/>
  <c r="AH42" i="3"/>
  <c r="AI41" i="3"/>
  <c r="AH41" i="3"/>
  <c r="AI40" i="3"/>
  <c r="AH40" i="3"/>
  <c r="AI39" i="3"/>
  <c r="AH39" i="3"/>
  <c r="AI37" i="3"/>
  <c r="AH37" i="3"/>
  <c r="AI36" i="3"/>
  <c r="AJ36" i="3" s="1"/>
  <c r="AH36" i="3"/>
  <c r="AI35" i="3"/>
  <c r="AJ35" i="3" s="1"/>
  <c r="AH35" i="3"/>
  <c r="AI34" i="3"/>
  <c r="AH34" i="3"/>
  <c r="AH32" i="3"/>
  <c r="AI31" i="3"/>
  <c r="AH31" i="3"/>
  <c r="AI30" i="3"/>
  <c r="AH30" i="3"/>
  <c r="AI29" i="3"/>
  <c r="AH29" i="3"/>
  <c r="AI28" i="3"/>
  <c r="AH28" i="3"/>
  <c r="AI27" i="3"/>
  <c r="AH27" i="3"/>
  <c r="AI25" i="3"/>
  <c r="AH25" i="3"/>
  <c r="AI24" i="3"/>
  <c r="AH24" i="3"/>
  <c r="AJ24" i="3" s="1"/>
  <c r="AI23" i="3"/>
  <c r="AH23" i="3"/>
  <c r="AI22" i="3"/>
  <c r="AH22" i="3"/>
  <c r="AI21" i="3"/>
  <c r="AH21" i="3"/>
  <c r="AI20" i="3"/>
  <c r="AH20" i="3"/>
  <c r="AJ20" i="3" s="1"/>
  <c r="AI18" i="3"/>
  <c r="AH18" i="3"/>
  <c r="AI17" i="3"/>
  <c r="AH17" i="3"/>
  <c r="AI16" i="3"/>
  <c r="AH16" i="3"/>
  <c r="AI15" i="3"/>
  <c r="AH15" i="3"/>
  <c r="AI13" i="3"/>
  <c r="AH13" i="3"/>
  <c r="AI12" i="3"/>
  <c r="AH12" i="3"/>
  <c r="AI11" i="3"/>
  <c r="AH11" i="3"/>
  <c r="Y25" i="2"/>
  <c r="Y26" i="2" s="1"/>
  <c r="W25" i="2"/>
  <c r="W26" i="2" s="1"/>
  <c r="U25" i="2"/>
  <c r="U26" i="2" s="1"/>
  <c r="S25" i="2"/>
  <c r="S26" i="2" s="1"/>
  <c r="Q25" i="2"/>
  <c r="Q26" i="2" s="1"/>
  <c r="O25" i="2"/>
  <c r="O26" i="2" s="1"/>
  <c r="M25" i="2"/>
  <c r="M26" i="2" s="1"/>
  <c r="K25" i="2"/>
  <c r="K26" i="2" s="1"/>
  <c r="I25" i="2"/>
  <c r="I26" i="2" s="1"/>
  <c r="G25" i="2"/>
  <c r="G26" i="2" s="1"/>
  <c r="E25" i="2"/>
  <c r="E26" i="2" s="1"/>
  <c r="C25" i="2"/>
  <c r="C26" i="2" s="1"/>
  <c r="Y24" i="2"/>
  <c r="W24" i="2"/>
  <c r="U24" i="2"/>
  <c r="S24" i="2"/>
  <c r="Q24" i="2"/>
  <c r="O24" i="2"/>
  <c r="M24" i="2"/>
  <c r="K24" i="2"/>
  <c r="I24" i="2"/>
  <c r="G24" i="2"/>
  <c r="E24" i="2"/>
  <c r="C24" i="2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O26" i="1"/>
  <c r="N25" i="1"/>
  <c r="M25" i="1"/>
  <c r="M30" i="1" s="1"/>
  <c r="L25" i="1"/>
  <c r="L30" i="1" s="1"/>
  <c r="K25" i="1"/>
  <c r="J25" i="1"/>
  <c r="I25" i="1"/>
  <c r="H25" i="1"/>
  <c r="G25" i="1"/>
  <c r="F25" i="1"/>
  <c r="F30" i="1" s="1"/>
  <c r="E25" i="1"/>
  <c r="E30" i="1" s="1"/>
  <c r="N23" i="1"/>
  <c r="M23" i="1"/>
  <c r="L23" i="1"/>
  <c r="K23" i="1"/>
  <c r="J23" i="1"/>
  <c r="I23" i="1"/>
  <c r="H23" i="1"/>
  <c r="G23" i="1"/>
  <c r="F23" i="1"/>
  <c r="E23" i="1"/>
  <c r="D23" i="1"/>
  <c r="C23" i="1"/>
  <c r="O23" i="1" s="1"/>
  <c r="O22" i="1"/>
  <c r="O21" i="1"/>
  <c r="P20" i="1" s="1"/>
  <c r="M20" i="1"/>
  <c r="L20" i="1"/>
  <c r="K20" i="1"/>
  <c r="J20" i="1"/>
  <c r="I20" i="1"/>
  <c r="H20" i="1"/>
  <c r="G20" i="1"/>
  <c r="F20" i="1"/>
  <c r="N18" i="1"/>
  <c r="M18" i="1"/>
  <c r="L18" i="1"/>
  <c r="K18" i="1"/>
  <c r="J18" i="1"/>
  <c r="I18" i="1"/>
  <c r="H18" i="1"/>
  <c r="G18" i="1"/>
  <c r="F18" i="1"/>
  <c r="E18" i="1"/>
  <c r="D18" i="1"/>
  <c r="C18" i="1"/>
  <c r="N30" i="1"/>
  <c r="K30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J30" i="1"/>
  <c r="H30" i="1"/>
  <c r="G30" i="1"/>
  <c r="C30" i="1"/>
  <c r="O28" i="1" l="1"/>
  <c r="O25" i="1"/>
  <c r="I30" i="1"/>
  <c r="P25" i="1"/>
  <c r="O20" i="1"/>
  <c r="P15" i="1"/>
  <c r="O18" i="1"/>
  <c r="AJ86" i="3"/>
  <c r="AJ59" i="3"/>
  <c r="AJ29" i="3"/>
  <c r="AJ55" i="3"/>
  <c r="AJ11" i="3"/>
  <c r="AJ16" i="3"/>
  <c r="AJ45" i="3"/>
  <c r="AJ99" i="3"/>
  <c r="AJ111" i="3"/>
  <c r="AJ28" i="3"/>
  <c r="AJ23" i="3"/>
  <c r="AJ104" i="3"/>
  <c r="AJ108" i="3"/>
  <c r="AJ18" i="3"/>
  <c r="AJ57" i="3"/>
  <c r="AJ65" i="3"/>
  <c r="AJ37" i="3"/>
  <c r="AJ106" i="3"/>
  <c r="AJ121" i="3"/>
  <c r="AJ34" i="3"/>
  <c r="AJ62" i="3"/>
  <c r="AJ66" i="3"/>
  <c r="AJ94" i="3"/>
  <c r="AJ103" i="3"/>
  <c r="AJ42" i="3"/>
  <c r="AJ88" i="3"/>
  <c r="AJ126" i="3"/>
  <c r="AJ117" i="3"/>
  <c r="AJ63" i="3"/>
  <c r="AJ67" i="3"/>
  <c r="AJ96" i="3"/>
  <c r="AJ40" i="3"/>
  <c r="AJ44" i="3"/>
  <c r="AJ60" i="3"/>
  <c r="AJ68" i="3"/>
  <c r="AJ77" i="3"/>
  <c r="AJ87" i="3"/>
  <c r="AJ97" i="3"/>
  <c r="AJ101" i="3"/>
  <c r="AJ120" i="3"/>
  <c r="AJ76" i="3"/>
  <c r="AJ25" i="3"/>
  <c r="AJ43" i="3"/>
  <c r="AJ64" i="3"/>
  <c r="AJ98" i="3"/>
  <c r="AJ22" i="3"/>
  <c r="AJ27" i="3"/>
  <c r="AJ30" i="3"/>
  <c r="AJ102" i="3"/>
  <c r="AJ105" i="3"/>
  <c r="AJ123" i="3"/>
  <c r="AJ127" i="3"/>
  <c r="AJ17" i="3"/>
  <c r="AJ50" i="3"/>
  <c r="AJ89" i="3"/>
  <c r="AJ13" i="3"/>
  <c r="AJ47" i="3"/>
  <c r="AJ51" i="3"/>
  <c r="AJ54" i="3"/>
  <c r="AJ58" i="3"/>
  <c r="AJ73" i="3"/>
  <c r="AJ81" i="3"/>
  <c r="AJ109" i="3"/>
  <c r="AJ116" i="3"/>
  <c r="AJ12" i="3"/>
  <c r="AJ80" i="3"/>
  <c r="AJ15" i="3"/>
  <c r="AJ31" i="3"/>
  <c r="AJ41" i="3"/>
  <c r="AJ74" i="3"/>
  <c r="AJ39" i="3"/>
  <c r="AJ72" i="3"/>
  <c r="AJ82" i="3"/>
  <c r="AJ92" i="3"/>
  <c r="AJ100" i="3"/>
  <c r="AJ110" i="3"/>
  <c r="AJ113" i="3"/>
  <c r="AJ125" i="3"/>
  <c r="AJ21" i="3"/>
  <c r="AJ46" i="3"/>
  <c r="Y132" i="3"/>
  <c r="AG134" i="3" s="1"/>
  <c r="AJ49" i="3"/>
  <c r="AJ84" i="3"/>
  <c r="O13" i="1"/>
  <c r="P10" i="1"/>
  <c r="O10" i="1"/>
  <c r="H7" i="4"/>
  <c r="D30" i="1"/>
  <c r="O30" i="1" s="1"/>
  <c r="P30" i="1" l="1"/>
  <c r="P121" i="5"/>
  <c r="P121" i="5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Steeven Perez</author>
  </authors>
  <commentList>
    <comment ref="C143" authorId="0" shapeId="0" xr:uid="{9B0A0E12-B56E-411A-9FE9-F59480AB83DD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Pasa a Tecnova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Steeven Alexander Perez Mite</author>
  </authors>
  <commentList>
    <comment ref="AF8" authorId="0" shapeId="0" xr:uid="{F4EC88D6-14A2-4046-B4B6-0CB8DAC03C1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8" authorId="0" shapeId="0" xr:uid="{35E0E2B2-AF50-4391-9145-70522BF2D0A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8" authorId="0" shapeId="0" xr:uid="{7315B30B-0A74-467D-A4DE-E87A40CA135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8" authorId="0" shapeId="0" xr:uid="{106185B5-0EBC-4AC1-A8C2-7BE9733ECDE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8" authorId="0" shapeId="0" xr:uid="{C51E8370-E26C-4FA4-9991-AF731151668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AF9" authorId="0" shapeId="0" xr:uid="{0D3BFE90-64D1-4340-BCF0-7FA1FB9398C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9" authorId="0" shapeId="0" xr:uid="{04136881-52C5-408D-870D-87FAB0F7270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9" authorId="0" shapeId="0" xr:uid="{0717201C-A9A9-4A9A-8A5B-9DB2D065ACB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BD9" authorId="0" shapeId="0" xr:uid="{4C35477C-A177-4BE7-AA2B-CF1D866B4A1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G9" authorId="0" shapeId="0" xr:uid="{B93855C3-27EC-4E4A-8064-44414FB8DC5E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J9" authorId="0" shapeId="0" xr:uid="{DBDA9B1B-E4BE-41D6-93AA-A9CFBD94D5CE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0" authorId="0" shapeId="0" xr:uid="{3DAE97DF-1C13-4CE4-AA2F-5D2585F3A80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0" authorId="0" shapeId="0" xr:uid="{FD7FF4DB-BAB3-431C-B196-88A0CAEBB87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11" authorId="0" shapeId="0" xr:uid="{806931D6-5EC6-47F9-89B5-49759BD6306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1" authorId="0" shapeId="0" xr:uid="{68B8D3CE-A289-4538-AA20-496549B8C8D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1" authorId="0" shapeId="0" xr:uid="{CAB7F130-16C3-4A16-8D2F-9C706932FE3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X11" authorId="0" shapeId="0" xr:uid="{39CEB53B-3F4C-463F-B0A5-81C9CE073F8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11" authorId="0" shapeId="0" xr:uid="{F15D77E9-052A-4476-86D3-9F0CD63891F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AF12" authorId="0" shapeId="0" xr:uid="{E1CF9D58-EFA5-41C5-8C7F-A3822F4B95F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2" authorId="0" shapeId="0" xr:uid="{D8290DFE-17D7-43C8-A0C6-36148093CB7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2" authorId="0" shapeId="0" xr:uid="{FFB6D50E-2DB9-4359-9737-FDC2D004860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2" authorId="0" shapeId="0" xr:uid="{8BC17355-0B15-48A5-97AD-CDB8382245B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12" authorId="0" shapeId="0" xr:uid="{A3C31D5C-7EE0-4187-800C-8F425453583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12" authorId="0" shapeId="0" xr:uid="{0C53BDBE-6454-4B91-AC4E-BD63C41D11A6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3" authorId="0" shapeId="0" xr:uid="{EED07A02-DA5E-4870-AB8F-B253ED0BDB0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3" authorId="0" shapeId="0" xr:uid="{82D6B1D4-8000-4203-B94D-FE6A52FF9F5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3" authorId="0" shapeId="0" xr:uid="{FAFBBF40-C873-41AD-BF31-9C229AC109D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3" authorId="0" shapeId="0" xr:uid="{EC9728D0-F686-4B9E-A9E4-111F5BC354D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3" authorId="0" shapeId="0" xr:uid="{593CAB24-63CF-40C5-A7C6-52F38C1DC16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14" authorId="0" shapeId="0" xr:uid="{9AD42907-47CB-40AC-AFDE-A0189FDE5B3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14" authorId="0" shapeId="0" xr:uid="{F374B5A1-43E1-4869-A85E-5701253D08B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X14" authorId="0" shapeId="0" xr:uid="{409326CD-CF4E-4F7A-8551-CCD1384D9C6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4" authorId="0" shapeId="0" xr:uid="{79892B0A-27BA-4F5F-B71A-4CF5CCA91FD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J14" authorId="0" shapeId="0" xr:uid="{A11A5DAC-0890-4ED1-AD11-141386A600A1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5" authorId="0" shapeId="0" xr:uid="{56257D57-B309-4101-A88E-7B750C4121A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15" authorId="0" shapeId="0" xr:uid="{7CC277B6-837E-45D2-8CF4-FB84ED0ABC7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F16" authorId="0" shapeId="0" xr:uid="{4E9EA2A4-E7C6-4A5B-A092-9E961B5916C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6" authorId="0" shapeId="0" xr:uid="{82363B0E-4406-40D9-9DC3-124EC42EBEF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6" authorId="0" shapeId="0" xr:uid="{C9A809EF-5298-4F46-BBA5-7016AD13A30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7" authorId="0" shapeId="0" xr:uid="{72BE5240-30DD-401B-B2BB-A2FD500D989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7" authorId="0" shapeId="0" xr:uid="{2AD1A376-885E-4C00-BC97-872AC37E7F1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17" authorId="0" shapeId="0" xr:uid="{53B58FF8-E349-4DC7-AF56-071816BAD86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17" authorId="0" shapeId="0" xr:uid="{1E24D081-030D-4928-B245-698EBF75D70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8" authorId="0" shapeId="0" xr:uid="{3C658794-8211-466F-B6B6-AF24A9D2082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18" authorId="0" shapeId="0" xr:uid="{6ECF87B1-64E4-4729-9D70-377F4A78031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8" authorId="0" shapeId="0" xr:uid="{2919E530-A59A-479C-8C11-55C0CF3F47C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8" authorId="0" shapeId="0" xr:uid="{C77EF659-4866-45D1-8F5A-EF8544938AB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18" authorId="0" shapeId="0" xr:uid="{9A5D210F-8000-4EA1-AEA6-659CD79F8DA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18" authorId="0" shapeId="0" xr:uid="{91295B43-35D7-49E5-9F9B-C710110C6076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9" authorId="0" shapeId="0" xr:uid="{7FBC280F-D24A-4A0C-BF88-2C3CC6891AF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9" authorId="0" shapeId="0" xr:uid="{5B2B5F66-3D8B-490F-AE70-D74EBBFB78A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9" authorId="0" shapeId="0" xr:uid="{6F948E1F-CA2D-491F-86D9-56E3CD08B4C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9" authorId="0" shapeId="0" xr:uid="{72ECEE86-F5E2-4C87-B675-4DD0578F1F84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19" authorId="0" shapeId="0" xr:uid="{A358BAA7-B2F3-4AE6-94B7-3182047CFBE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20" authorId="0" shapeId="0" xr:uid="{E090286B-0772-4D93-A26E-30C5A7AFBB8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20" authorId="0" shapeId="0" xr:uid="{FB5E1DC8-7EB4-44A3-8D1D-C08F35834FC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20" authorId="0" shapeId="0" xr:uid="{B861A5F4-EAC1-421E-8914-96D46F26131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L21" authorId="0" shapeId="0" xr:uid="{650CF9FE-4361-4CB3-B8F1-E3C484DC2C2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F22" authorId="0" shapeId="0" xr:uid="{878A03CB-173A-47E7-B232-AC74FB2FD34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06-01-2020</t>
        </r>
      </text>
    </comment>
    <comment ref="AI22" authorId="0" shapeId="0" xr:uid="{3966008C-77D9-404C-94C0-C927A85B0F8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O22" authorId="0" shapeId="0" xr:uid="{449F0D3B-C2E6-48E6-B95E-8475E9DAC7E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U22" authorId="0" shapeId="0" xr:uid="{3412CEC4-595B-4AED-8C50-AEA105B422D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23" authorId="0" shapeId="0" xr:uid="{7E4A51FB-DC4B-4E03-B84A-2A8AF23E113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23" authorId="0" shapeId="0" xr:uid="{01CFA58C-5C21-4F9B-8424-A9E6ECA2551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23" authorId="0" shapeId="0" xr:uid="{0B754964-450A-47BB-9610-81CEB9E2374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23" authorId="0" shapeId="0" xr:uid="{231DC7EA-AF1D-4338-8A22-C99EFD87E1F4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23" authorId="0" shapeId="0" xr:uid="{0834AE7B-A2BA-43F5-B432-18E6532C1EB9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J23" authorId="0" shapeId="0" xr:uid="{248D5FCD-5AD3-4335-B079-5EC47A57B59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24" authorId="0" shapeId="0" xr:uid="{07AE6033-B543-4AFD-809E-37559B71BD9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24" authorId="0" shapeId="0" xr:uid="{9854EF73-2114-4597-9366-A49E3EC5022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24" authorId="0" shapeId="0" xr:uid="{20EE869E-FB4D-469D-BC2C-CC51877DD25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24" authorId="0" shapeId="0" xr:uid="{F29C749E-EBAE-4201-94C8-A289DA77889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24" authorId="0" shapeId="0" xr:uid="{8627DAC0-EF98-46F0-B3C2-9743B84B4512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J24" authorId="0" shapeId="0" xr:uid="{F5A14387-006B-4700-B512-38BB33503C0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25" authorId="0" shapeId="0" xr:uid="{52D515D1-2279-406A-9C59-AFCFE391AA6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25" authorId="0" shapeId="0" xr:uid="{15F76164-723E-4D8B-9C30-054B7188BE9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25" authorId="0" shapeId="0" xr:uid="{2D267CDA-937C-4D52-B41D-EB44BA18D7B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X25" authorId="0" shapeId="0" xr:uid="{CAF3F1FA-E42B-478C-9151-DBD7C278A692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25" authorId="0" shapeId="0" xr:uid="{412E95E8-BDF9-4159-97C2-9E36D5CE04F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26" authorId="0" shapeId="0" xr:uid="{11DDAB23-2964-40ED-BBB7-57576BF24C6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26" authorId="0" shapeId="0" xr:uid="{1DA1999F-6BD6-4F7E-B982-B71A5CE3F43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26" authorId="0" shapeId="0" xr:uid="{6C41AFA5-2595-4895-AAD3-6F076D889E5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27" authorId="0" shapeId="0" xr:uid="{D46A9DD0-2AE8-4190-8E86-E9E49BDAD43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27" authorId="0" shapeId="0" xr:uid="{2273C2BD-33CD-4B7E-BA4B-0C32E731A8F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F28" authorId="0" shapeId="0" xr:uid="{EF46B63B-ADC3-460A-A0DE-E1803D59B93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28" authorId="0" shapeId="0" xr:uid="{ADFB4A1F-9BFF-4B51-AD48-7A7A548A67A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D28" authorId="0" shapeId="0" xr:uid="{CD722ECF-2E10-4450-B3E8-648586CD8736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28" authorId="0" shapeId="0" xr:uid="{71F474B6-68AE-485F-BF24-A18AAF784FC0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J28" authorId="0" shapeId="0" xr:uid="{768402FC-074E-40AF-B83D-F2BA1F08DF62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29" authorId="0" shapeId="0" xr:uid="{5EDC4953-C8BD-4149-AECC-DC128285912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29" authorId="0" shapeId="0" xr:uid="{3AE70E34-AC03-4620-B582-D2DB599E17D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29" authorId="0" shapeId="0" xr:uid="{D95FCCDA-E142-4EB3-9168-8233C80E5E4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30" authorId="0" shapeId="0" xr:uid="{8B4A3370-DEF5-4AA2-B489-764BC45E0F2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30" authorId="0" shapeId="0" xr:uid="{BA37EAD4-81C4-4F00-BD42-ED955E079DE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R30" authorId="0" shapeId="0" xr:uid="{80EFC07D-9C13-47C7-A804-78F90B8D22F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31" authorId="0" shapeId="0" xr:uid="{D5D31DEE-4C1B-4E08-B3F9-0434417632D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31" authorId="0" shapeId="0" xr:uid="{22A99621-DC94-4CD2-A87F-D92C84E986E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31" authorId="0" shapeId="0" xr:uid="{308A2DA6-49F4-40B2-9A6B-DFA6FA400A7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X31" authorId="0" shapeId="0" xr:uid="{62832581-3411-4C85-A306-97A00D222422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31" authorId="0" shapeId="0" xr:uid="{A13A3BA1-50C0-4AAB-BF4C-C25FFA39DC8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32" authorId="0" shapeId="0" xr:uid="{5B08046F-6464-49A0-9EAF-5366480AD6F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32" authorId="0" shapeId="0" xr:uid="{30B9C817-1EE9-40EF-89F5-456B6691136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32" authorId="0" shapeId="0" xr:uid="{2CAF5536-FAE0-4479-AD21-84EFB72AE69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X32" authorId="0" shapeId="0" xr:uid="{5501F926-F9B0-41ED-97A0-7A78D2143A64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32" authorId="0" shapeId="0" xr:uid="{6FCC4E1A-609C-4BAF-99B2-624216B6D0CD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33" authorId="0" shapeId="0" xr:uid="{3D611864-DE99-4AED-AE6D-DF43208EBCE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33" authorId="0" shapeId="0" xr:uid="{C85AA392-286A-453E-965B-741D147B14F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33" authorId="0" shapeId="0" xr:uid="{DE4099E1-E551-4657-A474-CA89B04DB49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34" authorId="0" shapeId="0" xr:uid="{3574F7B9-FEA5-4F48-A7D4-618C679C21C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34" authorId="0" shapeId="0" xr:uid="{41D5F67E-4862-452D-BC0F-DA542A10F5C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34" authorId="0" shapeId="0" xr:uid="{06551D7E-00B2-4025-96FB-45DE31CEED2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34" authorId="0" shapeId="0" xr:uid="{C8422C7A-4C1D-4C2E-8BD7-DF83780DB79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34" authorId="0" shapeId="0" xr:uid="{C49F9C37-55ED-48C2-B16D-8C745995DE1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34" authorId="0" shapeId="0" xr:uid="{819E15DF-1EDD-433D-8CC3-7E31E61C5199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35" authorId="0" shapeId="0" xr:uid="{0923EF91-D64A-4697-AF6E-2417CED1C5D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I35" authorId="0" shapeId="0" xr:uid="{5686390F-93FD-4850-918C-86A9D1E26FA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L35" authorId="0" shapeId="0" xr:uid="{51ACBA20-6F7D-4C8F-B8F2-6E4B1275180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35" authorId="0" shapeId="0" xr:uid="{AC90BDFC-235A-4A17-82ED-007897CA683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U35" authorId="0" shapeId="0" xr:uid="{647F0F00-19DE-4775-99E3-459F2BFA128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36" authorId="0" shapeId="0" xr:uid="{0AAC0D66-283A-4243-94C8-7BE17F77A47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BD36" authorId="0" shapeId="0" xr:uid="{269CAA19-34F5-410C-9D20-C029596D2497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36" authorId="0" shapeId="0" xr:uid="{B99DC051-772F-4791-AD37-BB5A98DAA3F0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AF37" authorId="0" shapeId="0" xr:uid="{B84A2A3F-7577-4384-999A-1F93013A10D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37" authorId="0" shapeId="0" xr:uid="{B8C2BAA1-0C5F-4538-B8B9-DEABE6C4A3B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D37" authorId="0" shapeId="0" xr:uid="{F2DF54DF-F82B-4621-83D9-3143A670EA32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G37" authorId="0" shapeId="0" xr:uid="{E0B3A8CB-1D8D-4450-B15E-952DEB16086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J37" authorId="0" shapeId="0" xr:uid="{9BFD38BC-623D-407B-83D5-9B707BD8ABAC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38" authorId="0" shapeId="0" xr:uid="{CBEFCE9F-D2D5-475D-8CB5-391F691EB37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38" authorId="0" shapeId="0" xr:uid="{6B88E6C3-15FC-4784-B7EC-AE601D7F6A1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38" authorId="0" shapeId="0" xr:uid="{D86851D3-C7CD-4350-BB40-9256385237A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X38" authorId="0" shapeId="0" xr:uid="{0345E59A-997E-430B-92DF-133FD48B9F5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38" authorId="0" shapeId="0" xr:uid="{BF81D35F-B137-4645-B5EA-040989631EC6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J38" authorId="0" shapeId="0" xr:uid="{7A3FDBBB-2B31-4C63-8BB1-47BC880C9E02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39" authorId="0" shapeId="0" xr:uid="{04676460-CEB5-4410-AB4B-28E75378DE6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39" authorId="0" shapeId="0" xr:uid="{210E0B56-A4B6-4B98-B0B1-EA7CF5B550A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40" authorId="0" shapeId="0" xr:uid="{23D537FE-FAE4-4FF9-9F4E-676FD26B701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40" authorId="0" shapeId="0" xr:uid="{14BF2B53-1C1B-4D81-8426-A471E643E64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40" authorId="0" shapeId="0" xr:uid="{A2CD0729-8EAF-4D96-8C7E-56B7EE2CE89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40" authorId="0" shapeId="0" xr:uid="{DC40F54B-451A-44FA-94C0-E21B304C724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40" authorId="0" shapeId="0" xr:uid="{EA7A3180-3AD4-485D-A2A0-9A920A46EF7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41" authorId="0" shapeId="0" xr:uid="{954FC51A-A075-4680-B402-AE871F55D79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41" authorId="0" shapeId="0" xr:uid="{A8FEE78E-EED0-4E0D-8F84-76C91AE903A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41" authorId="0" shapeId="0" xr:uid="{AFEDD82C-C12A-414D-AB14-11315FAEDFA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42" authorId="0" shapeId="0" xr:uid="{AF89BDAC-4EEE-4655-AD27-35B15A7D7C0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42" authorId="0" shapeId="0" xr:uid="{AA6E2B1D-B9C1-4796-8E52-97976D90A3D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D42" authorId="0" shapeId="0" xr:uid="{F6B77A0D-6F05-45F2-B2F2-730B81903C8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G42" authorId="0" shapeId="0" xr:uid="{4B6A614F-9C7D-45DA-8F2C-F27D29FDA31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AL43" authorId="0" shapeId="0" xr:uid="{5BE61453-DEDA-4B95-BFFB-27FC0383CE1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O43" authorId="0" shapeId="0" xr:uid="{83314481-ADCD-4D29-96F7-0CEC861E319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43" authorId="0" shapeId="0" xr:uid="{80F1BF62-DF2C-4C81-9B78-5057F5D4CF7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U43" authorId="0" shapeId="0" xr:uid="{B19C82C9-895B-4131-8372-B51DFC0452F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44" authorId="0" shapeId="0" xr:uid="{ECAE4AC6-F362-4847-9F3C-991F68C0CAE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F45" authorId="0" shapeId="0" xr:uid="{DDA07B08-FF59-44ED-963C-50884583215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45" authorId="0" shapeId="0" xr:uid="{05BBE8A9-542A-4FA3-A535-1BE5CE2AAB7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45" authorId="0" shapeId="0" xr:uid="{97EE0E66-4FE2-4314-B4D1-F7AB190ECB6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46" authorId="0" shapeId="0" xr:uid="{C69D5A31-38F7-4B77-B06B-08F527E8E4E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46" authorId="0" shapeId="0" xr:uid="{6E0F7F07-A4D8-43E3-9CC8-A9E79369820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46" authorId="0" shapeId="0" xr:uid="{0A153B10-B1E8-4FD6-91D7-0A24B8FC9EE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L47" authorId="0" shapeId="0" xr:uid="{91EB970F-0C0A-45C1-9817-27ED8CECDD9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F48" authorId="0" shapeId="0" xr:uid="{634B9635-97BB-4BDE-AA4E-436D5B87106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48" authorId="0" shapeId="0" xr:uid="{BD0E7D69-490B-4FA0-B0E4-22045BA45C4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R48" authorId="0" shapeId="0" xr:uid="{596A8C90-C835-4C73-9CFF-33527ECECD3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49" authorId="0" shapeId="0" xr:uid="{13ED80F1-865C-4EB1-B694-DAEE743276D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49" authorId="0" shapeId="0" xr:uid="{ADF51A48-FEA4-4245-9531-3DDD8F229FC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BD49" authorId="0" shapeId="0" xr:uid="{C46BABBE-517E-48BE-80B5-757CA068833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49" authorId="0" shapeId="0" xr:uid="{D72D0113-E504-4C99-A1FD-AE0AAB6EE4AD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AF50" authorId="0" shapeId="0" xr:uid="{E31C67E4-DC4D-44D3-9D0F-D65698724D2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50" authorId="0" shapeId="0" xr:uid="{B18F88CC-804A-4E46-BBEA-2AB33B432DD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51" authorId="0" shapeId="0" xr:uid="{D9C7DEC3-8095-4AF6-9832-CB4F1732383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51" authorId="0" shapeId="0" xr:uid="{082F2DDC-FC6F-447F-98F9-2A08FD65B84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51" authorId="0" shapeId="0" xr:uid="{B52DB968-9ECB-42C8-B1C4-47E028FEB7C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F52" authorId="0" shapeId="0" xr:uid="{65DA34E7-EF11-45DF-9826-00A8FF5DD83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52" authorId="0" shapeId="0" xr:uid="{1D5B8A7C-7043-4F88-9D58-D3CFC022ED3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D52" authorId="0" shapeId="0" xr:uid="{97853C4A-5D7B-4BAE-9123-3180ABBC00EC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52" authorId="0" shapeId="0" xr:uid="{30C3D001-532A-4E37-928B-F795C3AF338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J52" authorId="0" shapeId="0" xr:uid="{9835190A-56FA-4714-91E1-4096D2E50B17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53" authorId="0" shapeId="0" xr:uid="{43AEA599-67A7-45B7-84E3-64F9F88B3D0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R53" authorId="0" shapeId="0" xr:uid="{5F816B37-D512-4765-A6E8-DF7E7369E2A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54" authorId="0" shapeId="0" xr:uid="{A9DCFAF2-C200-478A-9A52-B12FB546826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54" authorId="0" shapeId="0" xr:uid="{E753D10C-CD44-48D2-98AB-6FC3C0B2023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X54" authorId="0" shapeId="0" xr:uid="{79DDF99F-3931-4E9C-9244-FF66761F3EC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54" authorId="0" shapeId="0" xr:uid="{3DF21532-E122-4739-A7B4-5F1AD5BCA0B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55" authorId="0" shapeId="0" xr:uid="{E70C728A-0CCF-4520-B25F-EAC3E713822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55" authorId="0" shapeId="0" xr:uid="{3F75F6A2-462C-4621-BCDB-4BA5A3C0740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55" authorId="0" shapeId="0" xr:uid="{6A16A65A-6A79-4D5F-9C7A-F496D924CB1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55" authorId="0" shapeId="0" xr:uid="{3A4F0DD2-72F4-497E-9DD2-B00BBE539E4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02-04-2020</t>
        </r>
      </text>
    </comment>
    <comment ref="BG55" authorId="0" shapeId="0" xr:uid="{2E27AA98-FAB8-4F4B-B33E-3C44BAACECB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02-04-2020</t>
        </r>
      </text>
    </comment>
    <comment ref="BJ55" authorId="0" shapeId="0" xr:uid="{06448FD7-A07D-48BF-BDE6-4D1A826F9DC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56" authorId="0" shapeId="0" xr:uid="{C2937221-6D7D-4286-8C1B-602F67C10CB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56" authorId="0" shapeId="0" xr:uid="{825E8D60-840E-46C0-8875-E3532E77FC8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56" authorId="0" shapeId="0" xr:uid="{DDC13D3C-3B63-48E8-81B8-9426F2497F0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56" authorId="0" shapeId="0" xr:uid="{9544F736-56E3-4217-A5FF-9EDAE40D50B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57" authorId="0" shapeId="0" xr:uid="{C47DC59A-DC0E-41F1-A4FA-C96D433D2E7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57" authorId="0" shapeId="0" xr:uid="{DF1F096B-344A-4CE8-9F7E-3F2B310A2C3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O57" authorId="0" shapeId="0" xr:uid="{2E56BD5C-2043-42EB-81A3-494BAC10F8C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F58" authorId="0" shapeId="0" xr:uid="{BD9F074C-4873-40A2-95AB-24DDED75014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58" authorId="0" shapeId="0" xr:uid="{EBC9FF74-B053-4EF0-A419-EA612325579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58" authorId="0" shapeId="0" xr:uid="{15679861-C5AB-4B36-87A2-032A395C86B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59" authorId="0" shapeId="0" xr:uid="{AC4A8AF0-7A8B-41B9-8E4B-33B508C7550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59" authorId="0" shapeId="0" xr:uid="{53C2D8E4-4339-4F7F-9180-1E0EA89EB44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59" authorId="0" shapeId="0" xr:uid="{9E5C39B3-9128-46CF-9A53-9F8C34A1D84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59" authorId="0" shapeId="0" xr:uid="{0095BE67-9F7C-4120-B2F6-2BEA6EA1E0D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U59" authorId="0" shapeId="0" xr:uid="{57C61E17-FD54-4CB7-A89D-6806E16718E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60" authorId="0" shapeId="0" xr:uid="{C0F4DC2F-4A13-49BE-93FE-0157512BE12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60" authorId="0" shapeId="0" xr:uid="{C13DCB23-5CBC-4F1C-BABC-2A63B1831AE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60" authorId="0" shapeId="0" xr:uid="{5571D3D2-8F9A-43B7-9361-522479E1F87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60" authorId="0" shapeId="0" xr:uid="{76B2204B-869D-4F7E-93F4-3E3ED9CC42D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60" authorId="0" shapeId="0" xr:uid="{2162A32F-598C-4B87-8DC6-005C0E310A3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60" authorId="0" shapeId="0" xr:uid="{43B8030E-8772-4132-8AF6-49159FC6AD7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61" authorId="0" shapeId="0" xr:uid="{BE320A4E-84B0-4489-B913-CD3385EB276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61" authorId="0" shapeId="0" xr:uid="{BA0C8F41-CDF8-462D-96F8-5B05CC42079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61" authorId="0" shapeId="0" xr:uid="{608C4B10-D1AA-48C9-B55F-1C3F67C2A23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L62" authorId="0" shapeId="0" xr:uid="{1A63D7D4-9C56-4319-BA40-689E831BC01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F63" authorId="0" shapeId="0" xr:uid="{A43BB290-D63D-4EB4-83AF-93007CD90C3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63" authorId="0" shapeId="0" xr:uid="{4EFB4EC8-AACE-45D7-BDEA-582C41450B4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63" authorId="0" shapeId="0" xr:uid="{DAECBEAB-FDA8-46CD-89E8-EBB5172EE5A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63" authorId="0" shapeId="0" xr:uid="{F0A03670-D31E-49C3-A315-EF32EC430FC5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63" authorId="0" shapeId="0" xr:uid="{7B32B800-16C4-4710-B88E-8A4299A0A115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64" authorId="0" shapeId="0" xr:uid="{F55B0B13-A2F1-433C-9A42-77CC304D0AA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64" authorId="0" shapeId="0" xr:uid="{ED7F53ED-C0B3-4474-A224-5673D335184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F65" authorId="0" shapeId="0" xr:uid="{B19A4BB7-D359-41C0-9758-D302ADAA76B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65" authorId="0" shapeId="0" xr:uid="{E284CFD2-2943-40A6-924F-62F1A207948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F66" authorId="0" shapeId="0" xr:uid="{2CCDCE5D-BA29-42DE-A495-DF78982BFF6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F67" authorId="0" shapeId="0" xr:uid="{10A08A3A-D413-4D8D-BCDC-1D548A307D1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67" authorId="0" shapeId="0" xr:uid="{21309D8D-C3E8-4C17-A5CC-62F514D47E4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D67" authorId="0" shapeId="0" xr:uid="{5DF61F1F-0991-4524-A651-C4188B3E9D3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G67" authorId="0" shapeId="0" xr:uid="{EF07FACD-A726-4F08-8A18-F7CEF5B3750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J67" authorId="0" shapeId="0" xr:uid="{C937F799-1F06-49AE-978D-E480046C6D3E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68" authorId="0" shapeId="0" xr:uid="{158B9B10-BD7E-49AD-9A06-2E1EE9E80F5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68" authorId="0" shapeId="0" xr:uid="{AD254EF6-2852-4A39-97A1-A38FD25DD0D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68" authorId="0" shapeId="0" xr:uid="{2610B90C-7F13-4E1F-A806-1BA2EF66F9C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69" authorId="0" shapeId="0" xr:uid="{2EF12E55-990D-4E7E-A91A-F8D14D5285B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69" authorId="0" shapeId="0" xr:uid="{BFF02414-9274-453D-A8E1-CAC5EEC6070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69" authorId="0" shapeId="0" xr:uid="{C2B29C5C-6E6B-4EA9-B684-DD20AF127A2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69" authorId="0" shapeId="0" xr:uid="{FEA3F5C5-244A-4ECE-BFC6-FA3B1E07C19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69" authorId="0" shapeId="0" xr:uid="{3074A57B-2E0B-42BB-AEB7-FDF11C66359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70" authorId="0" shapeId="0" xr:uid="{631C34BA-63AD-4621-8B87-9B0B431B3C9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16-12-2019</t>
        </r>
      </text>
    </comment>
    <comment ref="AL70" authorId="0" shapeId="0" xr:uid="{E34FFDC6-0781-4FAF-A7E3-87392157221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70" authorId="0" shapeId="0" xr:uid="{9CB9C918-58D0-453E-BE84-24D8FD627B6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BJ70" authorId="0" shapeId="0" xr:uid="{E558D4EF-1E04-4D3A-8458-2EAB6290D7D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71" authorId="0" shapeId="0" xr:uid="{3F2E93AB-CF2F-411B-A036-68728321830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71" authorId="0" shapeId="0" xr:uid="{33099B03-AB5B-49C7-B667-C449B0A0F19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J71" authorId="0" shapeId="0" xr:uid="{D4F40650-7C98-45D4-AF51-9D300712112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72" authorId="0" shapeId="0" xr:uid="{E4C23D27-C91E-4D28-91C5-7448779E591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I72" authorId="0" shapeId="0" xr:uid="{B143ED04-912C-46FB-A83B-90D3E37C1C7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L72" authorId="0" shapeId="0" xr:uid="{D3E88F40-CCAC-4425-B483-5BED6B71AA0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O72" authorId="0" shapeId="0" xr:uid="{E57EA8B2-3078-4E06-BAC5-5208D764A1D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72" authorId="0" shapeId="0" xr:uid="{21F0CF5B-187A-4A52-B18D-9CADA63546B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73" authorId="0" shapeId="0" xr:uid="{C87EA708-A4E3-48A0-852A-4D371ACB2A7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73" authorId="0" shapeId="0" xr:uid="{A22AF161-69BE-46A0-9308-A7E2252608A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BJ73" authorId="0" shapeId="0" xr:uid="{D29B64C6-FA6A-4852-9755-CBE3DBF20F8D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74" authorId="0" shapeId="0" xr:uid="{BA6AE1C7-BE41-4E96-9CC1-50325B2C881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03/01/2020</t>
        </r>
      </text>
    </comment>
    <comment ref="AL74" authorId="0" shapeId="0" xr:uid="{20B90520-8A87-43C3-9B94-D0135AA1FB7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74" authorId="0" shapeId="0" xr:uid="{CF93F42E-D1CA-48F9-804E-439C016A139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75" authorId="0" shapeId="0" xr:uid="{B6D1FC65-3654-4EED-BE8C-41CE8EF7118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75" authorId="0" shapeId="0" xr:uid="{4D15A6E9-52C9-40B4-8829-C364F3CAB9C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75" authorId="0" shapeId="0" xr:uid="{0682A4B9-B924-489E-B592-C9C04F62C4F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76" authorId="0" shapeId="0" xr:uid="{5B84BC3F-64DF-475A-B12A-FA91F152A62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76" authorId="0" shapeId="0" xr:uid="{C55707D9-C1B2-4E61-916F-5548A009085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X76" authorId="0" shapeId="0" xr:uid="{6581B94B-5B6E-4D0F-B35E-FC12F797519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76" authorId="0" shapeId="0" xr:uid="{DE4D1C1C-A1BB-44B6-908C-2A33C7DA3BC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AF77" authorId="0" shapeId="0" xr:uid="{5173D7B0-2FF7-46E2-A9B1-23BD8D301AC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77" authorId="0" shapeId="0" xr:uid="{9DB2D314-8F2C-4AFA-8DA8-A09A5E9990F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77" authorId="0" shapeId="0" xr:uid="{E8F50340-E3DF-4979-9DE1-012292C9CCE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BJ77" authorId="0" shapeId="0" xr:uid="{D7E45F4B-5E1E-4251-8860-04F9AB0DC7F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78" authorId="0" shapeId="0" xr:uid="{BADF2A31-65A8-4B19-9FB6-4F2D78B7D60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78" authorId="0" shapeId="0" xr:uid="{0779F47D-BAEF-4AB9-AED7-5DD19F3F68D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R78" authorId="0" shapeId="0" xr:uid="{121C3563-7D9C-4DAB-BA1F-E4102E262E3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79" authorId="0" shapeId="0" xr:uid="{CF47AA31-137F-4DB3-95B7-DA5FD192067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16-12-2019</t>
        </r>
      </text>
    </comment>
    <comment ref="AL79" authorId="0" shapeId="0" xr:uid="{63404353-ECA2-439F-96B0-D0F877ED429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U79" authorId="0" shapeId="0" xr:uid="{AA9B6440-C278-4B55-A26E-FF0085B8165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80" authorId="0" shapeId="0" xr:uid="{AD87CC9B-437B-4FEF-AC37-D7415EE7115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I80" authorId="0" shapeId="0" xr:uid="{B2E3D5CD-06E4-4772-B7AD-299B9580D53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L80" authorId="0" shapeId="0" xr:uid="{E533A756-D747-4B47-8859-CFD5B7FEA31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80" authorId="0" shapeId="0" xr:uid="{E125C8C4-9023-4F86-AEFF-7BD00F1FC0F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80" authorId="0" shapeId="0" xr:uid="{1F8A524E-AF7D-4A1A-8929-15D4F137B59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U80" authorId="0" shapeId="0" xr:uid="{04FB37C2-2C95-40EB-9142-56011A6E647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81" authorId="0" shapeId="0" xr:uid="{15C85272-CFA5-477D-BD3A-0B5E6BE6375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81" authorId="0" shapeId="0" xr:uid="{CFD9E53E-FB7A-451F-9176-53187E1743C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F82" authorId="0" shapeId="0" xr:uid="{B799B0BE-618A-42FC-A34E-CF76FDC2310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82" authorId="0" shapeId="0" xr:uid="{E6356EF9-00FA-453D-ABB2-1C748BDA7F6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82" authorId="0" shapeId="0" xr:uid="{3BB3D878-E680-48F8-AB04-6189FEF4C26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82" authorId="0" shapeId="0" xr:uid="{EFE385C1-E43D-471F-8AC0-A46F9E25F2B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82" authorId="0" shapeId="0" xr:uid="{00FFC438-7794-4E86-B7CE-E7D23C6D7B3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82" authorId="0" shapeId="0" xr:uid="{201BF1FE-D074-4C59-98D9-7A43D313C0EC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83" authorId="0" shapeId="0" xr:uid="{41A21164-5EC7-4A00-A961-05A0067D156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R83" authorId="0" shapeId="0" xr:uid="{686A1A6C-B513-4BBA-B9A8-14D4B085BE6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84" authorId="0" shapeId="0" xr:uid="{599ED7DA-7D73-4F08-93FF-58A0DDF8A2A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84" authorId="0" shapeId="0" xr:uid="{FE275ED3-630E-4091-A779-837257C6378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85" authorId="0" shapeId="0" xr:uid="{887542A5-DF31-4D1E-A4A0-C83E2E891A2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85" authorId="0" shapeId="0" xr:uid="{DBDA1506-3765-4C54-9A72-D4982F42E58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X85" authorId="0" shapeId="0" xr:uid="{B1B84CA4-03CD-4849-9642-0FAF9F54702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85" authorId="0" shapeId="0" xr:uid="{36C74F34-3651-40D5-A4EF-89E4F87DF6C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J85" authorId="0" shapeId="0" xr:uid="{81312E40-0435-4729-AE32-C1D08244466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86" authorId="0" shapeId="0" xr:uid="{58F9241D-77FB-437D-94DD-D1D1ACF4927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86" authorId="0" shapeId="0" xr:uid="{B0E0C944-743A-4DEB-8DB7-88EB9880701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86" authorId="0" shapeId="0" xr:uid="{8756350B-2610-4902-97B3-CC98EC94966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87" authorId="0" shapeId="0" xr:uid="{52495C05-CBE2-4461-87D5-5330FEC0080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87" authorId="0" shapeId="0" xr:uid="{08205C49-0EBB-4325-BB47-80F3FDED65F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88" authorId="0" shapeId="0" xr:uid="{1CC02762-6DAF-46EF-BC50-3AD7A3585F8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88" authorId="0" shapeId="0" xr:uid="{21029CC7-4D1F-48B6-AC6F-D68E0CF4467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88" authorId="0" shapeId="0" xr:uid="{FB8C09E5-92E4-4DBC-AA33-0BD402686DF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89" authorId="0" shapeId="0" xr:uid="{DC2AB488-F2E7-4B8A-9DE2-263E315AEF3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89" authorId="0" shapeId="0" xr:uid="{02011891-D76F-46AA-BA0E-6596DD05105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F90" authorId="0" shapeId="0" xr:uid="{D53D2288-2936-48C7-8CEC-CD970C7E6D3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R90" authorId="0" shapeId="0" xr:uid="{8F4D4125-1258-4481-BED1-0FB53DFD18E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91" authorId="0" shapeId="0" xr:uid="{9A850DD6-BE17-4160-B35C-5C54CA9D67A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R91" authorId="0" shapeId="0" xr:uid="{CB3C8320-724C-433D-8918-F4DBBE52716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92" authorId="0" shapeId="0" xr:uid="{8D15D694-DA1B-4AFF-ACF3-4430BE82A42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O92" authorId="0" shapeId="0" xr:uid="{D578209A-36A0-41DE-AE02-2A1742E90BD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92" authorId="0" shapeId="0" xr:uid="{F8A078BF-38C5-4C4E-81B9-05AE1A17C56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93" authorId="0" shapeId="0" xr:uid="{EDC2C987-0BFB-4856-84BE-AD47A5A5911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93" authorId="0" shapeId="0" xr:uid="{70CA3962-AFBA-44AF-8846-02E6377C91F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94" authorId="0" shapeId="0" xr:uid="{78BF15B1-82A3-4B28-BD7C-2B5C54987A0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94" authorId="0" shapeId="0" xr:uid="{E3B0F789-14A5-486E-B82A-AABEC4965AE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O94" authorId="0" shapeId="0" xr:uid="{431BCFF8-D12A-4CE7-A062-8F27EEE39F2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R94" authorId="0" shapeId="0" xr:uid="{31EE7D25-2DF1-4B55-AFBB-1A872DA3C38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95" authorId="0" shapeId="0" xr:uid="{4F0E99ED-E4BD-4A64-8667-D549B85342C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95" authorId="0" shapeId="0" xr:uid="{764B93ED-DE3F-4E22-98F4-C3276453FBC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95" authorId="0" shapeId="0" xr:uid="{49D6F94B-FF3E-4033-9797-E416A06CE52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X95" authorId="0" shapeId="0" xr:uid="{CF0F2FC2-0C31-404B-9948-288CB940650D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95" authorId="0" shapeId="0" xr:uid="{6E60ED80-FAE8-42A7-9C59-02F946B247A1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96" authorId="0" shapeId="0" xr:uid="{A6DCA428-02BF-42D8-8E0A-109223C3422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96" authorId="0" shapeId="0" xr:uid="{CD1176E4-B4D4-40AA-89EC-03C40CCB107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96" authorId="0" shapeId="0" xr:uid="{44377F96-62B1-4D8E-B8F6-E3332E82569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97" authorId="0" shapeId="0" xr:uid="{94B273B4-E4F6-4830-908D-B623B670368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97" authorId="0" shapeId="0" xr:uid="{A5273B3A-FAD6-4E34-87FC-D564777DDED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97" authorId="0" shapeId="0" xr:uid="{E6047AD9-FF4B-442F-9BCB-9F68477619E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97" authorId="0" shapeId="0" xr:uid="{A16C9676-2B38-44F6-8E09-8DDAC1FA870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97" authorId="0" shapeId="0" xr:uid="{BBB6FACD-3E29-4B9A-A78D-C4E7F4BBA16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97" authorId="0" shapeId="0" xr:uid="{B25A0FFE-1ED7-405F-A771-EFD66CFD633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98" authorId="0" shapeId="0" xr:uid="{C74C77FB-7105-49BF-ABA4-B8063271689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R98" authorId="0" shapeId="0" xr:uid="{6CD08B42-FD37-439A-920C-C6B29D40304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BJ98" authorId="0" shapeId="0" xr:uid="{B4287676-93BB-4D11-B47B-8FD466BDC16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99" authorId="0" shapeId="0" xr:uid="{9AFD19E5-5073-49A2-8AB5-31B505FBB13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99" authorId="0" shapeId="0" xr:uid="{B8F101CB-0054-44DA-A6D2-1CB337CE6A0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99" authorId="0" shapeId="0" xr:uid="{D1B00559-5FAB-4033-8DAC-C61978F8BEB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99" authorId="0" shapeId="0" xr:uid="{4581E4B0-5039-4508-856F-FC34D786B80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02-04-2020</t>
        </r>
      </text>
    </comment>
    <comment ref="BG99" authorId="0" shapeId="0" xr:uid="{710EBAAC-0A2B-4084-BE71-20286994F9C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02-04-2020</t>
        </r>
      </text>
    </comment>
    <comment ref="AF100" authorId="0" shapeId="0" xr:uid="{9020514D-1F26-475E-9C0E-22FA638B7D1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00" authorId="0" shapeId="0" xr:uid="{48F442EF-B842-48AF-A013-1252A40DBCB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00" authorId="0" shapeId="0" xr:uid="{A1E7EA21-2D91-4D42-BA63-C972566B480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01" authorId="0" shapeId="0" xr:uid="{B7E6061D-6996-45DA-8608-C8ED841DA5B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01" authorId="0" shapeId="0" xr:uid="{BB10BFAA-C58D-42BF-8690-F14B16F6D1A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01" authorId="0" shapeId="0" xr:uid="{162465C7-2D04-4740-9CA2-5AB0EE77B52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101" authorId="0" shapeId="0" xr:uid="{F18597B5-2640-4582-912B-E37E747C198C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101" authorId="0" shapeId="0" xr:uid="{32759B70-D807-45BB-B7A8-2EE0D072E77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AF102" authorId="0" shapeId="0" xr:uid="{DC14DEAC-BF0A-4CB0-AEA6-210288140A2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R102" authorId="0" shapeId="0" xr:uid="{34283C9B-075F-47BA-899E-DAEF9AF81F0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02" authorId="0" shapeId="0" xr:uid="{3F1CB41B-ED38-4819-BF1E-74FCF6103C6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102" authorId="0" shapeId="0" xr:uid="{2060A915-8905-4A4F-AFF3-7D2D1028BF41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103" authorId="0" shapeId="0" xr:uid="{C8D70640-49EB-47BA-85D9-25380597B5A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03" authorId="0" shapeId="0" xr:uid="{9CEDAD81-3047-40EC-9699-C68764D64F2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03" authorId="0" shapeId="0" xr:uid="{F25FA3F0-A471-45B2-ADA8-73FA838A7C9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J103" authorId="0" shapeId="0" xr:uid="{D0AF7BFD-0351-411E-9378-7C71115C6066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04" authorId="0" shapeId="0" xr:uid="{CA67D247-D689-47F4-B5EF-B3CBCDF5C07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04" authorId="0" shapeId="0" xr:uid="{1FEE7E4D-369B-49AE-88F6-FD598836555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104" authorId="0" shapeId="0" xr:uid="{14C61D35-8AF1-4293-8785-31D62AA184D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U104" authorId="0" shapeId="0" xr:uid="{C9BF9436-92B1-4FF2-AEB6-5565DFCA638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X104" authorId="0" shapeId="0" xr:uid="{A43D021A-EFF9-4F59-BDC4-02C2869AC8AD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104" authorId="0" shapeId="0" xr:uid="{66E3CB3D-2301-44D5-B826-ABF3C759809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105" authorId="0" shapeId="0" xr:uid="{B409EFB1-1C06-4531-BCF9-25775AD195B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05" authorId="0" shapeId="0" xr:uid="{5BACC85C-230B-4F18-8742-ACF7D489321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D105" authorId="0" shapeId="0" xr:uid="{AA5DA658-3705-474D-92FD-F3379CC4B8F1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G105" authorId="0" shapeId="0" xr:uid="{C2D4FE8A-6DEB-4743-9888-E6084AA35059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J105" authorId="0" shapeId="0" xr:uid="{F2F91FC5-9D22-4D08-A68B-1CE0DB669D8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06" authorId="0" shapeId="0" xr:uid="{8234D730-7E8B-4E17-AE95-68EFD4B17F3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R106" authorId="0" shapeId="0" xr:uid="{56B13FA3-AE7E-4CA6-92B7-6EB28C3C01C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06" authorId="0" shapeId="0" xr:uid="{13A308CE-9A4F-400B-9222-4DB7433EC82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06" authorId="0" shapeId="0" xr:uid="{03D90BF3-B831-4E3E-9EA6-255B8796140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107" authorId="0" shapeId="0" xr:uid="{07143EBF-9BDC-4121-BBF0-F26797D1A15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07" authorId="0" shapeId="0" xr:uid="{ACB0BA99-1E55-4639-ACC0-6DB3750F6D4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07" authorId="0" shapeId="0" xr:uid="{EBD77494-660C-45B3-A572-C882FE9B9B1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07" authorId="0" shapeId="0" xr:uid="{857DF499-990D-4603-9630-C5F2362E36E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107" authorId="0" shapeId="0" xr:uid="{0D1B5E92-C005-47F8-9179-9097326CA82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107" authorId="0" shapeId="0" xr:uid="{C2044C30-30BA-4B0A-922E-1A062CFA63E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08" authorId="0" shapeId="0" xr:uid="{BC0E65AC-82FF-491F-9BF3-7369092F787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16-12-2019</t>
        </r>
      </text>
    </comment>
    <comment ref="AL108" authorId="0" shapeId="0" xr:uid="{A2353FB8-7C1B-4027-B53B-ECB3B8970E3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08" authorId="0" shapeId="0" xr:uid="{651CD2F9-9246-412C-BF33-DD1A0DBFF13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09" authorId="0" shapeId="0" xr:uid="{C81D58B0-7126-4847-BE3F-8419B333BB9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109" authorId="0" shapeId="0" xr:uid="{F5BEDA2C-EFB5-42EE-BF43-E024DE9456C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R109" authorId="0" shapeId="0" xr:uid="{FA5589B8-60A2-4E92-BFBA-4EF06DA55A7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10" authorId="0" shapeId="0" xr:uid="{9DED79A9-0446-4B61-9AEC-87DB7B7CAF5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10" authorId="0" shapeId="0" xr:uid="{3C238BA5-C3F9-4FA7-8F8C-6866D376620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10" authorId="0" shapeId="0" xr:uid="{69D5DC92-33E1-4314-97F8-98E39684688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X110" authorId="0" shapeId="0" xr:uid="{D997C26D-89E6-479E-9DB2-95B20E095B21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110" authorId="0" shapeId="0" xr:uid="{597EE757-72C1-469A-8C5F-EE19D104E996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111" authorId="0" shapeId="0" xr:uid="{4C7B7E11-1156-4798-B5BC-D050E372FC0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111" authorId="0" shapeId="0" xr:uid="{28FED0BC-27F0-494C-B9C6-16A6998B72A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R111" authorId="0" shapeId="0" xr:uid="{61926A16-631C-4775-90C6-1FB7B17AF9B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12" authorId="0" shapeId="0" xr:uid="{D3AC6D00-8906-4497-AE97-83C82312D65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R112" authorId="0" shapeId="0" xr:uid="{D53CF219-7227-42D2-AD16-EA5BC282B23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13" authorId="0" shapeId="0" xr:uid="{4B5104EC-9FB4-4958-87BA-96542F1B720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16-12-2019</t>
        </r>
      </text>
    </comment>
    <comment ref="AL113" authorId="0" shapeId="0" xr:uid="{599C322F-2484-4EFD-9E83-FDB8D70758C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13" authorId="0" shapeId="0" xr:uid="{6D7545E7-30CB-4896-B646-725F9B19E93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BJ113" authorId="0" shapeId="0" xr:uid="{6FB00A27-41CC-47BD-A144-C75CD8C5A1F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14" authorId="0" shapeId="0" xr:uid="{002DEC40-8449-4972-969C-F31AD64826C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F115" authorId="0" shapeId="0" xr:uid="{7D882A0C-5D6B-4380-816D-078646C3BDA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I115" authorId="0" shapeId="0" xr:uid="{FC5AD777-8C5D-4808-8226-84D602B2F20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L115" authorId="0" shapeId="0" xr:uid="{790F0AFD-7A54-4513-B46A-EB0C7BDD8D8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115" authorId="0" shapeId="0" xr:uid="{141D3DFC-3064-4439-8F36-C3E1436347E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115" authorId="0" shapeId="0" xr:uid="{8356150F-0F3C-4BCC-9F50-401226962D1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U115" authorId="0" shapeId="0" xr:uid="{C61A8E86-A227-4525-8DE1-35EDBFDF944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116" authorId="0" shapeId="0" xr:uid="{DFB4AE9E-E9DA-4064-95B8-0019F9DE237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16" authorId="0" shapeId="0" xr:uid="{4A078A87-50AD-4230-AAB1-327331F61BB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R116" authorId="0" shapeId="0" xr:uid="{85CA8FCA-4167-4F4D-80CD-CFC3AC3841B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17" authorId="0" shapeId="0" xr:uid="{98E90527-8128-48B2-ABF2-FCD4F9B6517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17" authorId="0" shapeId="0" xr:uid="{E96E7311-6D0B-4A9A-BB3D-97E08408790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17" authorId="0" shapeId="0" xr:uid="{A7969AFB-D48A-4E27-9A02-179B1561435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17" authorId="0" shapeId="0" xr:uid="{D1E5681A-4F07-4860-BFB4-380B32A57E7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17" authorId="0" shapeId="0" xr:uid="{34AD43B9-4496-44C9-A987-DA2799EDFC0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118" authorId="0" shapeId="0" xr:uid="{0C1CBBAE-CE57-49C8-9C89-1D6DD1387D6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18" authorId="0" shapeId="0" xr:uid="{22FA640F-62CA-4335-8838-0BB43542DAE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18" authorId="0" shapeId="0" xr:uid="{4C8AECDD-6CE3-4330-B9E9-7776F960959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18" authorId="0" shapeId="0" xr:uid="{4E4E5078-AB16-4397-BFF9-48C2447084C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118" authorId="0" shapeId="0" xr:uid="{D87D9D36-0F95-48B2-803D-619BE4E148D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118" authorId="0" shapeId="0" xr:uid="{A958D953-A1CE-41AF-9533-4EDFF81A1F0D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19" authorId="0" shapeId="0" xr:uid="{D1153850-9C62-492A-9E8B-D0FDDB60956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119" authorId="0" shapeId="0" xr:uid="{70D7A4A0-9B2F-49F9-842F-B866DF1F8F6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19" authorId="0" shapeId="0" xr:uid="{7C1F5998-E34D-451D-8E21-DF03D8F1301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119" authorId="0" shapeId="0" xr:uid="{72A4DAEE-0A94-4DD8-8C97-59FF1CE910D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02-04-2020</t>
        </r>
      </text>
    </comment>
    <comment ref="BG119" authorId="0" shapeId="0" xr:uid="{81A36DDB-15A8-43D4-9600-76EFF1DAE9A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02-04-2020</t>
        </r>
      </text>
    </comment>
    <comment ref="AF120" authorId="0" shapeId="0" xr:uid="{A861F83E-6173-4474-A680-5277A86961F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20" authorId="0" shapeId="0" xr:uid="{E3920280-37AC-4E2C-A387-FE5EB5BF70E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20" authorId="0" shapeId="0" xr:uid="{EFA207AE-6863-4CF8-81FA-406B3267F3F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21" authorId="0" shapeId="0" xr:uid="{115C238B-A1D0-425E-AD5C-E2C9780AFEE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I121" authorId="0" shapeId="0" xr:uid="{57F58903-1E00-4512-B3EC-575D1BA3603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O121" authorId="0" shapeId="0" xr:uid="{57A9A423-B8E8-4DEC-8FF3-6328B357D46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121" authorId="0" shapeId="0" xr:uid="{32C754D5-D1DC-4E0B-AC03-1E4D3D8CF60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U121" authorId="0" shapeId="0" xr:uid="{050FE6A3-534F-4A9D-BC9F-0923ADFBD72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122" authorId="0" shapeId="0" xr:uid="{B9A0379C-DE99-4060-9806-3DF0D02AFBF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22" authorId="0" shapeId="0" xr:uid="{2AA8EC1D-BDB6-45EF-A620-FE3F593C7ED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22" authorId="0" shapeId="0" xr:uid="{263F92AC-FEA8-437D-91BD-150BF022123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23" authorId="0" shapeId="0" xr:uid="{456BA881-BFFC-4134-870F-3B73C6E626D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I123" authorId="0" shapeId="0" xr:uid="{A9950961-0351-420A-B8CE-BF19FD1922D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O123" authorId="0" shapeId="0" xr:uid="{A306CC24-5F97-4078-9DDD-F1B25A6D830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123" authorId="0" shapeId="0" xr:uid="{F1152BD7-B4E0-4CE1-9EC7-776A756C47B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U123" authorId="0" shapeId="0" xr:uid="{BBA5FBFC-37D2-4D5B-A0BC-653B8D79ED0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124" authorId="0" shapeId="0" xr:uid="{E871EDFC-6F07-4132-88B4-D3612D694C5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24" authorId="0" shapeId="0" xr:uid="{F31AE352-7EA2-4C15-9439-389475B5F1C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24" authorId="0" shapeId="0" xr:uid="{4E33CC4A-2289-48A4-BF84-5BE50B63C31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BD124" authorId="0" shapeId="0" xr:uid="{9E7D924B-9287-4223-ACC5-9C0EA6FDD91E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124" authorId="0" shapeId="0" xr:uid="{7FB8E98B-6098-422A-AD94-34943FDF8656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J124" authorId="0" shapeId="0" xr:uid="{42FB086B-4541-45B5-9CD9-1D9AD850B53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25" authorId="0" shapeId="0" xr:uid="{23718E73-6C65-4B85-A276-A93A3AEA4F9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25" authorId="0" shapeId="0" xr:uid="{C67C5758-36F9-4EBD-86C7-D5AE495FD27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25" authorId="0" shapeId="0" xr:uid="{1487488D-8B27-4E1D-8B41-9DC229193B1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26" authorId="0" shapeId="0" xr:uid="{0EA3DF82-9AA9-4CC9-B2F8-D67CAF257DB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X126" authorId="0" shapeId="0" xr:uid="{AB1E4FEE-7E99-475F-AF67-72BB698EB54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26" authorId="0" shapeId="0" xr:uid="{F4AB0874-7F0E-4020-A81E-81E2790466F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127" authorId="0" shapeId="0" xr:uid="{51E1C942-7A12-45E1-91F8-0747994D311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127" authorId="0" shapeId="0" xr:uid="{8E4E2044-EAD2-426A-B01A-BB0A99F3424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R127" authorId="0" shapeId="0" xr:uid="{D101C6DB-A7FD-4222-80D0-DABC021E8B3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28" authorId="0" shapeId="0" xr:uid="{94B69A79-68F8-4158-B5AA-BDD17429787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03/01/2020</t>
        </r>
      </text>
    </comment>
    <comment ref="AL128" authorId="0" shapeId="0" xr:uid="{DE3E57B5-3CBE-4A4E-8690-ECBB9CEFE1E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BJ128" authorId="0" shapeId="0" xr:uid="{35247634-0D5B-47AB-B71F-A8D7A696C76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29" authorId="0" shapeId="0" xr:uid="{1EDA63D1-3B1B-46B1-A40F-9765955282A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29" authorId="0" shapeId="0" xr:uid="{ABBE735D-9870-4E78-A531-5CD89C91489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D129" authorId="0" shapeId="0" xr:uid="{8CB8CEB3-6048-4937-980C-4F13D593F99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G129" authorId="0" shapeId="0" xr:uid="{8C001C89-1C6F-4BF5-9F69-B7C438E91010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J129" authorId="0" shapeId="0" xr:uid="{A74A891B-F587-4680-A7B5-50B1B7F2AD2C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30" authorId="0" shapeId="0" xr:uid="{80218D93-F3B3-4851-83BF-7FA44B0FCA4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30" authorId="0" shapeId="0" xr:uid="{040E577A-4417-4354-BE6F-ADE2EA175F6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131" authorId="0" shapeId="0" xr:uid="{855EC290-5306-4E6F-AC8B-AFC4E514285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31" authorId="0" shapeId="0" xr:uid="{C4980112-C6F4-4A42-9DC5-BFF20FF653A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31" authorId="0" shapeId="0" xr:uid="{4A7BF2B8-84CC-45EF-ABA5-1849E5746D4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131" authorId="0" shapeId="0" xr:uid="{8F1D62F7-A8EC-49C4-9966-B5AE8C186045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131" authorId="0" shapeId="0" xr:uid="{D3D1D15B-3CF6-42DE-8863-1CC6D256D8F3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J131" authorId="0" shapeId="0" xr:uid="{57FDB47D-7995-4976-9454-BCBBB7596132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32" authorId="0" shapeId="0" xr:uid="{2AD44FF7-FE00-4A5F-B671-986DCE38ED1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32" authorId="0" shapeId="0" xr:uid="{A5BE7551-8FDF-40E5-96AC-F088B055C45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32" authorId="0" shapeId="0" xr:uid="{31432747-3294-4C86-8C02-A8992DE9F54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X132" authorId="0" shapeId="0" xr:uid="{7EAC642A-F83B-4F27-A254-22D8118D49B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132" authorId="0" shapeId="0" xr:uid="{58D85321-A10B-4C02-BE45-15470DA3F9D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132" authorId="0" shapeId="0" xr:uid="{02D38226-C8CA-4E17-BF8F-2320B4C42BF0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33" authorId="0" shapeId="0" xr:uid="{D43F33FD-5F1E-41B4-9574-65BBAB4568B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33" authorId="0" shapeId="0" xr:uid="{96359CF7-8903-4AB2-9AC6-56F4DFF80BA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33" authorId="0" shapeId="0" xr:uid="{5CC313A0-CA8C-46B7-9B8D-6C7265B7C92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34" authorId="0" shapeId="0" xr:uid="{787105FA-E257-4DAF-93A2-7C9CD2B3E7A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R134" authorId="0" shapeId="0" xr:uid="{3DE10D98-33EF-481A-82B5-917D278B46D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35" authorId="0" shapeId="0" xr:uid="{42A3A198-522D-4A5B-B140-315737F4A8B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35" authorId="0" shapeId="0" xr:uid="{79666CD0-7952-4467-9E2D-A89E1A190FE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136" authorId="0" shapeId="0" xr:uid="{172E5EE5-01E7-4BEE-87FC-5771AA4D051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F137" authorId="0" shapeId="0" xr:uid="{655D3B35-23CC-44A6-B71D-97D2DF9F814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37" authorId="0" shapeId="0" xr:uid="{5E2C1859-7C96-4225-8931-51523F65052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37" authorId="0" shapeId="0" xr:uid="{6D15E544-B546-4778-9434-8FE059F52C4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137" authorId="0" shapeId="0" xr:uid="{7C0BBCCC-DF1E-43B1-AA52-B4AAAECA7A2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02-04-2020</t>
        </r>
      </text>
    </comment>
    <comment ref="BG137" authorId="0" shapeId="0" xr:uid="{7D94C896-7F94-42F8-A987-977E79E7DEF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02-04-2020</t>
        </r>
      </text>
    </comment>
    <comment ref="BJ137" authorId="0" shapeId="0" xr:uid="{64F1A9FA-21D3-415B-8259-CB153B12D1EC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38" authorId="0" shapeId="0" xr:uid="{59064482-D003-43A3-B5EE-C9AD90E2CF4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38" authorId="0" shapeId="0" xr:uid="{7431ECFB-2045-4B8D-88AC-111B31AF18E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38" authorId="0" shapeId="0" xr:uid="{373A83E3-292B-422E-8271-6FEE9CA18A0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38" authorId="0" shapeId="0" xr:uid="{7919A3D4-B472-4781-8E89-1C9479CB51C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38" authorId="0" shapeId="0" xr:uid="{474935B5-0419-456F-97CA-FA54C076E77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139" authorId="0" shapeId="0" xr:uid="{6F21A2FD-89EE-4C4E-AFB4-EEAB3BCE266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39" authorId="0" shapeId="0" xr:uid="{8809E6DD-00A9-4918-B38A-75A3EE9D829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F140" authorId="0" shapeId="0" xr:uid="{382E6E69-8455-4658-8575-8BEEE85E853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40" authorId="0" shapeId="0" xr:uid="{3E50D2E8-E10A-4C43-839F-10CAC223B50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40" authorId="0" shapeId="0" xr:uid="{898E3A80-57FC-4A2B-A1C0-D90D6AEE5B1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U140" authorId="0" shapeId="0" xr:uid="{CB57702B-1879-4EFC-9BDD-AE217EBB338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141" authorId="0" shapeId="0" xr:uid="{1617C420-4062-46FC-9ED6-27347CF2B68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141" authorId="0" shapeId="0" xr:uid="{4F6E9769-A268-429D-B734-80FDCC67756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D141" authorId="0" shapeId="0" xr:uid="{606C1F4A-AC5A-42E8-9677-CC6EBC2A1EC2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141" authorId="0" shapeId="0" xr:uid="{E38DCB97-E714-4951-96D5-249DB9253EFD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J141" authorId="0" shapeId="0" xr:uid="{28BCC9D9-3B0B-4561-B31D-7695424A894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42" authorId="0" shapeId="0" xr:uid="{93EC201D-1458-446B-A28E-02502D76A19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F143" authorId="0" shapeId="0" xr:uid="{2CEF9339-27AF-458F-BEE9-9C9522B0EFB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43" authorId="0" shapeId="0" xr:uid="{B4DB008C-BC1C-4321-9873-FFD6B04AE86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43" authorId="0" shapeId="0" xr:uid="{C975297E-666E-4DE7-8109-576D5D6C5CB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44" authorId="0" shapeId="0" xr:uid="{E6DE6A61-0418-40BF-832C-214C9DBB034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F145" authorId="0" shapeId="0" xr:uid="{C01F4D63-48AC-48EA-8872-5639996B25A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45" authorId="0" shapeId="0" xr:uid="{47AFC87C-CD69-4590-BB92-263F80164C1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146" authorId="0" shapeId="0" xr:uid="{84FDBB6B-4674-46E2-BCA9-0B9B2EE2277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46" authorId="0" shapeId="0" xr:uid="{61548ED2-472F-4695-B977-142FC4A3D59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146" authorId="0" shapeId="0" xr:uid="{F21F7ADD-562B-4492-9132-A6B068FD7F8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U146" authorId="0" shapeId="0" xr:uid="{6CF13C1E-1639-47E3-B040-14033A61CD9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147" authorId="0" shapeId="0" xr:uid="{DB01A209-D493-4C4C-BD4B-B75280D0357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R147" authorId="0" shapeId="0" xr:uid="{7A57123C-BD94-4BC0-905E-90C55FD97DE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48" authorId="0" shapeId="0" xr:uid="{A6B7E257-A4C4-4D4D-A41B-558F197E616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16-12-2019</t>
        </r>
      </text>
    </comment>
    <comment ref="AI148" authorId="0" shapeId="0" xr:uid="{92AC8B9B-EAD2-457B-98E0-E35DB60A964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L148" authorId="0" shapeId="0" xr:uid="{54D97CAC-C28D-4B8D-87F1-C2DC56EAE6E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48" authorId="0" shapeId="0" xr:uid="{450E4471-2FF3-4463-9E15-AD9B6CCA498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48" authorId="0" shapeId="0" xr:uid="{C86E0349-F2E1-4DCA-9369-B3EF3502F0EE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148" authorId="0" shapeId="0" xr:uid="{166C6C24-1AAB-4A66-89AE-0B76FA1AEE2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AF149" authorId="0" shapeId="0" xr:uid="{AD58DB0A-2D15-4C92-BA42-7572E2F1AC6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149" authorId="0" shapeId="0" xr:uid="{0C9B003F-6A35-46A0-8C62-5139A14FEE4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F150" authorId="0" shapeId="0" xr:uid="{552A1270-825A-4EE8-A062-01BF4806B0A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50" authorId="0" shapeId="0" xr:uid="{AE9BBFCD-6726-4F2D-8871-CA254889A19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151" authorId="0" shapeId="0" xr:uid="{28A06D76-9BF7-49E3-A098-C7C41144716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F152" authorId="0" shapeId="0" xr:uid="{AD804E7F-0987-400F-AA4B-8AC307A1E7C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152" authorId="0" shapeId="0" xr:uid="{DCFFAD6D-26DC-46C6-BC4B-890C3BA0725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52" authorId="0" shapeId="0" xr:uid="{EA96FFB8-A40E-469B-B336-FEC3EAE4CF3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53" authorId="0" shapeId="0" xr:uid="{EA8E6686-CEB9-4404-85AA-5F80CF2C27E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53" authorId="0" shapeId="0" xr:uid="{4C2A97C3-2262-4E8E-9AD7-C35DB8E8D25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X153" authorId="0" shapeId="0" xr:uid="{4ACAABDD-3AF9-451A-A2AB-D4E4058C4A8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53" authorId="0" shapeId="0" xr:uid="{FED9A1E4-139F-4417-897F-C6E17A39D61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J153" authorId="0" shapeId="0" xr:uid="{A1779754-9153-4DDD-9D5C-58BFC227CF39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54" authorId="0" shapeId="0" xr:uid="{608FD108-7093-4A3C-9018-ADCBAF00C91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54" authorId="0" shapeId="0" xr:uid="{E00EC635-5294-4ECD-8234-D67F19BEE95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54" authorId="0" shapeId="0" xr:uid="{4F88BD59-6A33-45BE-A9DD-28DF645373D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54" authorId="0" shapeId="0" xr:uid="{43DB9E9D-B919-44DB-8FE9-3A0E495A689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54" authorId="0" shapeId="0" xr:uid="{7E824FAB-7CE4-43CC-8EB9-885B4312B7B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155" authorId="0" shapeId="0" xr:uid="{ABBD901E-554C-4E9B-AED7-88105D2E5A7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R155" authorId="0" shapeId="0" xr:uid="{007D0B1E-C168-4C73-8433-CAF5FBA1A22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55" authorId="0" shapeId="0" xr:uid="{B35F521F-9B39-40BC-AC28-BD95A7B397A1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155" authorId="0" shapeId="0" xr:uid="{CF99F21F-C597-47FB-B010-B581F015B189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J155" authorId="0" shapeId="0" xr:uid="{85490485-AA14-4CD1-BF04-A6A1A110CA1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56" authorId="0" shapeId="0" xr:uid="{4DB40FBB-7513-4FA4-BBBA-F889D294B77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56" authorId="0" shapeId="0" xr:uid="{0490F490-EC6A-4CC7-B59B-F22BA54E143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56" authorId="0" shapeId="0" xr:uid="{EEE797FD-41E1-4748-9D4C-5943C6D5B4D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56" authorId="0" shapeId="0" xr:uid="{BC8CCA36-F50C-47DF-8A8D-C26EA668C2E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56" authorId="0" shapeId="0" xr:uid="{85BCC9C4-3642-4816-8F91-BD80AD499EB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157" authorId="0" shapeId="0" xr:uid="{CB49E7E9-F3AA-4069-BE87-47A107A431D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F158" authorId="0" shapeId="0" xr:uid="{5BB42AF8-24C7-4CE0-A3C9-4436B9E9342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58" authorId="0" shapeId="0" xr:uid="{7CE1FD4C-595E-42C4-8AD5-BF2AD8A4B94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R158" authorId="0" shapeId="0" xr:uid="{C136EAA1-95B7-45C0-80E7-D70968F7B75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59" authorId="0" shapeId="0" xr:uid="{F8752807-05C8-4173-9922-6A06FB9C8EA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16-12-2019</t>
        </r>
      </text>
    </comment>
    <comment ref="AL159" authorId="0" shapeId="0" xr:uid="{462A8668-7A99-4CEA-8941-F43EB3ECE5B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X159" authorId="0" shapeId="0" xr:uid="{6A6FE61C-1F68-4568-8848-A6619EF9E00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159" authorId="0" shapeId="0" xr:uid="{0ABE2E00-8161-45E4-9C58-1F6D265164D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AF160" authorId="0" shapeId="0" xr:uid="{50FF190B-160E-486A-AB10-15FC0DFD83C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60" authorId="0" shapeId="0" xr:uid="{E9A2328B-D0F3-4E02-AF00-BE598E74216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60" authorId="0" shapeId="0" xr:uid="{D464AE97-3924-44D1-A2B3-9B72951F6E9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61" authorId="0" shapeId="0" xr:uid="{6B4962A6-9073-48E1-95FA-C55D7B7D827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61" authorId="0" shapeId="0" xr:uid="{8FB76404-0022-4780-B45E-B94F294E6E8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61" authorId="0" shapeId="0" xr:uid="{B169E80E-F190-457B-8039-95A9B8A4B5C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62" authorId="0" shapeId="0" xr:uid="{4CA90568-21A5-4E64-BC93-69920624FA3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62" authorId="0" shapeId="0" xr:uid="{D1767432-2F72-4778-BD9D-FA2DEA6BA7A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62" authorId="0" shapeId="0" xr:uid="{1B95F6D0-2EF2-4665-8E33-148198A6631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63" authorId="0" shapeId="0" xr:uid="{D31E80F7-4DB8-49F9-B24B-5E11AB01BDA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63" authorId="0" shapeId="0" xr:uid="{873932D4-9875-40C7-BBB0-FC0A9E1783E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L164" authorId="0" shapeId="0" xr:uid="{8AD52E6D-3F99-4F14-B855-28AD79FF894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F165" authorId="0" shapeId="0" xr:uid="{1D8D9518-08B4-4DED-BF79-85E1576A190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65" authorId="0" shapeId="0" xr:uid="{88941D17-02F6-488E-A955-98B8E517B7D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166" authorId="0" shapeId="0" xr:uid="{8D53205D-EB8D-4A34-97CD-620B4695E41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66" authorId="0" shapeId="0" xr:uid="{1E82AE08-32CD-4408-8DCC-9A61CD4FA22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O166" authorId="0" shapeId="0" xr:uid="{B5D14543-3D50-44B0-A7ED-6700FF778E0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166" authorId="0" shapeId="0" xr:uid="{B5EF030B-5D31-4956-A43C-0A0242E441D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67" authorId="0" shapeId="0" xr:uid="{28FF63FE-752E-4226-B665-FCDC4682053E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167" authorId="0" shapeId="0" xr:uid="{99AD63A3-0E76-4B13-A11F-06993324A30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67" authorId="0" shapeId="0" xr:uid="{9977B50A-EF99-4E29-8534-3325DC0EDC4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67" authorId="0" shapeId="0" xr:uid="{7F7EB6A0-3B6D-4493-9CA4-A33D195D208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67" authorId="0" shapeId="0" xr:uid="{CB519E5E-A2CB-43B1-9B6B-C6E87009E85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168" authorId="0" shapeId="0" xr:uid="{CA6DA05A-1E10-426E-901E-74C87C67D26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R168" authorId="0" shapeId="0" xr:uid="{9DF10AAF-EB76-4E70-B1C3-F5D5A43DB78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168" authorId="0" shapeId="0" xr:uid="{76EB0D4E-D669-4347-A11A-7A214759E245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168" authorId="0" shapeId="0" xr:uid="{504F2195-B154-4F57-8C10-945F9E4FED28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J168" authorId="0" shapeId="0" xr:uid="{DDBCC6E1-4979-482E-8D4A-D4F3583525FC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69" authorId="0" shapeId="0" xr:uid="{1AC35DD4-DFC9-413A-A861-F1597506921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69" authorId="0" shapeId="0" xr:uid="{2BBEE136-7B3D-48BE-924C-35A28F516BD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69" authorId="0" shapeId="0" xr:uid="{A72C1466-B404-4480-9EC6-04D1C45D78B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70" authorId="0" shapeId="0" xr:uid="{75C3F111-AF81-4010-A128-6403DCFD6EA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70" authorId="0" shapeId="0" xr:uid="{03566BCC-01C9-4363-9B9F-67B1EDAD79C2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AF171" authorId="0" shapeId="0" xr:uid="{D56DB1F3-4801-4E6D-A169-BB5C8C375E7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71" authorId="0" shapeId="0" xr:uid="{A3DB8858-E691-486B-8957-C686AD477BA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71" authorId="0" shapeId="0" xr:uid="{D902703D-27F5-4B9D-9F74-50A71C8D1E9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171" authorId="0" shapeId="0" xr:uid="{462686C3-7F54-411B-9CC0-B60C13E06B33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171" authorId="0" shapeId="0" xr:uid="{0C2E9F3E-883F-4941-AFAE-045A0D760F8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J171" authorId="0" shapeId="0" xr:uid="{74E84AE4-913E-4162-8220-3CA33624F1E0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72" authorId="0" shapeId="0" xr:uid="{0A801DEE-BFBD-4019-BECA-8A37951FB7F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72" authorId="0" shapeId="0" xr:uid="{0D164647-F9B9-434B-AA97-3F65F872502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172" authorId="0" shapeId="0" xr:uid="{73DFCCF0-05A6-42FE-99B8-610DA25EEAE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172" authorId="0" shapeId="0" xr:uid="{F6FD22F0-D2C4-4601-8BF1-99E51B0B66D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U172" authorId="0" shapeId="0" xr:uid="{88F4EE6A-3F1D-4075-A880-7CCFCB7CD46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173" authorId="0" shapeId="0" xr:uid="{89B8A00E-78C5-4264-B435-0DD53F0B8FF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73" authorId="0" shapeId="0" xr:uid="{B3AA0ADB-0420-4512-B341-276E63877DE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73" authorId="0" shapeId="0" xr:uid="{49E79D56-4CF8-429B-9538-91183382CF8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F174" authorId="0" shapeId="0" xr:uid="{1FDA683C-DB87-4DAC-B5E8-060AA42B514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174" authorId="0" shapeId="0" xr:uid="{AD994602-ACA9-405B-B3DB-7ED30CEA690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F175" authorId="0" shapeId="0" xr:uid="{08B1480D-AFAC-4DB7-907A-812F8528EB8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I175" authorId="0" shapeId="0" xr:uid="{DCFB1677-2AA5-434B-B939-24FDA0BF5ED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L175" authorId="0" shapeId="0" xr:uid="{DFDDCFD5-29B1-43E2-A0D3-DB8BAD77EA3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U175" authorId="0" shapeId="0" xr:uid="{999870B5-9BB8-4E06-B6EA-4A18A9624B2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176" authorId="0" shapeId="0" xr:uid="{4DFFFC52-0B7A-47BF-B971-5E1DE977E22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16-12-2019</t>
        </r>
      </text>
    </comment>
    <comment ref="AL176" authorId="0" shapeId="0" xr:uid="{D1A65180-2521-4492-A3DE-E9C8481F34D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76" authorId="0" shapeId="0" xr:uid="{04909282-DBC4-41DE-B106-0F054290CA3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76" authorId="0" shapeId="0" xr:uid="{2FF31788-01CD-4054-8AFA-8AC94AA7F27D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176" authorId="0" shapeId="0" xr:uid="{572C482D-D454-4782-8BFF-85C0C7A74226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J176" authorId="0" shapeId="0" xr:uid="{A70D45E3-76F2-4CC6-8C7B-62C444F4F319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03-04-2020</t>
        </r>
      </text>
    </comment>
    <comment ref="AF177" authorId="0" shapeId="0" xr:uid="{6A58207F-C5F9-4042-A9F5-5835D5E26EF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L177" authorId="0" shapeId="0" xr:uid="{1A0E569F-C438-4725-B3F4-56385EB2D03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J177" authorId="0" shapeId="0" xr:uid="{EB0D90E2-ED2F-4E4F-82C8-944BF33EB2D9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78" authorId="0" shapeId="0" xr:uid="{D9CE2A4A-350A-4B41-A06E-571CDD138775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L178" authorId="0" shapeId="0" xr:uid="{F64BF803-A57C-4814-AAE4-11AE98ABAC2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17-01-2020</t>
        </r>
      </text>
    </comment>
    <comment ref="BD178" authorId="0" shapeId="0" xr:uid="{CA5F27D5-729C-464F-9984-146F9197E47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BG178" authorId="0" shapeId="0" xr:uid="{3A2D2E59-1616-4F01-9022-1B1E48AD4B4C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08-04-2020</t>
        </r>
      </text>
    </comment>
    <comment ref="AI179" authorId="0" shapeId="0" xr:uid="{C68F6791-239E-463A-A1F3-E97D15B449B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R179" authorId="0" shapeId="0" xr:uid="{8FF45A9E-DE4A-4666-9BCA-B6CFD6067CE1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80" authorId="0" shapeId="0" xr:uid="{7A7988F1-3A89-47F4-8110-E4386111283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04-12-2019</t>
        </r>
      </text>
    </comment>
    <comment ref="AL180" authorId="0" shapeId="0" xr:uid="{DCC54C43-96F7-4145-86B5-562EB176820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10-01-2020</t>
        </r>
      </text>
    </comment>
    <comment ref="AR180" authorId="0" shapeId="0" xr:uid="{FBE6470C-BBAE-440A-BCD0-929CAEEA2A6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BD180" authorId="0" shapeId="0" xr:uid="{8FB47A21-7367-420D-9869-750A6581A43B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BG180" authorId="0" shapeId="0" xr:uid="{21597B35-E940-44A3-BDFD-671C3B276933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02-04-2020</t>
        </r>
      </text>
    </comment>
    <comment ref="AF181" authorId="0" shapeId="0" xr:uid="{BC898B01-E385-47FA-A1D4-C22C30C3A7C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03-01-2020</t>
        </r>
      </text>
    </comment>
    <comment ref="AI181" authorId="0" shapeId="0" xr:uid="{FF04FD18-159F-4DA8-8B2A-904598410DA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R181" authorId="0" shapeId="0" xr:uid="{7BF66B33-F004-44A3-97BA-DC1F05211AC0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81" authorId="0" shapeId="0" xr:uid="{E48B4FC0-669C-4201-8FB4-4CE7381ED61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181" authorId="0" shapeId="0" xr:uid="{484ADDC0-0D35-4BBE-A277-361DA6297A7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J181" authorId="0" shapeId="0" xr:uid="{65DCD17E-FFF5-4811-BE3B-F8CFAD27D1DA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07-04-2020</t>
        </r>
      </text>
    </comment>
    <comment ref="AF182" authorId="0" shapeId="0" xr:uid="{68DDFF3C-7564-4772-B4C5-5F3BDDDB59C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02-12-2019</t>
        </r>
      </text>
    </comment>
    <comment ref="AX182" authorId="0" shapeId="0" xr:uid="{2BFF3D56-AE0D-449B-95F7-0C4A73B18AE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BA182" authorId="0" shapeId="0" xr:uid="{1E50CE78-59D7-4339-95AD-4CEAC0509A1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23-03-2020</t>
        </r>
      </text>
    </comment>
    <comment ref="AF183" authorId="0" shapeId="0" xr:uid="{9728642B-B613-4677-9915-A46ED00FB6E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I183" authorId="0" shapeId="0" xr:uid="{CCD9D34E-1839-49AC-93F7-2222B8E93F6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07-01-2019</t>
        </r>
      </text>
    </comment>
    <comment ref="AL183" authorId="0" shapeId="0" xr:uid="{B99C2891-4241-4D9A-B4C8-054763C81739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O183" authorId="0" shapeId="0" xr:uid="{68A913B9-4DD8-4D80-B639-F882DB66BB0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31-01-2020</t>
        </r>
      </text>
    </comment>
    <comment ref="AR183" authorId="0" shapeId="0" xr:uid="{364EB10B-2990-43C2-9FA4-F4A9846FE2CA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U183" authorId="0" shapeId="0" xr:uid="{1AE006F8-81FC-40CF-A72B-BBF8AC3BDF8D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16-03-2020</t>
        </r>
      </text>
    </comment>
    <comment ref="AF184" authorId="0" shapeId="0" xr:uid="{727B653A-9767-4E6C-AC74-BC6D6060260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29-11-2019</t>
        </r>
      </text>
    </comment>
    <comment ref="AL184" authorId="0" shapeId="0" xr:uid="{2042FA88-9DFD-42C8-91B5-075FD2273A7F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24-01-2020</t>
        </r>
      </text>
    </comment>
    <comment ref="AR184" authorId="0" shapeId="0" xr:uid="{5127B9DF-FADA-4E91-BA23-C87F920C3EE7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84" authorId="0" shapeId="0" xr:uid="{B6770BAF-1E1B-4ADD-BD15-4FDFCBB571A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BA184" authorId="0" shapeId="0" xr:uid="{C53247AD-B6CE-477F-8BB1-22840835D5D3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24-03-2020</t>
        </r>
      </text>
    </comment>
    <comment ref="AF185" authorId="0" shapeId="0" xr:uid="{977BC596-5BDD-48F4-BB4D-377DEB3E88D6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03-12-2019</t>
        </r>
      </text>
    </comment>
    <comment ref="AL185" authorId="0" shapeId="0" xr:uid="{3DC9B952-0788-4B60-928E-1BB5B0210FDB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19-02-2020</t>
        </r>
      </text>
    </comment>
    <comment ref="AR185" authorId="0" shapeId="0" xr:uid="{A6808EDF-006B-44ED-9235-9712D05DD888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09-03-2020</t>
        </r>
      </text>
    </comment>
    <comment ref="AF186" authorId="0" shapeId="0" xr:uid="{5354BFF1-F0BD-418B-990F-E6979E6B6C84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05/02/2020
</t>
        </r>
      </text>
    </comment>
    <comment ref="AR186" authorId="0" shapeId="0" xr:uid="{ABB4B035-DD1A-48E6-8116-9DA252D4A22C}">
      <text>
        <r>
          <rPr>
            <b/>
            <sz val="9"/>
            <color indexed="81"/>
            <rFont val="Tahoma"/>
            <family val="2"/>
          </rPr>
          <t>Steeven Alexander Perez Mite:</t>
        </r>
        <r>
          <rPr>
            <sz val="9"/>
            <color indexed="81"/>
            <rFont val="Tahoma"/>
            <family val="2"/>
          </rPr>
          <t xml:space="preserve">
02-03-2020</t>
        </r>
      </text>
    </comment>
    <comment ref="AX186" authorId="0" shapeId="0" xr:uid="{8647B5DC-853D-4349-92BC-0DADADA07CDF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  <comment ref="BA186" authorId="0" shapeId="0" xr:uid="{5A94FF3B-64C7-456A-88F6-F9DE2C84F209}">
      <text>
        <r>
          <rPr>
            <b/>
            <sz val="9"/>
            <color indexed="81"/>
            <rFont val="Tahoma"/>
            <charset val="1"/>
          </rPr>
          <t>Steeven Alexander Perez Mite:</t>
        </r>
        <r>
          <rPr>
            <sz val="9"/>
            <color indexed="81"/>
            <rFont val="Tahoma"/>
            <charset val="1"/>
          </rPr>
          <t xml:space="preserve">
25-03-2020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<sst xmlns="http://schemas.openxmlformats.org/spreadsheetml/2006/main" count="5502" uniqueCount="872">
  <si>
    <t>Sistema de Gestión de la Seguridad y Salud en el Trabajo</t>
  </si>
  <si>
    <t>Industrial y Comercial Trilex C.A.</t>
  </si>
  <si>
    <t>Indicadores Proactivos 2010</t>
  </si>
  <si>
    <t>Descripción</t>
  </si>
  <si>
    <t>Abreviaturas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</si>
  <si>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</si>
  <si>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</si>
  <si>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</si>
  <si>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</si>
  <si>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</si>
  <si>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</si>
  <si>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</si>
  <si>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</si>
  <si>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</si>
  <si>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</si>
  <si>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</si>
  <si>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</si>
  <si>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Realización de inspecciones</t>
  </si>
  <si>
    <t>IIE</t>
  </si>
  <si>
    <t>Numero de analisis de Inspecciones ejecutadas</t>
  </si>
  <si>
    <t>Nie</t>
  </si>
  <si>
    <t>Num. Inspecciones Programada mensualmente</t>
  </si>
  <si>
    <t>Niep</t>
  </si>
  <si>
    <t>Total mes IEP</t>
  </si>
  <si>
    <t>Control de Accidentes e Incidentes</t>
  </si>
  <si>
    <t>ICAI</t>
  </si>
  <si>
    <t>Num. de medidas correctivas implementadas</t>
  </si>
  <si>
    <t>Nmi</t>
  </si>
  <si>
    <t>Num. de medidas propuestas en la investigacion de accidents, incidentes y de enfermedades profesionales</t>
  </si>
  <si>
    <t>Nmp</t>
  </si>
  <si>
    <t>Total mes # medidas correctivas implementadas</t>
  </si>
  <si>
    <t>Monitoreos de SSA</t>
  </si>
  <si>
    <t>MSSA</t>
  </si>
  <si>
    <t>Numero de monitoreos realizados en el mes</t>
  </si>
  <si>
    <t>Nmr</t>
  </si>
  <si>
    <t>Numero de monitoreos planificados en el mes</t>
  </si>
  <si>
    <t>Total mes # monitoreos realizados</t>
  </si>
  <si>
    <t>Entrenamiento de Seguridad (PASI)</t>
  </si>
  <si>
    <t>IENTS</t>
  </si>
  <si>
    <t>Numero de empleados entrenados en el mes</t>
  </si>
  <si>
    <t>Nee</t>
  </si>
  <si>
    <t>Numero total de empleados entrenados programados en el mes</t>
  </si>
  <si>
    <t>Nteep</t>
  </si>
  <si>
    <t>Total mes # empleados entrenados</t>
  </si>
  <si>
    <t>Indice de Gestión SSO</t>
  </si>
  <si>
    <t>IG</t>
  </si>
  <si>
    <t>Industrial y Comercial Trilex</t>
  </si>
  <si>
    <t>Cumplimiento de Inspecciones de SSO 2020</t>
  </si>
  <si>
    <t>No.</t>
  </si>
  <si>
    <t>Característica</t>
  </si>
  <si>
    <t>Meses</t>
  </si>
  <si>
    <t>Responsable</t>
  </si>
  <si>
    <t>Frecuencia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</si>
  <si>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</si>
  <si>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</si>
  <si>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</si>
  <si>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</si>
  <si>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</si>
  <si>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</si>
  <si>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</si>
  <si>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</si>
  <si>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</si>
  <si>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</si>
  <si>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</si>
  <si>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</si>
  <si>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Insp. de Extintores</t>
  </si>
  <si>
    <t>Cu</t>
  </si>
  <si>
    <t>Prog</t>
  </si>
  <si>
    <t>Sepro / Steeven P.</t>
  </si>
  <si>
    <t>Mensual</t>
  </si>
  <si>
    <t>Insp. de Gabinetes</t>
  </si>
  <si>
    <t>Trimestral</t>
  </si>
  <si>
    <t>Fumigación</t>
  </si>
  <si>
    <t>Fumigavec</t>
  </si>
  <si>
    <t>Insp. Detectores de Humo</t>
  </si>
  <si>
    <t>Semestral</t>
  </si>
  <si>
    <t>Mant. Bomba Contra Incendio</t>
  </si>
  <si>
    <t>Steeven P.</t>
  </si>
  <si>
    <t>Anual</t>
  </si>
  <si>
    <t>Insp. de Duchas y Lavaojos</t>
  </si>
  <si>
    <t>Insp. de EPP</t>
  </si>
  <si>
    <t>Insp. Equipos de Trabajo en Alturas</t>
  </si>
  <si>
    <t>Insp. Lamparas de emergencia</t>
  </si>
  <si>
    <t>Edinson Caseres</t>
  </si>
  <si>
    <t>Insp. Kit Anti-derrames</t>
  </si>
  <si>
    <t>Insp. Implementos para Brigadisas</t>
  </si>
  <si>
    <t>Total Programadas en el mes</t>
  </si>
  <si>
    <t>Total Cumplidas en el mes</t>
  </si>
  <si>
    <t>Porcentaje de Cumplimiento Programado</t>
  </si>
  <si>
    <t>Elabotado por:</t>
  </si>
  <si>
    <t>L.Ríos</t>
  </si>
  <si>
    <t>Aprobado por:</t>
  </si>
  <si>
    <t>AHA</t>
  </si>
  <si>
    <t>K. Kaul</t>
  </si>
  <si>
    <t>Fecha:</t>
  </si>
  <si>
    <t>Jul24/2013</t>
  </si>
  <si>
    <t>Versión:</t>
  </si>
  <si>
    <t>3.0</t>
  </si>
  <si>
    <t>Paramétros</t>
  </si>
  <si>
    <t>Realizado por</t>
  </si>
  <si>
    <t>total de Monitoreos</t>
  </si>
  <si>
    <t>Total de monitoreos cumplidos</t>
  </si>
  <si>
    <t>Porcentaje de cumplimiento</t>
  </si>
  <si>
    <t>pH,Temperatura, DQO, DBO, ST, Aceites, Fenoles y Color</t>
  </si>
  <si>
    <t>Material Particulado</t>
  </si>
  <si>
    <t>Partículas Totales</t>
  </si>
  <si>
    <t>Concentración de Clorpirifos (Galpon)</t>
  </si>
  <si>
    <t>Concentración de Clorpirifos (Exteriores)</t>
  </si>
  <si>
    <t>Ruido Ambiental</t>
  </si>
  <si>
    <t>Dosimetría de Ruido</t>
  </si>
  <si>
    <t>Ruido Laboral</t>
  </si>
  <si>
    <t>Compuestos Orgánicos Volátiles</t>
  </si>
  <si>
    <t>Estrés Térmico</t>
  </si>
  <si>
    <t>Vibraciones</t>
  </si>
  <si>
    <t>Manipulación manual de cargas</t>
  </si>
  <si>
    <t>movimientos repetitivos</t>
  </si>
  <si>
    <t>posturas forzadas</t>
  </si>
  <si>
    <t>Operadores de PVD</t>
  </si>
  <si>
    <t>Iluminación</t>
  </si>
  <si>
    <t>Psicosociales</t>
  </si>
  <si>
    <t>COV´s</t>
  </si>
  <si>
    <t>Bodegas de Tintas</t>
  </si>
  <si>
    <t>X</t>
  </si>
  <si>
    <t>p</t>
  </si>
  <si>
    <t xml:space="preserve">Lab. Externo </t>
  </si>
  <si>
    <t>Campana de Extracción Lab.</t>
  </si>
  <si>
    <t>Impresión de Etiquetas</t>
  </si>
  <si>
    <t>Impresora Fevaflex</t>
  </si>
  <si>
    <t xml:space="preserve"> -Parte frontal </t>
  </si>
  <si>
    <t xml:space="preserve"> -Parte media-frontal</t>
  </si>
  <si>
    <t xml:space="preserve"> -Parte media-posterior</t>
  </si>
  <si>
    <t xml:space="preserve"> -Parte posterior</t>
  </si>
  <si>
    <t xml:space="preserve">Polvo respirable </t>
  </si>
  <si>
    <t>Peletizado</t>
  </si>
  <si>
    <t>Lab. Externo</t>
  </si>
  <si>
    <t>Extrusora 11 y 12 (Abastecimiento)</t>
  </si>
  <si>
    <t>Extrusora 1 - 3 y 9 (Parte Alta)</t>
  </si>
  <si>
    <t xml:space="preserve">Extrusora 1 - 3 y 9 (Parte Baja) </t>
  </si>
  <si>
    <t>Extrusora 13 Alta</t>
  </si>
  <si>
    <t>x</t>
  </si>
  <si>
    <t>Extrusora 13 Baja</t>
  </si>
  <si>
    <t>Material Particulado (Banaflex y Durflex)</t>
  </si>
  <si>
    <t>Extrusora 1, 3, 9 (Parte Alta)</t>
  </si>
  <si>
    <t xml:space="preserve"> Lab. Externo</t>
  </si>
  <si>
    <t xml:space="preserve">Extrusora 1, 3, 9 (Parte Baja) </t>
  </si>
  <si>
    <t xml:space="preserve">Extrusora 13 (Parte Alta) </t>
  </si>
  <si>
    <t>Extrusora 13 (Parte Baja)</t>
  </si>
  <si>
    <t>Estrés térmico</t>
  </si>
  <si>
    <t>Impresión de etiquetas</t>
  </si>
  <si>
    <t>c/2 años</t>
  </si>
  <si>
    <t>Extrusora  # 12 (orgánica)</t>
  </si>
  <si>
    <t>Corbatines</t>
  </si>
  <si>
    <t>Extrusora # 1 (Insecticidas)</t>
  </si>
  <si>
    <t xml:space="preserve">Ruido Laboral </t>
  </si>
  <si>
    <t>Extrusora 1</t>
  </si>
  <si>
    <t>Extrusora 2</t>
  </si>
  <si>
    <t>Extrusora 3</t>
  </si>
  <si>
    <t>Extrusora 5</t>
  </si>
  <si>
    <t>pp</t>
  </si>
  <si>
    <t>Extrusora 9</t>
  </si>
  <si>
    <t>Extrusora 10</t>
  </si>
  <si>
    <t>Extrusora 11</t>
  </si>
  <si>
    <t>Extrusora 12</t>
  </si>
  <si>
    <t xml:space="preserve">  Lab. Externo</t>
  </si>
  <si>
    <t>Extrusora 13</t>
  </si>
  <si>
    <t>Extrusora 14</t>
  </si>
  <si>
    <t>Extrusora 15</t>
  </si>
  <si>
    <t>Selladora 1</t>
  </si>
  <si>
    <t>Selladora 2</t>
  </si>
  <si>
    <t>Selladora 3</t>
  </si>
  <si>
    <t>Selladora 4</t>
  </si>
  <si>
    <t>Selladora 5</t>
  </si>
  <si>
    <t>Selladora 6</t>
  </si>
  <si>
    <t xml:space="preserve">   Lab. Externo</t>
  </si>
  <si>
    <t>Selladora 7</t>
  </si>
  <si>
    <t>Selladora 8</t>
  </si>
  <si>
    <t>Perforadora 1</t>
  </si>
  <si>
    <t>Perforadora 2</t>
  </si>
  <si>
    <t>Perforadora de Orgánicos</t>
  </si>
  <si>
    <t>Máquina Mark Andy</t>
  </si>
  <si>
    <t>Centro del Taller</t>
  </si>
  <si>
    <t>Cortadora de Corbatines</t>
  </si>
  <si>
    <t>Bodega de Materia Prima</t>
  </si>
  <si>
    <t xml:space="preserve">Producto terminado </t>
  </si>
  <si>
    <t>Oficina de Bodega de Repuestos</t>
  </si>
  <si>
    <t>Generador kholer</t>
  </si>
  <si>
    <t>Laboratorio de Calidad</t>
  </si>
  <si>
    <t>Prensa Hidraulica-scrap</t>
  </si>
  <si>
    <t>Ruido Ambiental (3 puntos)</t>
  </si>
  <si>
    <t>Lado Norte (Diruno)</t>
  </si>
  <si>
    <t>Lado Sur (Diurno)</t>
  </si>
  <si>
    <t>Lado Este (Diurno)</t>
  </si>
  <si>
    <t>Lado Norte (Nocturno)</t>
  </si>
  <si>
    <t>Lado Sur (Nocturno)</t>
  </si>
  <si>
    <t>Lado Este (Nocturno)</t>
  </si>
  <si>
    <t>Dosimetría de Ruido  (3 puntos)</t>
  </si>
  <si>
    <t>Tecnico de Extrusión</t>
  </si>
  <si>
    <t>Auxiliar de Extrusión</t>
  </si>
  <si>
    <t>Tecnico de Mantenimiento</t>
  </si>
  <si>
    <t>Montacarguista</t>
  </si>
  <si>
    <t>Clorpirifos (5 puntos)</t>
  </si>
  <si>
    <t>Extrusora 1 (Parte Baja)</t>
  </si>
  <si>
    <t>Etrusora 2 (Parte Baja)</t>
  </si>
  <si>
    <t>Extrusora 3 (Parte Baja)</t>
  </si>
  <si>
    <t>Extrusora 9 (Parte Baja)</t>
  </si>
  <si>
    <t>Bodega de Insecticida</t>
  </si>
  <si>
    <t>Montacargas Jungheinrich Eléctrico</t>
  </si>
  <si>
    <t>Montacargas Jungheinrich Combustión</t>
  </si>
  <si>
    <t>Montacargas Jungheinrich Gas</t>
  </si>
  <si>
    <t>Ergonómicos</t>
  </si>
  <si>
    <t>Técnico Mecánico</t>
  </si>
  <si>
    <t xml:space="preserve">Lab. Interno </t>
  </si>
  <si>
    <t>2 años</t>
  </si>
  <si>
    <t>Montacarguista de MP</t>
  </si>
  <si>
    <t>Montacarguista PT</t>
  </si>
  <si>
    <t>Auxiliar de MP</t>
  </si>
  <si>
    <t>Auxiliar de PT</t>
  </si>
  <si>
    <t>Auxiliar de Scrap</t>
  </si>
  <si>
    <t>Auxiliar de Impresión en Línea</t>
  </si>
  <si>
    <t>Abastecedor</t>
  </si>
  <si>
    <t>Operador de Impresión de Etiquetas</t>
  </si>
  <si>
    <t>Auxiliar de Impresión de Etiquetas</t>
  </si>
  <si>
    <t>Auxiliar de Impresión de Película</t>
  </si>
  <si>
    <t>Operador de Peletizado</t>
  </si>
  <si>
    <t>Auxiliar de Peletizado</t>
  </si>
  <si>
    <t>Paletizador</t>
  </si>
  <si>
    <t>Auxiliar de Servicios Generales</t>
  </si>
  <si>
    <t>Operador de Sellado</t>
  </si>
  <si>
    <t>Auxiliar de Sellado</t>
  </si>
  <si>
    <t>Operador de Perforado</t>
  </si>
  <si>
    <t>Técnico de Extrusión</t>
  </si>
  <si>
    <t>Médico de Planta</t>
  </si>
  <si>
    <t>Administrativo de Oficina</t>
  </si>
  <si>
    <t>Abastecedor de Sellado</t>
  </si>
  <si>
    <t>Perforador</t>
  </si>
  <si>
    <t>Pasador de Película</t>
  </si>
  <si>
    <t>Analísta Quimico</t>
  </si>
  <si>
    <t>Oficinas administrativas</t>
  </si>
  <si>
    <t>Extrusion</t>
  </si>
  <si>
    <t>Conversion</t>
  </si>
  <si>
    <t>Despacho</t>
  </si>
  <si>
    <t>Taller de Mantenimiento</t>
  </si>
  <si>
    <t>Total de Monitoreos</t>
  </si>
  <si>
    <t>Monitoreos Programados</t>
  </si>
  <si>
    <t>Monitoreos No Cumplidos</t>
  </si>
  <si>
    <t>Monitoreos Cumplidos</t>
  </si>
  <si>
    <t>% de Cumplimiento  Global</t>
  </si>
  <si>
    <t>% de Cumplimiento a Octubre</t>
  </si>
  <si>
    <t>Inspecciones de EPP´s 2020</t>
  </si>
  <si>
    <t>Nomenclatura:</t>
  </si>
  <si>
    <t>No Utiliza Guantes = No G</t>
  </si>
  <si>
    <t>No Utiliza Gafas = No Ga</t>
  </si>
  <si>
    <t># de Empleados</t>
  </si>
  <si>
    <t># de Empleados Inspeccionados</t>
  </si>
  <si>
    <t># de Empleados No Inspeccionados</t>
  </si>
  <si>
    <t>Target a Diciembre 2019</t>
  </si>
  <si>
    <t>No Utiliza Botas = No B</t>
  </si>
  <si>
    <t>No Utiliza Tapone u Orejeras = No T</t>
  </si>
  <si>
    <t>No Utiliza Mandil = No M</t>
  </si>
  <si>
    <t>No Utiliza Casco = No C</t>
  </si>
  <si>
    <t>Revisiones de EPP Mensual</t>
  </si>
  <si>
    <t>No Utiliza Respirador = No R</t>
  </si>
  <si>
    <t>No Utiliza Fafa = No F</t>
  </si>
  <si>
    <t>#</t>
  </si>
  <si>
    <t>Empresa</t>
  </si>
  <si>
    <t>Nombre</t>
  </si>
  <si>
    <t>Cédula</t>
  </si>
  <si>
    <t>Cargo</t>
  </si>
  <si>
    <t xml:space="preserve">Número de Revisiones </t>
  </si>
  <si>
    <t>Trilex C.A.</t>
  </si>
  <si>
    <t>Aguilera Tola Gonzalo Luis</t>
  </si>
  <si>
    <t>0921713004</t>
  </si>
  <si>
    <t>Operador de Planta</t>
  </si>
  <si>
    <t>Ok</t>
  </si>
  <si>
    <t>Aguirre Fajardo David Daniel</t>
  </si>
  <si>
    <t>0923552384</t>
  </si>
  <si>
    <t>Auxiliar de Planta</t>
  </si>
  <si>
    <t>Alava Murillo Juan Jose</t>
  </si>
  <si>
    <t>0916490634</t>
  </si>
  <si>
    <t>Técnico de Planta</t>
  </si>
  <si>
    <t>Albarado Monserrate Leonardo Gregorio</t>
  </si>
  <si>
    <t>0902504811</t>
  </si>
  <si>
    <t>Altamirano Hugalde Steven Andres</t>
  </si>
  <si>
    <t>0950169045</t>
  </si>
  <si>
    <t>Alvarado Moreno Luis Antonio</t>
  </si>
  <si>
    <t>0915956569</t>
  </si>
  <si>
    <t>Operador de Montacargas</t>
  </si>
  <si>
    <t>Alvarez Carrera Carlos Alberto</t>
  </si>
  <si>
    <t>0922535539</t>
  </si>
  <si>
    <t>Alvarez Navarrete Veronica Cecilia</t>
  </si>
  <si>
    <t>0912764313</t>
  </si>
  <si>
    <t>Coordinador de Sistemas</t>
  </si>
  <si>
    <t>Arroyo Arroyo Henry Italo</t>
  </si>
  <si>
    <t>0922652136</t>
  </si>
  <si>
    <t>Asencio Bohorquez Stalin Miguel</t>
  </si>
  <si>
    <t>0915578173</t>
  </si>
  <si>
    <t>Asistente Técnico de Sistemas</t>
  </si>
  <si>
    <t>Asencio Briones Byron Segundo</t>
  </si>
  <si>
    <t>0926413212</t>
  </si>
  <si>
    <t>Asencio Cedeño Freddy Arturo</t>
  </si>
  <si>
    <t>0921629747</t>
  </si>
  <si>
    <t>Auxiliar de Bodega</t>
  </si>
  <si>
    <t>Aveiga Vera Jandry Joel</t>
  </si>
  <si>
    <t>0951155381</t>
  </si>
  <si>
    <t>Ayala Toscano Cesar Senen</t>
  </si>
  <si>
    <t>1200562799</t>
  </si>
  <si>
    <t>Subgerente de Ventas</t>
  </si>
  <si>
    <t>Ayora Leon Roy Daniel</t>
  </si>
  <si>
    <t>0930744446</t>
  </si>
  <si>
    <t>Asistente de Logística</t>
  </si>
  <si>
    <t>Ayovi Caicedo Liberato Gustavo</t>
  </si>
  <si>
    <t>0906622006</t>
  </si>
  <si>
    <t>Baidal Suarez Jimmy Orlando</t>
  </si>
  <si>
    <t>0940887102</t>
  </si>
  <si>
    <t>Bajaña Espinoza Carlos Rodolfo</t>
  </si>
  <si>
    <t>1205177353</t>
  </si>
  <si>
    <t>Balon Tobar Carlos Andres</t>
  </si>
  <si>
    <t>0924109496</t>
  </si>
  <si>
    <t>Baque Conforme Ronny Leandro</t>
  </si>
  <si>
    <t>0920967585</t>
  </si>
  <si>
    <t>Baque Menoscal Santo Marcelino</t>
  </si>
  <si>
    <t>1310127053</t>
  </si>
  <si>
    <t>Barzola Hinojosa Johnny Miguel</t>
  </si>
  <si>
    <t>0914168166</t>
  </si>
  <si>
    <t>Inspector de Calidad</t>
  </si>
  <si>
    <t>Bastidas Moreta Alejandra Maria</t>
  </si>
  <si>
    <t>0927461095</t>
  </si>
  <si>
    <t>Asistente de Ventas</t>
  </si>
  <si>
    <t>Bernal Consuegra Darwin Juvenal</t>
  </si>
  <si>
    <t>0922048210</t>
  </si>
  <si>
    <t>Bone Cabeza Marco Antonio</t>
  </si>
  <si>
    <t>0925323438</t>
  </si>
  <si>
    <t>Mecánico</t>
  </si>
  <si>
    <t>Borja Choez Oswaldo Andres</t>
  </si>
  <si>
    <t>0927741447</t>
  </si>
  <si>
    <t>Briones Zuñiga Geovanny Francisco</t>
  </si>
  <si>
    <t>0925976995</t>
  </si>
  <si>
    <t>Caceres Alvarado Edinson Raul</t>
  </si>
  <si>
    <t>0922218995</t>
  </si>
  <si>
    <t>Supervisor de Mantenimiento Eléctricio</t>
  </si>
  <si>
    <t>Caguana Garcia Jose Luis</t>
  </si>
  <si>
    <t>0920088499</t>
  </si>
  <si>
    <t>Calderon Gonzalez Jimmy Augusto</t>
  </si>
  <si>
    <t>0925067910</t>
  </si>
  <si>
    <t>Calle Quito Juan Antonio</t>
  </si>
  <si>
    <t>0952316925</t>
  </si>
  <si>
    <t>Camba Verzola Raul Javier</t>
  </si>
  <si>
    <t>0919117366</t>
  </si>
  <si>
    <t>Cañizarez Jimenez Denny Roberto</t>
  </si>
  <si>
    <t>0916236169</t>
  </si>
  <si>
    <t>Cardenas Pincay Angel Miguel</t>
  </si>
  <si>
    <t>0915048003</t>
  </si>
  <si>
    <t>Cartagena Villala Marcos Saul</t>
  </si>
  <si>
    <t>0930212329</t>
  </si>
  <si>
    <t>Cassinelli Ramirez Bruno</t>
  </si>
  <si>
    <t>0917973448</t>
  </si>
  <si>
    <t>Supervisor de Producción</t>
  </si>
  <si>
    <t>Castillo Montanero Edgar Ernesto</t>
  </si>
  <si>
    <t>0927534610</t>
  </si>
  <si>
    <t>Castro Borbor Jefferson Joel</t>
  </si>
  <si>
    <t>0927197368</t>
  </si>
  <si>
    <t>Castro Mendez Johnny German</t>
  </si>
  <si>
    <t>0913743035</t>
  </si>
  <si>
    <t>Cervantes Iperty Oscar Octavio</t>
  </si>
  <si>
    <t>0915197537</t>
  </si>
  <si>
    <t>Gerente de Planta</t>
  </si>
  <si>
    <t>Cevallos Granja Paola Cristina</t>
  </si>
  <si>
    <t>0910899913</t>
  </si>
  <si>
    <t>Jefe de Contabilidad</t>
  </si>
  <si>
    <t>Chamorro Jaramillo Juan Jose</t>
  </si>
  <si>
    <t>0918117458</t>
  </si>
  <si>
    <t>Cobena Loor Nixon Stalin</t>
  </si>
  <si>
    <t>0915576359</t>
  </si>
  <si>
    <t>Condo Macias Cristina Isabel</t>
  </si>
  <si>
    <t>091766748</t>
  </si>
  <si>
    <t>Contador de Costos</t>
  </si>
  <si>
    <t>Cordovez Macas Washington Gabriel</t>
  </si>
  <si>
    <t>0926263523</t>
  </si>
  <si>
    <t>Coronel Quimi Diego Alejandro</t>
  </si>
  <si>
    <t>0954423505</t>
  </si>
  <si>
    <t>Coronel Tapia David Fernando</t>
  </si>
  <si>
    <t>0920626850</t>
  </si>
  <si>
    <t>Corozo Medina Patricio Geovanny</t>
  </si>
  <si>
    <t>0926070426</t>
  </si>
  <si>
    <t>Cruz Toala Paola Del Rocio</t>
  </si>
  <si>
    <t>0923770606</t>
  </si>
  <si>
    <t>Cuesta Lauret Francisco Ignacio</t>
  </si>
  <si>
    <t>0915370977</t>
  </si>
  <si>
    <t>Jefe de Calidad</t>
  </si>
  <si>
    <t>Escalante Quimi Carlos Alberto</t>
  </si>
  <si>
    <t>0911165850</t>
  </si>
  <si>
    <t>Espinoza Pinzon Adriana Vanessa</t>
  </si>
  <si>
    <t>0926803008</t>
  </si>
  <si>
    <t>Analista Químico</t>
  </si>
  <si>
    <t>Espinoza Vera William Roberto</t>
  </si>
  <si>
    <t>0908576010</t>
  </si>
  <si>
    <t>Farias Lopez Edgar Eduardo</t>
  </si>
  <si>
    <t>0952301000</t>
  </si>
  <si>
    <t>Figari Quiñones Ernesto Martin</t>
  </si>
  <si>
    <t>0923464614</t>
  </si>
  <si>
    <t>Gerente de Ventas</t>
  </si>
  <si>
    <t>Flor Coronel Carlos Silvano</t>
  </si>
  <si>
    <t>0926592858</t>
  </si>
  <si>
    <t>Gabino Coronel Victor Alfonso</t>
  </si>
  <si>
    <t>0922227111</t>
  </si>
  <si>
    <t>Garcia Ruiz Evelin Valeska</t>
  </si>
  <si>
    <t>0930409743</t>
  </si>
  <si>
    <t>Jefe de Ventas</t>
  </si>
  <si>
    <t>Garzon Gallegos Edgar Christian</t>
  </si>
  <si>
    <t>0930784806</t>
  </si>
  <si>
    <t>Gonzalez Briones Gaston Javier</t>
  </si>
  <si>
    <t>0920333747</t>
  </si>
  <si>
    <t>Guagua Quinto Andres German</t>
  </si>
  <si>
    <t>0930985890</t>
  </si>
  <si>
    <t>Gutierrez Sancan Oliver Alfredo</t>
  </si>
  <si>
    <t>0924103294</t>
  </si>
  <si>
    <t>Hernandez Villavicencio Eduardo Enmanuel</t>
  </si>
  <si>
    <t>0925834194</t>
  </si>
  <si>
    <t>Herrera Saavedra Jose Vicente</t>
  </si>
  <si>
    <t>1304747049</t>
  </si>
  <si>
    <t>Heymann Enz Nicolas</t>
  </si>
  <si>
    <t>0919667659</t>
  </si>
  <si>
    <t>Ibarra Orellana Jhonathan Fernando</t>
  </si>
  <si>
    <t>0921018404</t>
  </si>
  <si>
    <t>Técnico Electrónico</t>
  </si>
  <si>
    <t>Jama Quimis Alfredo Rosendo</t>
  </si>
  <si>
    <t>0917265274</t>
  </si>
  <si>
    <t>Jordan Gortaire Jonathan Geovanny</t>
  </si>
  <si>
    <t>0919370353</t>
  </si>
  <si>
    <t>Juca Leon Yojan Miguel</t>
  </si>
  <si>
    <t>0918647546</t>
  </si>
  <si>
    <t>Jurado Sanchez Diego Roman</t>
  </si>
  <si>
    <t>0923634133</t>
  </si>
  <si>
    <t>Lalama Andrade Gabriela Michelle</t>
  </si>
  <si>
    <t>0924237928</t>
  </si>
  <si>
    <t>Auxiliar de Contabilidad</t>
  </si>
  <si>
    <t>Leon Caballero Alex Fernando Xavier</t>
  </si>
  <si>
    <t>0602312126</t>
  </si>
  <si>
    <t>Jefe de Producción</t>
  </si>
  <si>
    <t>Lino Ordoñez Maria Maricela</t>
  </si>
  <si>
    <t>0918528373</t>
  </si>
  <si>
    <t>Jefe de Materiales</t>
  </si>
  <si>
    <t>Loor Soledispa Andrea Mercedes</t>
  </si>
  <si>
    <t>0927708826</t>
  </si>
  <si>
    <t>Analista de Impuesto</t>
  </si>
  <si>
    <t>Lopez Cedeño Lider Vicente</t>
  </si>
  <si>
    <t>0917028573</t>
  </si>
  <si>
    <t>Lopez Chiriguaya David</t>
  </si>
  <si>
    <t>0916714801</t>
  </si>
  <si>
    <t>Lopez Flores Jorge Enrique</t>
  </si>
  <si>
    <t>1312618372</t>
  </si>
  <si>
    <t>Lopez Salazar Jose Gregorio</t>
  </si>
  <si>
    <t>0920441805</t>
  </si>
  <si>
    <t>Lucero Narvaez Jose Antonio</t>
  </si>
  <si>
    <t>0913930392</t>
  </si>
  <si>
    <t>Luiz Barzola Romulo Alexis</t>
  </si>
  <si>
    <t>0927298851</t>
  </si>
  <si>
    <t>Macias Vinces Angel Rafael</t>
  </si>
  <si>
    <t>1308673696</t>
  </si>
  <si>
    <t>Maldonado Cabezas Alex Alberto</t>
  </si>
  <si>
    <t>0930688601</t>
  </si>
  <si>
    <t>Mariscal Tobar Wendy Joanna</t>
  </si>
  <si>
    <t>0918063868</t>
  </si>
  <si>
    <t>Enfermera Ocupacional</t>
  </si>
  <si>
    <t>Masache Aviles Daniel Antonio</t>
  </si>
  <si>
    <t>0924554389</t>
  </si>
  <si>
    <t>Matute Chiriboga Lizbeth Solange</t>
  </si>
  <si>
    <t>Mazzini Mora Edwin Andres</t>
  </si>
  <si>
    <t>0950050658</t>
  </si>
  <si>
    <t>Medina Plaza Dario Santiago</t>
  </si>
  <si>
    <t>0930120340</t>
  </si>
  <si>
    <t>Medranda Cantos Jorge Eduardo</t>
  </si>
  <si>
    <t>0921097051</t>
  </si>
  <si>
    <t>Mejia Palma Erick Damian</t>
  </si>
  <si>
    <t>0951926104</t>
  </si>
  <si>
    <t>Menendez Cardenas Jose Xavier</t>
  </si>
  <si>
    <t>1310152937</t>
  </si>
  <si>
    <t>Miranda Vargas Ronny Erik</t>
  </si>
  <si>
    <t>0915451850</t>
  </si>
  <si>
    <t>Electricista Senior</t>
  </si>
  <si>
    <t>Mocha Toabanda Juan Manuel</t>
  </si>
  <si>
    <t>0929597201</t>
  </si>
  <si>
    <t>Mogrovejo Munoz Jose Ivan</t>
  </si>
  <si>
    <t>0909224743</t>
  </si>
  <si>
    <t>Molina Bravo Galo Adrian</t>
  </si>
  <si>
    <t>0918832437</t>
  </si>
  <si>
    <t>Montalvan Delgado Alex Arturo</t>
  </si>
  <si>
    <t>0921092433</t>
  </si>
  <si>
    <t>Moran Calixto Sucre Magno Edison</t>
  </si>
  <si>
    <t>0907566772</t>
  </si>
  <si>
    <t>Moreira Franco Marlon Ivan</t>
  </si>
  <si>
    <t>0930100086</t>
  </si>
  <si>
    <t>Coordinador de Materiales</t>
  </si>
  <si>
    <t>Moreira Montes Narcizo Emiliano</t>
  </si>
  <si>
    <t>1309183141</t>
  </si>
  <si>
    <t>Moyon Diaz Edwin Javier</t>
  </si>
  <si>
    <t>0918157975</t>
  </si>
  <si>
    <t>Muñiz Palma Carlos Omar</t>
  </si>
  <si>
    <t>0931070684</t>
  </si>
  <si>
    <t>Muñoz Lopez Oscar Javier</t>
  </si>
  <si>
    <t>0922956339</t>
  </si>
  <si>
    <t>Naranjo Viteri Maria Isabel</t>
  </si>
  <si>
    <t>0914067012</t>
  </si>
  <si>
    <t>Analista de Compras</t>
  </si>
  <si>
    <t>Navarrete España Angel Steven</t>
  </si>
  <si>
    <t>0924146277</t>
  </si>
  <si>
    <t>Olvera Cruz Fernanda Mischell</t>
  </si>
  <si>
    <t>0923929541</t>
  </si>
  <si>
    <t>Cordinadora de Logística</t>
  </si>
  <si>
    <t>Orellana Lino Eddy Xavier</t>
  </si>
  <si>
    <t>0924901119</t>
  </si>
  <si>
    <t>Orellana Miranda Victor Hugo</t>
  </si>
  <si>
    <t>0917333163</t>
  </si>
  <si>
    <t>Ortiz Landivar Jorge Giovanny</t>
  </si>
  <si>
    <t>0913316576</t>
  </si>
  <si>
    <t>Recaudador</t>
  </si>
  <si>
    <t>Ozaetta Castro Jose Stefano</t>
  </si>
  <si>
    <t>0920739240</t>
  </si>
  <si>
    <t>Pardo Angulo Carmen Susana</t>
  </si>
  <si>
    <t>0923474068</t>
  </si>
  <si>
    <t>Trabajadora Social</t>
  </si>
  <si>
    <t>Paredes Vasconez Cesar Juan</t>
  </si>
  <si>
    <t>0919951269</t>
  </si>
  <si>
    <t>Paredes Vera Atilio Segundo</t>
  </si>
  <si>
    <t>0917051955</t>
  </si>
  <si>
    <t>Parra Calle Edgar Humberto</t>
  </si>
  <si>
    <t>0918073974</t>
  </si>
  <si>
    <t>Payana Jimenez Julio Alfredo</t>
  </si>
  <si>
    <t>0918006180</t>
  </si>
  <si>
    <t>Peñafiel Arambulo Erick Francisco</t>
  </si>
  <si>
    <t>0919393637</t>
  </si>
  <si>
    <t>Peñafiel Guaranda Wilmer Yovanny</t>
  </si>
  <si>
    <t>1309758819</t>
  </si>
  <si>
    <t>Perez Mite Steeven Alexander</t>
  </si>
  <si>
    <t>0953607819</t>
  </si>
  <si>
    <t>Coordinador de HS&amp;W</t>
  </si>
  <si>
    <t>Perez Pisco Alexander Medardo</t>
  </si>
  <si>
    <t>1311424590</t>
  </si>
  <si>
    <t>Pincay Cedeño Jefferson Pablo</t>
  </si>
  <si>
    <t>0940837925</t>
  </si>
  <si>
    <t>Pincay Flores Henry Guillermo</t>
  </si>
  <si>
    <t>0931266282</t>
  </si>
  <si>
    <t>Pincay Guerrero Danny Fernando</t>
  </si>
  <si>
    <t>0930591896</t>
  </si>
  <si>
    <t>Kevin Ponce</t>
  </si>
  <si>
    <t>0940574654</t>
  </si>
  <si>
    <t>Ponce Gonzalez Darlin Teodoro</t>
  </si>
  <si>
    <t>0922571377</t>
  </si>
  <si>
    <t>Portilla Perez German Obdulio</t>
  </si>
  <si>
    <t>0913726543</t>
  </si>
  <si>
    <t>Quimis Banchon Christian Alejandro</t>
  </si>
  <si>
    <t>0930283510</t>
  </si>
  <si>
    <t>Quito Parra Cesar Oswaldo</t>
  </si>
  <si>
    <t>0910715747</t>
  </si>
  <si>
    <t>Ramirez Mite Bryan Alberto</t>
  </si>
  <si>
    <t>0930478524</t>
  </si>
  <si>
    <t>Recalde Ubillus Jose Enrique</t>
  </si>
  <si>
    <t>1204488082</t>
  </si>
  <si>
    <t>Representante de Ventas</t>
  </si>
  <si>
    <t>Rendon Garcia Jonathan Arnoldo</t>
  </si>
  <si>
    <t>0925343873</t>
  </si>
  <si>
    <t>Rengifo Salazar Wellington Martin</t>
  </si>
  <si>
    <t>0953583028</t>
  </si>
  <si>
    <t>Renteria Blandon Dennys Mario</t>
  </si>
  <si>
    <t>080335983</t>
  </si>
  <si>
    <t>Reyes Bajaña Luis Fernando</t>
  </si>
  <si>
    <t>0926566456</t>
  </si>
  <si>
    <t>Reyes Leones Henrry David</t>
  </si>
  <si>
    <t>0940798614</t>
  </si>
  <si>
    <t>Rios Alvear Jorge Leonardo</t>
  </si>
  <si>
    <t>0704535327</t>
  </si>
  <si>
    <t>Rivera Hurtado Elvis Wilfrido</t>
  </si>
  <si>
    <t>0916673098</t>
  </si>
  <si>
    <t>Robayo Estrella Carmen Luz</t>
  </si>
  <si>
    <t>0908175193</t>
  </si>
  <si>
    <t>Asistente de Gerencia</t>
  </si>
  <si>
    <t>Rojas Herrera Guido Xavier</t>
  </si>
  <si>
    <t>0915175269</t>
  </si>
  <si>
    <t>Mecánico Senior</t>
  </si>
  <si>
    <t>Romero Torres Jose Maria</t>
  </si>
  <si>
    <t>0930596150</t>
  </si>
  <si>
    <t>Rosero Mora Carlos Homero</t>
  </si>
  <si>
    <t>0911280386</t>
  </si>
  <si>
    <t>Ruiz Soriano Kevin Roberto</t>
  </si>
  <si>
    <t>0927219568</t>
  </si>
  <si>
    <t>Salazar Chavez Darwin Francisco</t>
  </si>
  <si>
    <t>0925027815</t>
  </si>
  <si>
    <t>Salazar Molina Oscar Luis</t>
  </si>
  <si>
    <t>0918681909</t>
  </si>
  <si>
    <t>Salazar Moran Karen Elizabeth</t>
  </si>
  <si>
    <t>0922365887</t>
  </si>
  <si>
    <t>Coordinador de RH</t>
  </si>
  <si>
    <t>Saltos Segovia Freddy Alberto</t>
  </si>
  <si>
    <t>0927654954</t>
  </si>
  <si>
    <t>Sanchez Angulo Angel Marcelo</t>
  </si>
  <si>
    <t>0915147581</t>
  </si>
  <si>
    <t>Sanchez Castro William Javier</t>
  </si>
  <si>
    <t>0925158883</t>
  </si>
  <si>
    <t>Santacruz Carrasco Jairon Luis</t>
  </si>
  <si>
    <t>0920977204</t>
  </si>
  <si>
    <t>Santana Calderon Juan Santos</t>
  </si>
  <si>
    <t>0916496243</t>
  </si>
  <si>
    <t>Santos Peña Pepe Washington</t>
  </si>
  <si>
    <t>0916037724</t>
  </si>
  <si>
    <t>Silva Guerrero Teofilo Amilcar</t>
  </si>
  <si>
    <t>1307275055</t>
  </si>
  <si>
    <t>Suarez Mera Erwin Rolan</t>
  </si>
  <si>
    <t>0930159587</t>
  </si>
  <si>
    <t>Suarez Merchan Jairon Daniel</t>
  </si>
  <si>
    <t>09506459299</t>
  </si>
  <si>
    <t>Tabares Chele Orly Eduardo</t>
  </si>
  <si>
    <t>0927230250</t>
  </si>
  <si>
    <t>Toala Pincay Henry Christian</t>
  </si>
  <si>
    <t>1309792099</t>
  </si>
  <si>
    <t>Torres Cruz Darwin Stalin</t>
  </si>
  <si>
    <t>0913977781</t>
  </si>
  <si>
    <t>Torres Posligua Angel Jesus</t>
  </si>
  <si>
    <t>0930973268</t>
  </si>
  <si>
    <t>Toscano Cabezas Vicente Patricio</t>
  </si>
  <si>
    <t>0908720469</t>
  </si>
  <si>
    <t>Jefe de Planificación de Producción</t>
  </si>
  <si>
    <t>Tostige Espinoza Ana Maria</t>
  </si>
  <si>
    <t>0925599185</t>
  </si>
  <si>
    <t>Analista de RH</t>
  </si>
  <si>
    <t>Triviño Laz Luis Enrique</t>
  </si>
  <si>
    <t>0931222178</t>
  </si>
  <si>
    <t>Triviño Palma Jimmy Raul</t>
  </si>
  <si>
    <t>0911548568</t>
  </si>
  <si>
    <t>Comprador</t>
  </si>
  <si>
    <t>Tutiven Vega Juan Carlos</t>
  </si>
  <si>
    <t>0918102153</t>
  </si>
  <si>
    <t>Valverde Rios Nelson Abel</t>
  </si>
  <si>
    <t>0925467599</t>
  </si>
  <si>
    <t>Velez Santana William Jonathan</t>
  </si>
  <si>
    <t>0926518275</t>
  </si>
  <si>
    <t>Vera Barrera Carlos Santiago</t>
  </si>
  <si>
    <t>0915411755</t>
  </si>
  <si>
    <t xml:space="preserve">Electricista  </t>
  </si>
  <si>
    <t>Vera Reyes Guillermo Gregorio</t>
  </si>
  <si>
    <t>0922443635</t>
  </si>
  <si>
    <t>Villacres Galeas Edgar Rodrigo</t>
  </si>
  <si>
    <t>0927346965</t>
  </si>
  <si>
    <t>Villacres Garcia Wilson Christian</t>
  </si>
  <si>
    <t>0914816822</t>
  </si>
  <si>
    <t>Elétricista</t>
  </si>
  <si>
    <t>Villafuerte Feran Cesar Andres</t>
  </si>
  <si>
    <t>0927038125</t>
  </si>
  <si>
    <t>Villalva Cardenas Marco Antonio</t>
  </si>
  <si>
    <t>0920779857</t>
  </si>
  <si>
    <t>Jefe de Mantenimiento</t>
  </si>
  <si>
    <t>Villamar Caviedes Alex Enrique</t>
  </si>
  <si>
    <t>0924097017</t>
  </si>
  <si>
    <t>Vivanco Herrera Carlos Alberto</t>
  </si>
  <si>
    <t>0913939153</t>
  </si>
  <si>
    <t>Yepez Roblero Eddie David</t>
  </si>
  <si>
    <t>0953474541</t>
  </si>
  <si>
    <t>Yosa Pinela Ingrid Lisbeth</t>
  </si>
  <si>
    <t>0953403409</t>
  </si>
  <si>
    <t>Auxiliar de HS&amp;W</t>
  </si>
  <si>
    <t>Yugla Gomez Victor Oswaldo</t>
  </si>
  <si>
    <t>0930978440</t>
  </si>
  <si>
    <t>Zambrano Basurto Angel Eduardo</t>
  </si>
  <si>
    <t>1307523504</t>
  </si>
  <si>
    <t>Zambrano Bravo Cristhian Dario</t>
  </si>
  <si>
    <t>0925799868</t>
  </si>
  <si>
    <t>Zambrano Fuentes Edwin David</t>
  </si>
  <si>
    <t>0502826365</t>
  </si>
  <si>
    <t>Zamora Reyes Vicente Marcelino</t>
  </si>
  <si>
    <t>1304689696</t>
  </si>
  <si>
    <t>Zavala Lainez Aurora Corina</t>
  </si>
  <si>
    <t>0926811571</t>
  </si>
  <si>
    <t>Analista de Credito y Cobranzas</t>
  </si>
  <si>
    <t>Código</t>
  </si>
  <si>
    <t>Área</t>
  </si>
  <si>
    <t>Puesto de Trabajo</t>
  </si>
  <si>
    <t>Riesgo Físico</t>
  </si>
  <si>
    <t>Riesgo Químico</t>
  </si>
  <si>
    <t>Biológico</t>
  </si>
  <si>
    <t>Ergonómico</t>
  </si>
  <si>
    <t>Capacitación # 1</t>
  </si>
  <si>
    <t>Capacitación # 2</t>
  </si>
  <si>
    <t>Capacitación # 3</t>
  </si>
  <si>
    <t>Capacitación # 4</t>
  </si>
  <si>
    <t>Marzo
Capacitación # 5</t>
  </si>
  <si>
    <t>Marzo
Capacitación # 6</t>
  </si>
  <si>
    <t>Marzo
Capacitación # 7</t>
  </si>
  <si>
    <t>Marzo
Capacitación # 8</t>
  </si>
  <si>
    <t>Abril
Capacitación # 7</t>
  </si>
  <si>
    <t>Abril
Capacitación # 8</t>
  </si>
  <si>
    <t>Abril
Capacitación # 9</t>
  </si>
  <si>
    <t>Capacitación # 22</t>
  </si>
  <si>
    <t>Capacitación # 23</t>
  </si>
  <si>
    <t>Capacitación # 9</t>
  </si>
  <si>
    <t>Capacitación # 10</t>
  </si>
  <si>
    <t>Capacitación # 11</t>
  </si>
  <si>
    <t>Capacitación # 12</t>
  </si>
  <si>
    <t>Capacitación # 13</t>
  </si>
  <si>
    <t>Capacitación # 14</t>
  </si>
  <si>
    <t>Capacitación # 15</t>
  </si>
  <si>
    <t>Capacitación # 16</t>
  </si>
  <si>
    <t>Capacitación # 17</t>
  </si>
  <si>
    <t>Capacitación # 18</t>
  </si>
  <si>
    <t>Capacitación # 19</t>
  </si>
  <si>
    <t>Capacitación # 20</t>
  </si>
  <si>
    <t>Capacitación # 21</t>
  </si>
  <si>
    <t>Ruido</t>
  </si>
  <si>
    <t>Temperatura</t>
  </si>
  <si>
    <t>Eléctrico</t>
  </si>
  <si>
    <t>Psicológico</t>
  </si>
  <si>
    <t>Líquido</t>
  </si>
  <si>
    <t>Sólido</t>
  </si>
  <si>
    <t>Polvo</t>
  </si>
  <si>
    <t>Humos</t>
  </si>
  <si>
    <t>Vapores</t>
  </si>
  <si>
    <t>Gases</t>
  </si>
  <si>
    <t>Bacterias</t>
  </si>
  <si>
    <t>Virus</t>
  </si>
  <si>
    <t>Desechos Bioinfecciosos</t>
  </si>
  <si>
    <t>Atrapamiento</t>
  </si>
  <si>
    <t>Corte</t>
  </si>
  <si>
    <t>Caída de Objeto</t>
  </si>
  <si>
    <t>Atropellamiento</t>
  </si>
  <si>
    <t>MMC</t>
  </si>
  <si>
    <t>MR</t>
  </si>
  <si>
    <t>PF</t>
  </si>
  <si>
    <t>PVD</t>
  </si>
  <si>
    <t>Reglamento Interno de Higiene y Seguridad</t>
  </si>
  <si>
    <t>Formación de Observadores</t>
  </si>
  <si>
    <t>Socialización de Tarjetas Azules de Seguridad (TAS)</t>
  </si>
  <si>
    <t>Condiciones Inseguras &amp; Cuasi Incidentes</t>
  </si>
  <si>
    <t>Seguridad en Manos Externo</t>
  </si>
  <si>
    <t>Investigación de Incidentes y Enfermedades Laborales</t>
  </si>
  <si>
    <t>Plan de Manejo Ambiental</t>
  </si>
  <si>
    <t>Manejo de Desechos</t>
  </si>
  <si>
    <t>Cuidado de Manos</t>
  </si>
  <si>
    <t>Plan de Emergencia y Contingencias</t>
  </si>
  <si>
    <t>Ergonomía</t>
  </si>
  <si>
    <t>Equipos de Protección Personal Uso y cuidado</t>
  </si>
  <si>
    <t>Los Principios Básicos y Absolutos de Seguridad</t>
  </si>
  <si>
    <t>Hoja de Seguridad MSDS</t>
  </si>
  <si>
    <t>Política HSW - Código de Conducta y Visión</t>
  </si>
  <si>
    <t>Uso y Manejo de Extintores</t>
  </si>
  <si>
    <t>Manejo Seguro de Montacargas</t>
  </si>
  <si>
    <t>Control de Riesgo en el uso de plaguicidas</t>
  </si>
  <si>
    <t>Normas de Bloqueo y Etiquetado</t>
  </si>
  <si>
    <t>Identificación de Peligros y Evaluación de Riesgos</t>
  </si>
  <si>
    <t>Orden y Limpieza en el área de Trabajo "5s"</t>
  </si>
  <si>
    <t>Informe de los resultados de las mediciones de Higiene Industrial</t>
  </si>
  <si>
    <t>Cuidemos nuestro Medio Ambiente</t>
  </si>
  <si>
    <t>Cultura de Seguridad y Salud</t>
  </si>
  <si>
    <t>Producción</t>
  </si>
  <si>
    <t>Operador De Sellado</t>
  </si>
  <si>
    <t>n/a</t>
  </si>
  <si>
    <t>Abastecedor de Sellado
Auxiliar de Rebobinado
Auxiliar de Sellado
Operador de Sellado
Pasador de Película
Perforador</t>
  </si>
  <si>
    <t>Abastecedor
Auxiliar de Extrusión
Auxiliar de Impresión De línea</t>
  </si>
  <si>
    <t>Auxiliar de Impresión de Película
Operador de Rebobinado</t>
  </si>
  <si>
    <t>Pasador de Película
Perforador
Abastecedor de Sellado
Auxiliar de Rebobinado
Auxiliar de Sellado
Operador de Sellado</t>
  </si>
  <si>
    <t>Materiales</t>
  </si>
  <si>
    <t>Auxiliar de Materia Prima
Auxiliar de PT
Auxiliar de Srap
Montacarguista de MP
Montacarguista de PT</t>
  </si>
  <si>
    <t>Abastecedor de Sellado
Auxiliar de Rebobinado
Auxiliar de Sellado
Pasador de Película
Perforador
Abastecedor</t>
  </si>
  <si>
    <t>Sistemas</t>
  </si>
  <si>
    <t>Administrativo De Oficina</t>
  </si>
  <si>
    <t>Pasador de Película
Perforador
Abastecedor de Sellado
Auxiliar de Rebobinado
Auxiliar de Sellado</t>
  </si>
  <si>
    <t>Auxiliar de Sellado
Operador de Corbatines
Operador de Sellado
Pasador de Película
Perforador
Abastecedor de Sellado
Ajustador de Sellado
Auxiliar de Corbatines
Auxiliar de Rebobinado</t>
  </si>
  <si>
    <t>ventas</t>
  </si>
  <si>
    <t>Administrativo de Planta</t>
  </si>
  <si>
    <t xml:space="preserve">Abastecedor de Sellado
Auxiliar de Rebobinado
Auxiliar de Sellado
Pasador de Película
Perforador </t>
  </si>
  <si>
    <t>Operador de Sellado
Pasador de Película
Perforador
Abastecedor de Sellado
Auxiliar de Rebobinado
Auxiliar de Sellado</t>
  </si>
  <si>
    <t>Auxiliar de MP
Auxiliar de PT
Auxiliar de Scrap
Montacarguista De PT</t>
  </si>
  <si>
    <t xml:space="preserve">Abastecedor
Auxiliar de Extrusión </t>
  </si>
  <si>
    <t>Auxiliar de Sellado
Operador de Rebobinado
Operador de Sellado
Pasador de Película
Perforador
Abastecedor de Sellado
Auxiliar de Rebobinado</t>
  </si>
  <si>
    <t>Auxiliar de Impresión de Película
Auxiliar de Peletizado
Auxiliar de Rebobinado
Auxiliar de Sellado
Operador de Impresión de Etiqueta
Abastecedor de Sellado
Pasador de Película
Perforador
Auxiliar de Impresión y Etiquetas</t>
  </si>
  <si>
    <t>Calidad</t>
  </si>
  <si>
    <t>Operador de Impresión de Película
Auxiliar de Impresión de Película</t>
  </si>
  <si>
    <t>Mantenimiento</t>
  </si>
  <si>
    <t>Técnico Eléctrico
Técnico Mecánico
Mecánico de Mantenimiento</t>
  </si>
  <si>
    <t>Auxiliar de Rebobinado
Auxiliar de Sellado
Pasador de Película
Perforador
Abastecedor de Sellado</t>
  </si>
  <si>
    <t>Peletizador
Pasador de Película
Perforador</t>
  </si>
  <si>
    <t>Administrativo de Planta
Técnico Eléctrico</t>
  </si>
  <si>
    <t>Operador de Sellado
Pasador de Película
Perforador
Abastecedor de Sellado
Auxiliar de Rebobinado
Auxiliar de Sellado
Auxiliar de Corbatines</t>
  </si>
  <si>
    <t>Perforador
Abastecedor de Sellado
Auxiliar de Rebobinado
Auxiliar de Sellado
Operador de Sellado
Pasador de Película</t>
  </si>
  <si>
    <t>Auxiliar de Sellado
Operador de Peletizado
Pasador de Película
Perforador
Abastecedor de Sellado
Auxiliar de Peletizado
Auxiliar de Rebobinado</t>
  </si>
  <si>
    <t>Abastecedor
Auxiliar de Calidad
Auxiliar de Extrusión</t>
  </si>
  <si>
    <t>Abastecedor
Auxiliar de Calidad
Auxiliar de Extrusión
Auxiliar de Impresión de Línea
Técnico de Extrusión</t>
  </si>
  <si>
    <t>Abastecedor
Auxiliar de Extrusión
Embalaje</t>
  </si>
  <si>
    <t>Auxiliar de Corbatines
Auxiliar de Rebobinado
Auxiliar de Sellado
Peletizador
Pasador de Película
Perforador
Abastecedor
Abastecedor de Sellado</t>
  </si>
  <si>
    <t>Auxiliar de Rebobinado
Auxiliar de Sellado
Operador de Peletizado
Pasador de Película
Perforador
Abastecedor de Sellado
Auxiliar de Peletizado</t>
  </si>
  <si>
    <t>Finanzas</t>
  </si>
  <si>
    <t>Pasador de Película
Perforador
Abastecedor de Sellado
Ajustador de Sellado
Auxiliar de Rebobinado
Auxiliar de Sellado
Operador de Sellado</t>
  </si>
  <si>
    <t>Auxiliar de Sellado
Pasador de Película
Perforador
Abastecedor de Sellado
Auxiliar de Rebobinado</t>
  </si>
  <si>
    <t>Auxiliar de Rebobinado
Auxiliar de Sellado
Operador de Sellado
Pasador de Película
Abastecedor de Sellado</t>
  </si>
  <si>
    <t>Abastecedor de Sellado
Auxiliar de Peletizado
Auxiliar de Sellado
Operador de Sellado
Pasador de Película
Perforador</t>
  </si>
  <si>
    <t>Operador de Impresión de Etiquetas
Pasador de Película
Abastecedor de Sellado
Auxiliar de Impresión y Etiquetas
Auxiliar de Impresión de Película
Auxiliar de Rebobinado
Auxiliar de Sellado</t>
  </si>
  <si>
    <t>Abastecedor de Sellado
Auxiliar de Sellado
Operador de Sellado
Pasador de Película</t>
  </si>
  <si>
    <t>Ventas</t>
  </si>
  <si>
    <t>Perforador
Abastecedor de Sellado
Auxiliar de Impresión de Película
Auxiliar de Impresión de Línea
Auxiliar de Sellado
Operador de Impresión de Película</t>
  </si>
  <si>
    <t>Auxiliar de Corbatines</t>
  </si>
  <si>
    <t>Pasador de Película
Auxiliar de Extrusión
Auxiliar de Rebobinado</t>
  </si>
  <si>
    <t>Operador de Sellado
Perforador</t>
  </si>
  <si>
    <t>Operador de Impresión de Película
Abastecedor
Auxiliar de Impresión de Película
Auxiliar de Impresión de Línea</t>
  </si>
  <si>
    <t xml:space="preserve">Técnico Eléctrico </t>
  </si>
  <si>
    <t>Auxiliar de Peletizado
Auxiliar de Rebobinado
Pasador de Película
Perforador</t>
  </si>
  <si>
    <t>Operador de Sellado
Pasador de Película
Perforador</t>
  </si>
  <si>
    <t>Operador de Perforado
Pasador de Película
Perforador
Auxiliar de Rebobinado
Auxiliar de Sellado
Operador de Corbatines</t>
  </si>
  <si>
    <t>Auxiliar de Sellado
Operador de Sellado
Psador de Película
Perforador
Abastecedor de Sellado
Auxiliar de Rebobinado</t>
  </si>
  <si>
    <t>Abastecedor 
Auxiliar de Calidad
Auxiliar de Extrusión
Auxiliar de Impresión de Línea</t>
  </si>
  <si>
    <t>Auxiliar de Rebobinado
Auxiliar de Sellado
Operador de Corbatines
Operador de Performado
Pasador de Película
Perforador
Abastecedor de Sellado</t>
  </si>
  <si>
    <t>Auxiliar de Rebobinado
Auxiliar de Sellado
Operador de Corbatines
Operador de Perforado
Pasador de Película
Perforador
Abastecedor de Sellado
Auxiliar de Corbatines</t>
  </si>
  <si>
    <t>Abastecedor de Sellado
Auxiliar de Peletizado
Auxiliar de Rebobinado
Auxiliar de Sellado
Pasador de Película
Perforado</t>
  </si>
  <si>
    <t>Auxiliar de Extrusión
Auxiliar de Impresión de Línea
Técnico de Extrusión
Auxiliar de Calidad</t>
  </si>
  <si>
    <t>Pasador de Película
Perforador
Paletizador</t>
  </si>
  <si>
    <t>Seguridad Industrial</t>
  </si>
  <si>
    <t>Enfermera de Planta</t>
  </si>
  <si>
    <t>Logística</t>
  </si>
  <si>
    <t>Peletizados
Pasador de Película
Perforador</t>
  </si>
  <si>
    <t>Auxiliar de Calidad 
Auxiliar de Extrusión
Auxiliar de Impresión de Línea</t>
  </si>
  <si>
    <t>Auxiliar de MP
Auxiliar de PT
Auxiliar de Scrap</t>
  </si>
  <si>
    <t xml:space="preserve">Auxiliar de Extrusión  </t>
  </si>
  <si>
    <t>Abastecedor de Sellado
Auxiliar de Rebobinado
Auxiliar de Sellado
Operador de Perforado
Pasador de Película
Perforador</t>
  </si>
  <si>
    <t>Técnico Eléctrico</t>
  </si>
  <si>
    <t>Peletizado
Auxiliar de Extrusión</t>
  </si>
  <si>
    <t>Perforador
Abastecedor de Sellado
Auxiliar de Impresión y Etiquetas
Auxiliar de Impresión de Película
Auxiliar de Rebobinado
Auxiliar de Sellado
Operador de Impresión de Etiquetas
Pasador de Película</t>
  </si>
  <si>
    <t>Auxiliar de Rebobinado
Auxiliar de Sellado
Operador de Sellado
Pasador de Película
Perforador
Abastecedor de Sellado
Ajustador de Sellado</t>
  </si>
  <si>
    <t>Auxiliar de Sellado
Operador de Sellado
Pasador de Película
Perforador
Abastecedor de Sellado
Ajustador de Sellado
Auxiliar de Rebobinado</t>
  </si>
  <si>
    <t>Abastecedor
Auxiliar de Corbatines
Auxiliar de Extrusión
Auxiliar de Rebobinado
Peletizador
Pasador de Película</t>
  </si>
  <si>
    <t>Auxiliar de Impresión de Película
Operador de Impresión de Película</t>
  </si>
  <si>
    <t>Motociclista
Administrativo Externo</t>
  </si>
  <si>
    <t>Recursos Humanos</t>
  </si>
  <si>
    <t>Auxiliar de Rebobinado
Auxiliar de Sellado
Operador de Peletizado
Pasador de Peletizado
Pasador de Película
Perforador
Abastecedor de Sellado
Auxiliar de Peletizado</t>
  </si>
  <si>
    <t>Auxiliar de Sellado
Pasador de Película
Perforador
Abastecedor de Sellado
Auxiliar de Impresión y Etiquetas
Auxiliar de Impresión de Película
Auxiliar de Rebobinado
Operador de Impresión de Etiquetas</t>
  </si>
  <si>
    <t>Operador de Corbatines
Operador de Perforado
Operador de Rebobinado
Operador de Sellado
Pasador de Película
Perforador
Abastecedor de Sellado
Auxiliar de Corbatines
Auxiliar de Rebobinado
Auxiliar de Sellado</t>
  </si>
  <si>
    <t>Auxiliar de Sellado
Operador de Sellado
Pasador de Película
Perforador
Abastecedor de Sellado
Auxiliar de Rebobinado</t>
  </si>
  <si>
    <t>Operador de Rebobinado
Perforador
Abastecedor de Sellado
Auxiliar de Rebobinado
Auxiliar de Sellado
Operador de Corbatines
Operador de Perforado
Operador de Sellado
Pasador de Película</t>
  </si>
  <si>
    <t>Auxiliar de Extrusión 
Abastecedor</t>
  </si>
  <si>
    <t>Auxiliar de Sellado
Operador de Corbatines 
Operador de Impresión de Etiquetas
Operador de Perforado
Pasador de Película
Perforador
Abastecedor de Sellado
Auxiliar de Rebobinado</t>
  </si>
  <si>
    <t>Abastecedor de Sellado
Auxiliar de Peletizado
Operador de Peletizado
Operador de Sellado
Pasador de Película</t>
  </si>
  <si>
    <t>Pasador de Película
Perforador
Abastecedor de Sellado
Auxiliar de Impresión de Película
Auxiliar de Rebobinado
Auxiliar de Sellado
Operador de Impresión de Etiquetas</t>
  </si>
  <si>
    <t>Administrativo de Campo</t>
  </si>
  <si>
    <t>Pasador de Película
Perforador
Peletizador</t>
  </si>
  <si>
    <t>Operador de Corbatines
Pasador de película
Abastecedor de Sellado</t>
  </si>
  <si>
    <t>Gerencia</t>
  </si>
  <si>
    <t>Auxiliar de Rebobinado
Auxiliar de Sellado</t>
  </si>
  <si>
    <t>Abastecedor 
Auxiliar de Calidad
Auxiliar de Extrusión</t>
  </si>
  <si>
    <t>Pasador de Película
Perforador
Auxiliar de Sellado
Auxiliar de Corbatines
Abastecedor</t>
  </si>
  <si>
    <t>Abastecedor de Sellado
Auxiliar de Impresión de Película
Auxiliar de Rebobinado
Auxiliar de Sellado
Operador de Impresión de Película
Pasador de Película
Perforador</t>
  </si>
  <si>
    <t>Abastecedor de Sellado
Auxiliar de Peletizado
Auxiliar de Rebobinado
Auxiliar de Sellado
Operador de Peletizado
Pasador de Película
Perforador</t>
  </si>
  <si>
    <t>Auxiliar de Extrusión
Auxiliar de Calidad</t>
  </si>
  <si>
    <t>Auxiliar de Extrusión
Auxiliar de Impresión de Línea
Técnico de Extrusión
Auxiliar de Calidad
Abastecedor</t>
  </si>
  <si>
    <t>Montacarguista de PT</t>
  </si>
  <si>
    <t>Perforador
Abastecedor de Sellado
Auxxiliar de Rebobinado
Auxiliar de Sellado
Operador de Corbatines
Operador de Perdorado
Pasador de Película</t>
  </si>
  <si>
    <t>Operador de Perforado
Pasador de Película
Perforador
Abastecedor de Sellado
Auxiliar de Rebobinado
Auxiliar de Sellado
Operador de Corbatines</t>
  </si>
  <si>
    <t>Abastecedor de Sellado
Auxiliar de Corbatines
Auxiliar de Rebobinado
Auxiliar de Sellado
Operador de Corbatines
Operador de Perforado
Paletizador
Pasador de Película
Perforador</t>
  </si>
  <si>
    <t>Perforador
Abastecedor de Sellado
Auxiliar de Peletizado
Auxiliar de Rebobinado
Auxiliar de Sellado
Pasador de Película</t>
  </si>
  <si>
    <t>Planificación</t>
  </si>
  <si>
    <t>Abastecedor 
Auxiliar de Extrusión</t>
  </si>
  <si>
    <t>Pasador de Película
Perforador
Paletizado
Auxiliar de Corbatines
Auxiliar de Sellado</t>
  </si>
  <si>
    <t>Perforador
Paletizador
Pasador de Película</t>
  </si>
  <si>
    <t>Auxiliar de Rebobinado
Auxiliar de Sellado
Operador de Impresión de Etiquetas
Pasador de Película
Perforador
Abastecedor de Sellado
Auxiliar de Impresión y Etiquetas</t>
  </si>
  <si>
    <t>Auxiliar de Sellado
Pasador de Película
Perforador
Abastecedor de Sellado
Auxiliar de Impresión de Película
Auxiliar de Rebobinado</t>
  </si>
  <si>
    <t>Operador de Sellado 
Pasador de Película
Perforador
Abastecedor de Sellado
Auxiliar de Rebobinado
Auxiliar de Sellado</t>
  </si>
  <si>
    <t>Perforador
Abastecedor de Sellado
Ajustador de Sellado
Auxiliar de Rebobinado
Auxiliar de Sellado
Operador de Sellado
Pasador de Película</t>
  </si>
  <si>
    <t>Auxiliar de Calidad
Auxiliar de Extrusión
Técnico de Extrusión</t>
  </si>
  <si>
    <t>Administrativa de Oficina</t>
  </si>
  <si>
    <t>Aguilar israel Julian</t>
  </si>
  <si>
    <t>0931123830</t>
  </si>
  <si>
    <t>Bodega PT</t>
  </si>
  <si>
    <t># Personas Programadas</t>
  </si>
  <si>
    <t># personas que recibieron la capacitación</t>
  </si>
  <si>
    <t># personas que NO recibieron la capacitación</t>
  </si>
  <si>
    <t>% de Cumplimiento</t>
  </si>
  <si>
    <t>Cronograma de Monitoreos 2020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</si>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</sst>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color rgb="FF002060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22"/>
      <name val="Calibri"/>
      <family val="2"/>
    </font>
    <font>
      <b/>
      <sz val="14"/>
      <name val="Calibri"/>
      <family val="2"/>
    </font>
    <font>
      <sz val="12"/>
      <color theme="0"/>
      <name val="Calibri"/>
      <family val="2"/>
    </font>
    <font>
      <sz val="12"/>
      <color rgb="FFFF0000"/>
      <name val="Calibri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2"/>
      <color theme="4" tint="-0.249977111117893"/>
      <name val="Calibri"/>
      <family val="2"/>
    </font>
    <font>
      <sz val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0"/>
      <color rgb="FF0070C0"/>
      <name val="Arial"/>
      <family val="2"/>
    </font>
    <font>
      <i/>
      <sz val="9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color rgb="FF0000FF"/>
      <name val="Arial"/>
      <family val="2"/>
    </font>
    <font>
      <i/>
      <sz val="10"/>
      <color rgb="FFFF0000"/>
      <name val="Arial"/>
      <family val="2"/>
    </font>
    <font>
      <i/>
      <sz val="9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i/>
      <sz val="11"/>
      <color theme="4"/>
      <name val="Arial"/>
      <family val="2"/>
    </font>
    <font>
      <i/>
      <sz val="10"/>
      <color theme="4"/>
      <name val="Arial"/>
      <family val="2"/>
    </font>
    <font>
      <i/>
      <sz val="11"/>
      <color theme="4"/>
      <name val="Calibri"/>
      <family val="2"/>
      <scheme val="minor"/>
    </font>
    <font>
      <b/>
      <i/>
      <sz val="11"/>
      <color rgb="FFFF0000"/>
      <name val="Arial"/>
      <family val="2"/>
    </font>
    <font>
      <i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22"/>
      <color theme="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5D7298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313B6B"/>
        <bgColor indexed="64"/>
      </patternFill>
    </fill>
    <fill>
      <patternFill patternType="solid">
        <fgColor rgb="FF92A0B9"/>
        <bgColor indexed="64"/>
      </patternFill>
    </fill>
    <fill>
      <patternFill patternType="solid">
        <fgColor rgb="FFC7CFD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9" fillId="0" borderId="0"/>
    <xf numFmtId="9" fontId="9" fillId="0" borderId="0" applyFont="0" applyFill="0" applyBorder="0" applyAlignment="0" applyProtection="0"/>
    <xf numFmtId="0" fontId="38" fillId="0" borderId="0">
      <alignment vertical="top"/>
    </xf>
    <xf numFmtId="9" fontId="53" fillId="0" borderId="0" applyFont="0" applyFill="0" applyBorder="0" applyAlignment="0" applyProtection="0"/>
  </cellStyleXfs>
  <cellXfs count="344">
    <xf numFmtId="0" fontId="0" fillId="0" borderId="0" xfId="0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5" fontId="6" fillId="0" borderId="1" xfId="0" applyNumberFormat="1" applyFont="1" applyBorder="1"/>
    <xf numFmtId="0" fontId="8" fillId="2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165" fontId="4" fillId="0" borderId="1" xfId="0" applyNumberFormat="1" applyFont="1" applyBorder="1"/>
    <xf numFmtId="0" fontId="6" fillId="0" borderId="1" xfId="0" applyFont="1" applyBorder="1"/>
    <xf numFmtId="164" fontId="4" fillId="0" borderId="1" xfId="0" applyNumberFormat="1" applyFont="1" applyBorder="1"/>
    <xf numFmtId="0" fontId="3" fillId="2" borderId="1" xfId="0" applyFont="1" applyFill="1" applyBorder="1" applyAlignment="1">
      <alignment vertical="center" wrapText="1"/>
    </xf>
    <xf numFmtId="0" fontId="6" fillId="4" borderId="1" xfId="0" applyFont="1" applyFill="1" applyBorder="1"/>
    <xf numFmtId="2" fontId="3" fillId="5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/>
    <xf numFmtId="0" fontId="10" fillId="6" borderId="6" xfId="1" applyFont="1" applyFill="1" applyBorder="1" applyAlignment="1">
      <alignment vertical="center"/>
    </xf>
    <xf numFmtId="0" fontId="9" fillId="0" borderId="0" xfId="1"/>
    <xf numFmtId="0" fontId="11" fillId="6" borderId="10" xfId="1" applyFont="1" applyFill="1" applyBorder="1" applyAlignment="1">
      <alignment vertical="center"/>
    </xf>
    <xf numFmtId="0" fontId="13" fillId="7" borderId="6" xfId="1" applyFont="1" applyFill="1" applyBorder="1" applyAlignment="1" applyProtection="1">
      <alignment vertical="center"/>
      <protection locked="0"/>
    </xf>
    <xf numFmtId="0" fontId="13" fillId="7" borderId="12" xfId="1" applyFont="1" applyFill="1" applyBorder="1" applyAlignment="1" applyProtection="1">
      <alignment vertical="center"/>
      <protection locked="0"/>
    </xf>
    <xf numFmtId="0" fontId="14" fillId="8" borderId="10" xfId="1" applyFont="1" applyFill="1" applyBorder="1" applyAlignment="1">
      <alignment horizontal="center" vertical="center" wrapText="1"/>
    </xf>
    <xf numFmtId="0" fontId="14" fillId="8" borderId="10" xfId="1" applyFont="1" applyFill="1" applyBorder="1" applyAlignment="1">
      <alignment vertical="center"/>
    </xf>
    <xf numFmtId="0" fontId="14" fillId="8" borderId="10" xfId="1" applyFont="1" applyFill="1" applyBorder="1" applyAlignment="1">
      <alignment horizontal="center" vertical="center"/>
    </xf>
    <xf numFmtId="0" fontId="14" fillId="8" borderId="10" xfId="1" applyFont="1" applyFill="1" applyBorder="1" applyAlignment="1">
      <alignment vertical="center" wrapText="1"/>
    </xf>
    <xf numFmtId="0" fontId="14" fillId="8" borderId="10" xfId="1" applyFont="1" applyFill="1" applyBorder="1" applyAlignment="1">
      <alignment horizontal="left" vertical="center" wrapText="1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 wrapText="1"/>
    </xf>
    <xf numFmtId="0" fontId="14" fillId="0" borderId="0" xfId="1" applyFont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10" borderId="31" xfId="1" applyFont="1" applyFill="1" applyBorder="1" applyAlignment="1">
      <alignment horizontal="center" vertical="center" wrapText="1"/>
    </xf>
    <xf numFmtId="0" fontId="14" fillId="10" borderId="0" xfId="1" applyFont="1" applyFill="1" applyAlignment="1">
      <alignment horizontal="center" vertical="center" wrapText="1"/>
    </xf>
    <xf numFmtId="0" fontId="14" fillId="10" borderId="30" xfId="1" applyFont="1" applyFill="1" applyBorder="1" applyAlignment="1">
      <alignment horizontal="center" vertical="center"/>
    </xf>
    <xf numFmtId="0" fontId="14" fillId="10" borderId="31" xfId="1" applyFont="1" applyFill="1" applyBorder="1" applyAlignment="1">
      <alignment vertical="center" wrapText="1"/>
    </xf>
    <xf numFmtId="0" fontId="14" fillId="10" borderId="31" xfId="1" applyFont="1" applyFill="1" applyBorder="1" applyAlignment="1">
      <alignment horizontal="left" vertical="center" wrapText="1" indent="1"/>
    </xf>
    <xf numFmtId="0" fontId="21" fillId="10" borderId="31" xfId="1" applyFont="1" applyFill="1" applyBorder="1" applyAlignment="1">
      <alignment horizontal="center" vertical="center"/>
    </xf>
    <xf numFmtId="0" fontId="14" fillId="10" borderId="31" xfId="1" applyFont="1" applyFill="1" applyBorder="1" applyProtection="1">
      <protection locked="0"/>
    </xf>
    <xf numFmtId="9" fontId="14" fillId="10" borderId="32" xfId="2" applyFont="1" applyFill="1" applyBorder="1" applyProtection="1">
      <protection locked="0"/>
    </xf>
    <xf numFmtId="0" fontId="9" fillId="0" borderId="0" xfId="1" applyAlignment="1">
      <alignment horizontal="center" wrapText="1"/>
    </xf>
    <xf numFmtId="0" fontId="30" fillId="6" borderId="10" xfId="1" applyFont="1" applyFill="1" applyBorder="1" applyAlignment="1">
      <alignment horizontal="center" vertical="center" wrapText="1"/>
    </xf>
    <xf numFmtId="0" fontId="30" fillId="8" borderId="10" xfId="1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32" fillId="8" borderId="10" xfId="1" applyFont="1" applyFill="1" applyBorder="1" applyAlignment="1">
      <alignment horizontal="center" vertical="center" wrapText="1"/>
    </xf>
    <xf numFmtId="0" fontId="31" fillId="7" borderId="10" xfId="1" applyFont="1" applyFill="1" applyBorder="1" applyAlignment="1">
      <alignment horizontal="center" vertical="center" wrapText="1"/>
    </xf>
    <xf numFmtId="0" fontId="34" fillId="0" borderId="0" xfId="1" applyFont="1" applyAlignment="1">
      <alignment horizontal="center" wrapText="1"/>
    </xf>
    <xf numFmtId="0" fontId="36" fillId="0" borderId="0" xfId="1" applyFont="1" applyAlignment="1">
      <alignment horizontal="center" wrapText="1"/>
    </xf>
    <xf numFmtId="0" fontId="2" fillId="6" borderId="37" xfId="1" applyFont="1" applyFill="1" applyBorder="1" applyAlignment="1">
      <alignment horizontal="center" vertical="center"/>
    </xf>
    <xf numFmtId="0" fontId="37" fillId="6" borderId="37" xfId="1" applyFont="1" applyFill="1" applyBorder="1" applyAlignment="1">
      <alignment horizontal="center" vertical="center"/>
    </xf>
    <xf numFmtId="0" fontId="37" fillId="6" borderId="37" xfId="1" applyFont="1" applyFill="1" applyBorder="1" applyAlignment="1">
      <alignment horizontal="center" vertical="center" wrapText="1"/>
    </xf>
    <xf numFmtId="0" fontId="9" fillId="10" borderId="39" xfId="1" applyFill="1" applyBorder="1"/>
    <xf numFmtId="0" fontId="39" fillId="10" borderId="39" xfId="3" applyFont="1" applyFill="1" applyBorder="1" applyAlignment="1">
      <alignment horizontal="center" vertical="center" wrapText="1"/>
    </xf>
    <xf numFmtId="0" fontId="40" fillId="10" borderId="39" xfId="1" applyFont="1" applyFill="1" applyBorder="1" applyAlignment="1">
      <alignment horizontal="left" vertical="top"/>
    </xf>
    <xf numFmtId="0" fontId="40" fillId="10" borderId="39" xfId="1" applyFont="1" applyFill="1" applyBorder="1" applyAlignment="1">
      <alignment vertical="top"/>
    </xf>
    <xf numFmtId="0" fontId="36" fillId="10" borderId="39" xfId="1" applyFont="1" applyFill="1" applyBorder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0" fontId="41" fillId="10" borderId="39" xfId="1" applyFont="1" applyFill="1" applyBorder="1"/>
    <xf numFmtId="0" fontId="42" fillId="10" borderId="39" xfId="3" applyFont="1" applyFill="1" applyBorder="1" applyAlignment="1">
      <alignment horizontal="center" vertical="center" wrapText="1"/>
    </xf>
    <xf numFmtId="0" fontId="43" fillId="10" borderId="39" xfId="1" applyFont="1" applyFill="1" applyBorder="1" applyAlignment="1">
      <alignment horizontal="left" vertical="top"/>
    </xf>
    <xf numFmtId="0" fontId="43" fillId="10" borderId="39" xfId="1" applyFont="1" applyFill="1" applyBorder="1" applyAlignment="1">
      <alignment vertical="top"/>
    </xf>
    <xf numFmtId="0" fontId="42" fillId="10" borderId="39" xfId="1" applyFont="1" applyFill="1" applyBorder="1" applyAlignment="1">
      <alignment horizontal="center" vertical="center" wrapText="1"/>
    </xf>
    <xf numFmtId="0" fontId="42" fillId="0" borderId="0" xfId="1" applyFont="1" applyAlignment="1">
      <alignment horizontal="center" vertical="center" wrapText="1"/>
    </xf>
    <xf numFmtId="0" fontId="41" fillId="0" borderId="0" xfId="1" applyFont="1"/>
    <xf numFmtId="0" fontId="27" fillId="10" borderId="39" xfId="1" applyFont="1" applyFill="1" applyBorder="1" applyAlignment="1">
      <alignment horizontal="left" vertical="center" wrapText="1"/>
    </xf>
    <xf numFmtId="0" fontId="44" fillId="10" borderId="39" xfId="1" applyFont="1" applyFill="1" applyBorder="1" applyAlignment="1">
      <alignment horizontal="center" vertical="center" wrapText="1"/>
    </xf>
    <xf numFmtId="0" fontId="45" fillId="10" borderId="39" xfId="1" applyFont="1" applyFill="1" applyBorder="1" applyAlignment="1">
      <alignment horizontal="left" vertical="center" wrapText="1"/>
    </xf>
    <xf numFmtId="0" fontId="44" fillId="10" borderId="39" xfId="3" applyFont="1" applyFill="1" applyBorder="1" applyAlignment="1">
      <alignment horizontal="center" vertical="center" wrapText="1"/>
    </xf>
    <xf numFmtId="0" fontId="44" fillId="0" borderId="0" xfId="1" applyFont="1" applyAlignment="1">
      <alignment horizontal="center" vertical="center" wrapText="1"/>
    </xf>
    <xf numFmtId="0" fontId="43" fillId="10" borderId="39" xfId="1" applyFont="1" applyFill="1" applyBorder="1" applyAlignment="1">
      <alignment horizontal="left" vertical="center" wrapText="1"/>
    </xf>
    <xf numFmtId="0" fontId="27" fillId="10" borderId="39" xfId="1" applyFont="1" applyFill="1" applyBorder="1" applyAlignment="1">
      <alignment horizontal="left" vertical="center"/>
    </xf>
    <xf numFmtId="49" fontId="44" fillId="10" borderId="39" xfId="1" applyNumberFormat="1" applyFont="1" applyFill="1" applyBorder="1" applyAlignment="1">
      <alignment horizontal="center" vertical="center" wrapText="1"/>
    </xf>
    <xf numFmtId="0" fontId="45" fillId="10" borderId="39" xfId="1" applyFont="1" applyFill="1" applyBorder="1" applyAlignment="1">
      <alignment horizontal="left" vertical="center"/>
    </xf>
    <xf numFmtId="0" fontId="46" fillId="10" borderId="39" xfId="1" applyFont="1" applyFill="1" applyBorder="1" applyAlignment="1">
      <alignment horizontal="center" vertical="center" wrapText="1"/>
    </xf>
    <xf numFmtId="0" fontId="46" fillId="0" borderId="0" xfId="1" applyFont="1" applyAlignment="1">
      <alignment horizontal="center" vertical="center" wrapText="1"/>
    </xf>
    <xf numFmtId="0" fontId="47" fillId="0" borderId="0" xfId="1" applyFont="1"/>
    <xf numFmtId="0" fontId="48" fillId="10" borderId="39" xfId="1" applyFont="1" applyFill="1" applyBorder="1"/>
    <xf numFmtId="0" fontId="49" fillId="10" borderId="39" xfId="3" applyFont="1" applyFill="1" applyBorder="1" applyAlignment="1">
      <alignment horizontal="center" vertical="center" wrapText="1"/>
    </xf>
    <xf numFmtId="0" fontId="50" fillId="10" borderId="39" xfId="1" applyFont="1" applyFill="1" applyBorder="1" applyAlignment="1">
      <alignment horizontal="left" vertical="center" wrapText="1"/>
    </xf>
    <xf numFmtId="49" fontId="49" fillId="10" borderId="39" xfId="1" applyNumberFormat="1" applyFont="1" applyFill="1" applyBorder="1" applyAlignment="1">
      <alignment horizontal="center" vertical="center" wrapText="1"/>
    </xf>
    <xf numFmtId="0" fontId="50" fillId="10" borderId="39" xfId="1" applyFont="1" applyFill="1" applyBorder="1" applyAlignment="1">
      <alignment horizontal="left" vertical="center"/>
    </xf>
    <xf numFmtId="0" fontId="49" fillId="10" borderId="39" xfId="1" applyFont="1" applyFill="1" applyBorder="1" applyAlignment="1">
      <alignment horizontal="center" vertical="center" wrapText="1"/>
    </xf>
    <xf numFmtId="0" fontId="36" fillId="10" borderId="0" xfId="1" applyFont="1" applyFill="1" applyAlignment="1">
      <alignment horizontal="center" vertical="center" wrapText="1"/>
    </xf>
    <xf numFmtId="0" fontId="29" fillId="6" borderId="10" xfId="1" applyFont="1" applyFill="1" applyBorder="1" applyAlignment="1">
      <alignment horizontal="center" vertical="center"/>
    </xf>
    <xf numFmtId="0" fontId="30" fillId="6" borderId="10" xfId="1" applyFont="1" applyFill="1" applyBorder="1" applyAlignment="1">
      <alignment horizontal="center" vertical="center" wrapText="1"/>
    </xf>
    <xf numFmtId="0" fontId="31" fillId="7" borderId="10" xfId="1" applyFont="1" applyFill="1" applyBorder="1" applyAlignment="1">
      <alignment horizontal="center" vertical="center" wrapText="1"/>
    </xf>
    <xf numFmtId="0" fontId="32" fillId="8" borderId="10" xfId="1" applyFont="1" applyFill="1" applyBorder="1" applyAlignment="1">
      <alignment horizontal="center" vertical="center" wrapText="1"/>
    </xf>
    <xf numFmtId="9" fontId="33" fillId="8" borderId="10" xfId="2" applyFont="1" applyFill="1" applyBorder="1" applyAlignment="1">
      <alignment horizontal="center" vertical="center" wrapText="1"/>
    </xf>
    <xf numFmtId="0" fontId="35" fillId="6" borderId="10" xfId="1" applyFont="1" applyFill="1" applyBorder="1" applyAlignment="1">
      <alignment horizontal="center" vertical="center"/>
    </xf>
    <xf numFmtId="9" fontId="15" fillId="8" borderId="7" xfId="2" applyFont="1" applyFill="1" applyBorder="1" applyAlignment="1">
      <alignment horizontal="center" vertical="center" wrapText="1"/>
    </xf>
    <xf numFmtId="9" fontId="15" fillId="8" borderId="9" xfId="2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0" fontId="15" fillId="8" borderId="9" xfId="1" applyFont="1" applyFill="1" applyBorder="1" applyAlignment="1">
      <alignment horizontal="center" vertical="center" wrapText="1"/>
    </xf>
    <xf numFmtId="0" fontId="14" fillId="7" borderId="10" xfId="1" applyFont="1" applyFill="1" applyBorder="1" applyAlignment="1">
      <alignment horizontal="center" vertical="center" wrapText="1"/>
    </xf>
    <xf numFmtId="9" fontId="15" fillId="8" borderId="8" xfId="2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12" fillId="6" borderId="9" xfId="1" applyFont="1" applyFill="1" applyBorder="1" applyAlignment="1">
      <alignment horizontal="center" vertical="center" wrapText="1"/>
    </xf>
    <xf numFmtId="0" fontId="15" fillId="8" borderId="7" xfId="1" applyFont="1" applyFill="1" applyBorder="1" applyAlignment="1">
      <alignment horizontal="center" vertical="center" wrapText="1"/>
    </xf>
    <xf numFmtId="0" fontId="13" fillId="7" borderId="11" xfId="1" applyFont="1" applyFill="1" applyBorder="1" applyAlignment="1" applyProtection="1">
      <alignment horizontal="center" vertical="center"/>
      <protection locked="0"/>
    </xf>
    <xf numFmtId="0" fontId="13" fillId="7" borderId="10" xfId="1" applyFont="1" applyFill="1" applyBorder="1" applyAlignment="1" applyProtection="1">
      <alignment horizontal="center" vertical="center"/>
      <protection locked="0"/>
    </xf>
    <xf numFmtId="0" fontId="13" fillId="7" borderId="7" xfId="1" applyFont="1" applyFill="1" applyBorder="1" applyAlignment="1" applyProtection="1">
      <alignment horizontal="center" vertical="center"/>
      <protection locked="0"/>
    </xf>
    <xf numFmtId="0" fontId="13" fillId="7" borderId="9" xfId="1" applyFont="1" applyFill="1" applyBorder="1" applyAlignment="1" applyProtection="1">
      <alignment horizontal="center" vertical="center"/>
      <protection locked="0"/>
    </xf>
    <xf numFmtId="0" fontId="10" fillId="6" borderId="6" xfId="1" applyFont="1" applyFill="1" applyBorder="1" applyAlignment="1">
      <alignment horizontal="center" vertical="center"/>
    </xf>
    <xf numFmtId="0" fontId="11" fillId="6" borderId="7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0" fontId="11" fillId="6" borderId="9" xfId="1" applyFont="1" applyFill="1" applyBorder="1" applyAlignment="1">
      <alignment horizontal="center" vertical="center"/>
    </xf>
    <xf numFmtId="0" fontId="12" fillId="7" borderId="11" xfId="1" applyFont="1" applyFill="1" applyBorder="1" applyAlignment="1" applyProtection="1">
      <alignment horizontal="center" vertical="center"/>
      <protection locked="0"/>
    </xf>
    <xf numFmtId="0" fontId="12" fillId="7" borderId="10" xfId="1" applyFont="1" applyFill="1" applyBorder="1" applyAlignment="1" applyProtection="1">
      <alignment horizontal="center" vertical="center"/>
      <protection locked="0"/>
    </xf>
    <xf numFmtId="0" fontId="13" fillId="7" borderId="8" xfId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4" fillId="11" borderId="39" xfId="0" applyFont="1" applyFill="1" applyBorder="1" applyAlignment="1">
      <alignment horizontal="center" vertical="center" wrapText="1"/>
    </xf>
    <xf numFmtId="0" fontId="54" fillId="11" borderId="39" xfId="0" applyFont="1" applyFill="1" applyBorder="1" applyAlignment="1">
      <alignment horizontal="left" vertical="center" wrapText="1"/>
    </xf>
    <xf numFmtId="49" fontId="54" fillId="11" borderId="39" xfId="0" applyNumberFormat="1" applyFont="1" applyFill="1" applyBorder="1" applyAlignment="1">
      <alignment horizontal="center" vertical="center" wrapText="1"/>
    </xf>
    <xf numFmtId="0" fontId="55" fillId="12" borderId="40" xfId="0" applyFont="1" applyFill="1" applyBorder="1" applyAlignment="1">
      <alignment horizontal="center" vertical="center" wrapText="1"/>
    </xf>
    <xf numFmtId="0" fontId="55" fillId="12" borderId="41" xfId="0" applyFont="1" applyFill="1" applyBorder="1" applyAlignment="1">
      <alignment horizontal="center" vertical="center" wrapText="1"/>
    </xf>
    <xf numFmtId="0" fontId="56" fillId="11" borderId="42" xfId="0" applyFont="1" applyFill="1" applyBorder="1" applyAlignment="1">
      <alignment horizontal="center" vertical="center" wrapText="1"/>
    </xf>
    <xf numFmtId="0" fontId="56" fillId="13" borderId="43" xfId="0" applyFont="1" applyFill="1" applyBorder="1" applyAlignment="1">
      <alignment horizontal="center" vertical="center" wrapText="1"/>
    </xf>
    <xf numFmtId="0" fontId="56" fillId="13" borderId="44" xfId="0" applyFont="1" applyFill="1" applyBorder="1" applyAlignment="1">
      <alignment horizontal="center" vertical="center" wrapText="1"/>
    </xf>
    <xf numFmtId="0" fontId="56" fillId="13" borderId="45" xfId="0" applyFont="1" applyFill="1" applyBorder="1" applyAlignment="1">
      <alignment horizontal="center" vertical="center" wrapText="1"/>
    </xf>
    <xf numFmtId="0" fontId="56" fillId="14" borderId="39" xfId="0" applyFont="1" applyFill="1" applyBorder="1" applyAlignment="1">
      <alignment horizontal="center" vertical="center" wrapText="1"/>
    </xf>
    <xf numFmtId="0" fontId="56" fillId="15" borderId="43" xfId="0" applyFont="1" applyFill="1" applyBorder="1" applyAlignment="1">
      <alignment horizontal="center" vertical="center" wrapText="1"/>
    </xf>
    <xf numFmtId="0" fontId="56" fillId="15" borderId="44" xfId="0" applyFont="1" applyFill="1" applyBorder="1" applyAlignment="1">
      <alignment horizontal="center" vertical="center" wrapText="1"/>
    </xf>
    <xf numFmtId="0" fontId="56" fillId="15" borderId="45" xfId="0" applyFont="1" applyFill="1" applyBorder="1" applyAlignment="1">
      <alignment horizontal="center" vertical="center" wrapText="1"/>
    </xf>
    <xf numFmtId="0" fontId="56" fillId="16" borderId="43" xfId="0" applyFont="1" applyFill="1" applyBorder="1" applyAlignment="1">
      <alignment horizontal="center" vertical="center" wrapText="1"/>
    </xf>
    <xf numFmtId="0" fontId="56" fillId="16" borderId="44" xfId="0" applyFont="1" applyFill="1" applyBorder="1" applyAlignment="1">
      <alignment horizontal="center" vertical="center" wrapText="1"/>
    </xf>
    <xf numFmtId="0" fontId="56" fillId="16" borderId="45" xfId="0" applyFont="1" applyFill="1" applyBorder="1" applyAlignment="1">
      <alignment horizontal="center" vertical="center" wrapText="1"/>
    </xf>
    <xf numFmtId="0" fontId="56" fillId="17" borderId="43" xfId="0" applyFont="1" applyFill="1" applyBorder="1" applyAlignment="1">
      <alignment horizontal="center" vertical="center" wrapText="1"/>
    </xf>
    <xf numFmtId="0" fontId="56" fillId="17" borderId="44" xfId="0" applyFont="1" applyFill="1" applyBorder="1" applyAlignment="1">
      <alignment horizontal="center" vertical="center" wrapText="1"/>
    </xf>
    <xf numFmtId="0" fontId="56" fillId="17" borderId="45" xfId="0" applyFont="1" applyFill="1" applyBorder="1" applyAlignment="1">
      <alignment horizontal="center" vertical="center" wrapText="1"/>
    </xf>
    <xf numFmtId="17" fontId="57" fillId="18" borderId="43" xfId="0" applyNumberFormat="1" applyFont="1" applyFill="1" applyBorder="1" applyAlignment="1">
      <alignment horizontal="center" vertical="center" wrapText="1"/>
    </xf>
    <xf numFmtId="17" fontId="57" fillId="18" borderId="44" xfId="0" applyNumberFormat="1" applyFont="1" applyFill="1" applyBorder="1" applyAlignment="1">
      <alignment horizontal="center" vertical="center"/>
    </xf>
    <xf numFmtId="17" fontId="57" fillId="18" borderId="45" xfId="0" applyNumberFormat="1" applyFont="1" applyFill="1" applyBorder="1" applyAlignment="1">
      <alignment horizontal="center" vertical="center"/>
    </xf>
    <xf numFmtId="17" fontId="57" fillId="18" borderId="43" xfId="0" applyNumberFormat="1" applyFont="1" applyFill="1" applyBorder="1" applyAlignment="1">
      <alignment horizontal="center" vertical="center"/>
    </xf>
    <xf numFmtId="0" fontId="55" fillId="12" borderId="46" xfId="0" applyFont="1" applyFill="1" applyBorder="1" applyAlignment="1">
      <alignment horizontal="center" vertical="center" wrapText="1"/>
    </xf>
    <xf numFmtId="0" fontId="55" fillId="12" borderId="47" xfId="0" applyFont="1" applyFill="1" applyBorder="1" applyAlignment="1">
      <alignment horizontal="center" vertical="center" wrapText="1"/>
    </xf>
    <xf numFmtId="0" fontId="56" fillId="11" borderId="48" xfId="0" applyFont="1" applyFill="1" applyBorder="1" applyAlignment="1">
      <alignment horizontal="center" vertical="center" wrapText="1"/>
    </xf>
    <xf numFmtId="0" fontId="56" fillId="13" borderId="49" xfId="0" applyFont="1" applyFill="1" applyBorder="1" applyAlignment="1">
      <alignment horizontal="center" vertical="center" textRotation="90" wrapText="1"/>
    </xf>
    <xf numFmtId="0" fontId="56" fillId="14" borderId="49" xfId="0" applyFont="1" applyFill="1" applyBorder="1" applyAlignment="1">
      <alignment horizontal="center" vertical="center" textRotation="90" wrapText="1"/>
    </xf>
    <xf numFmtId="0" fontId="56" fillId="15" borderId="40" xfId="0" applyFont="1" applyFill="1" applyBorder="1" applyAlignment="1">
      <alignment horizontal="center" vertical="center" textRotation="90" wrapText="1"/>
    </xf>
    <xf numFmtId="0" fontId="56" fillId="16" borderId="40" xfId="0" applyFont="1" applyFill="1" applyBorder="1" applyAlignment="1">
      <alignment horizontal="center" vertical="center" textRotation="90" wrapText="1"/>
    </xf>
    <xf numFmtId="0" fontId="56" fillId="17" borderId="40" xfId="0" applyFont="1" applyFill="1" applyBorder="1" applyAlignment="1">
      <alignment horizontal="center" vertical="center" textRotation="90" wrapText="1"/>
    </xf>
    <xf numFmtId="17" fontId="57" fillId="18" borderId="44" xfId="0" applyNumberFormat="1" applyFont="1" applyFill="1" applyBorder="1" applyAlignment="1">
      <alignment horizontal="center" vertical="center" wrapText="1"/>
    </xf>
    <xf numFmtId="17" fontId="57" fillId="18" borderId="45" xfId="0" applyNumberFormat="1" applyFont="1" applyFill="1" applyBorder="1" applyAlignment="1">
      <alignment horizontal="center" vertical="center" wrapText="1"/>
    </xf>
    <xf numFmtId="0" fontId="54" fillId="0" borderId="50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left" vertical="center"/>
    </xf>
    <xf numFmtId="49" fontId="38" fillId="0" borderId="50" xfId="0" applyNumberFormat="1" applyFont="1" applyBorder="1" applyAlignment="1">
      <alignment horizontal="center" vertical="top"/>
    </xf>
    <xf numFmtId="0" fontId="38" fillId="0" borderId="41" xfId="0" applyFont="1" applyBorder="1" applyAlignment="1">
      <alignment vertical="top"/>
    </xf>
    <xf numFmtId="0" fontId="38" fillId="19" borderId="51" xfId="0" applyFont="1" applyFill="1" applyBorder="1" applyAlignment="1">
      <alignment vertical="top"/>
    </xf>
    <xf numFmtId="0" fontId="38" fillId="20" borderId="51" xfId="0" applyFont="1" applyFill="1" applyBorder="1" applyAlignment="1">
      <alignment vertical="top"/>
    </xf>
    <xf numFmtId="0" fontId="38" fillId="21" borderId="51" xfId="0" applyFont="1" applyFill="1" applyBorder="1" applyAlignment="1">
      <alignment vertical="top"/>
    </xf>
    <xf numFmtId="0" fontId="38" fillId="22" borderId="51" xfId="0" applyFont="1" applyFill="1" applyBorder="1" applyAlignment="1">
      <alignment vertical="top"/>
    </xf>
    <xf numFmtId="0" fontId="38" fillId="23" borderId="51" xfId="0" applyFont="1" applyFill="1" applyBorder="1" applyAlignment="1">
      <alignment vertical="top"/>
    </xf>
    <xf numFmtId="0" fontId="38" fillId="23" borderId="0" xfId="0" applyFont="1" applyFill="1" applyAlignment="1">
      <alignment vertical="top"/>
    </xf>
    <xf numFmtId="0" fontId="9" fillId="0" borderId="44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54" fillId="0" borderId="51" xfId="0" applyFont="1" applyBorder="1" applyAlignment="1">
      <alignment horizontal="center" vertical="center" wrapText="1"/>
    </xf>
    <xf numFmtId="0" fontId="38" fillId="0" borderId="51" xfId="0" applyFont="1" applyBorder="1" applyAlignment="1">
      <alignment horizontal="left" vertical="center"/>
    </xf>
    <xf numFmtId="49" fontId="38" fillId="0" borderId="51" xfId="0" applyNumberFormat="1" applyFont="1" applyBorder="1" applyAlignment="1">
      <alignment horizontal="center" vertical="top"/>
    </xf>
    <xf numFmtId="0" fontId="38" fillId="0" borderId="0" xfId="0" applyFont="1" applyAlignment="1">
      <alignment vertical="top"/>
    </xf>
    <xf numFmtId="0" fontId="38" fillId="0" borderId="0" xfId="0" applyFont="1" applyAlignment="1">
      <alignment vertical="top" wrapText="1"/>
    </xf>
    <xf numFmtId="0" fontId="38" fillId="19" borderId="51" xfId="0" applyFont="1" applyFill="1" applyBorder="1" applyAlignment="1">
      <alignment horizontal="center" vertical="center"/>
    </xf>
    <xf numFmtId="0" fontId="38" fillId="20" borderId="51" xfId="0" applyFont="1" applyFill="1" applyBorder="1" applyAlignment="1">
      <alignment horizontal="center" vertical="top"/>
    </xf>
    <xf numFmtId="0" fontId="38" fillId="21" borderId="51" xfId="0" applyFont="1" applyFill="1" applyBorder="1" applyAlignment="1">
      <alignment horizontal="center" vertical="top"/>
    </xf>
    <xf numFmtId="0" fontId="38" fillId="22" borderId="51" xfId="0" applyFont="1" applyFill="1" applyBorder="1" applyAlignment="1">
      <alignment horizontal="center" vertical="top"/>
    </xf>
    <xf numFmtId="0" fontId="38" fillId="23" borderId="51" xfId="0" applyFont="1" applyFill="1" applyBorder="1" applyAlignment="1">
      <alignment horizontal="center" vertical="top"/>
    </xf>
    <xf numFmtId="0" fontId="58" fillId="0" borderId="51" xfId="0" applyFont="1" applyBorder="1" applyAlignment="1">
      <alignment horizontal="center" vertical="center" wrapText="1"/>
    </xf>
    <xf numFmtId="0" fontId="59" fillId="0" borderId="51" xfId="0" applyFont="1" applyBorder="1" applyAlignment="1">
      <alignment horizontal="left" vertical="center"/>
    </xf>
    <xf numFmtId="49" fontId="59" fillId="0" borderId="51" xfId="0" applyNumberFormat="1" applyFont="1" applyBorder="1" applyAlignment="1">
      <alignment horizontal="center" vertical="top"/>
    </xf>
    <xf numFmtId="0" fontId="59" fillId="0" borderId="0" xfId="0" applyFont="1" applyAlignment="1">
      <alignment vertical="top"/>
    </xf>
    <xf numFmtId="0" fontId="59" fillId="19" borderId="51" xfId="0" applyFont="1" applyFill="1" applyBorder="1" applyAlignment="1">
      <alignment horizontal="center" vertical="center"/>
    </xf>
    <xf numFmtId="0" fontId="59" fillId="20" borderId="51" xfId="0" applyFont="1" applyFill="1" applyBorder="1" applyAlignment="1">
      <alignment horizontal="center" vertical="top"/>
    </xf>
    <xf numFmtId="0" fontId="59" fillId="21" borderId="51" xfId="0" applyFont="1" applyFill="1" applyBorder="1" applyAlignment="1">
      <alignment horizontal="center" vertical="top"/>
    </xf>
    <xf numFmtId="0" fontId="59" fillId="22" borderId="51" xfId="0" applyFont="1" applyFill="1" applyBorder="1" applyAlignment="1">
      <alignment horizontal="center" vertical="top"/>
    </xf>
    <xf numFmtId="0" fontId="59" fillId="23" borderId="51" xfId="0" applyFont="1" applyFill="1" applyBorder="1" applyAlignment="1">
      <alignment horizontal="center" vertical="top"/>
    </xf>
    <xf numFmtId="0" fontId="59" fillId="0" borderId="44" xfId="0" applyFont="1" applyBorder="1" applyAlignment="1">
      <alignment horizontal="center"/>
    </xf>
    <xf numFmtId="0" fontId="59" fillId="0" borderId="45" xfId="0" applyFont="1" applyBorder="1" applyAlignment="1">
      <alignment horizontal="center"/>
    </xf>
    <xf numFmtId="0" fontId="59" fillId="0" borderId="43" xfId="0" applyFont="1" applyBorder="1" applyAlignment="1">
      <alignment horizontal="center"/>
    </xf>
    <xf numFmtId="0" fontId="60" fillId="0" borderId="0" xfId="0" applyFont="1"/>
    <xf numFmtId="0" fontId="38" fillId="0" borderId="0" xfId="0" applyFont="1" applyAlignment="1">
      <alignment horizontal="left" vertical="top"/>
    </xf>
    <xf numFmtId="49" fontId="38" fillId="0" borderId="51" xfId="0" applyNumberFormat="1" applyFont="1" applyBorder="1" applyAlignment="1">
      <alignment horizontal="center" vertical="center"/>
    </xf>
    <xf numFmtId="0" fontId="61" fillId="0" borderId="51" xfId="0" applyFont="1" applyBorder="1" applyAlignment="1">
      <alignment horizontal="center" vertical="center" wrapText="1"/>
    </xf>
    <xf numFmtId="0" fontId="48" fillId="0" borderId="51" xfId="0" applyFont="1" applyBorder="1" applyAlignment="1">
      <alignment horizontal="left" vertical="center"/>
    </xf>
    <xf numFmtId="49" fontId="48" fillId="0" borderId="51" xfId="0" applyNumberFormat="1" applyFont="1" applyBorder="1" applyAlignment="1">
      <alignment horizontal="center" vertical="top"/>
    </xf>
    <xf numFmtId="0" fontId="48" fillId="0" borderId="0" xfId="0" applyFont="1" applyAlignment="1">
      <alignment vertical="top"/>
    </xf>
    <xf numFmtId="0" fontId="48" fillId="0" borderId="0" xfId="0" applyFont="1" applyAlignment="1">
      <alignment vertical="top" wrapText="1"/>
    </xf>
    <xf numFmtId="0" fontId="48" fillId="19" borderId="51" xfId="0" applyFont="1" applyFill="1" applyBorder="1" applyAlignment="1">
      <alignment vertical="top"/>
    </xf>
    <xf numFmtId="0" fontId="48" fillId="20" borderId="51" xfId="0" applyFont="1" applyFill="1" applyBorder="1" applyAlignment="1">
      <alignment vertical="top"/>
    </xf>
    <xf numFmtId="0" fontId="48" fillId="21" borderId="51" xfId="0" applyFont="1" applyFill="1" applyBorder="1" applyAlignment="1">
      <alignment vertical="top"/>
    </xf>
    <xf numFmtId="0" fontId="48" fillId="22" borderId="51" xfId="0" applyFont="1" applyFill="1" applyBorder="1" applyAlignment="1">
      <alignment vertical="top"/>
    </xf>
    <xf numFmtId="0" fontId="48" fillId="23" borderId="0" xfId="0" applyFont="1" applyFill="1" applyAlignment="1">
      <alignment vertical="top"/>
    </xf>
    <xf numFmtId="0" fontId="48" fillId="0" borderId="44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62" fillId="0" borderId="0" xfId="0" applyFont="1"/>
    <xf numFmtId="0" fontId="63" fillId="0" borderId="43" xfId="0" applyFont="1" applyBorder="1" applyAlignment="1">
      <alignment horizontal="center"/>
    </xf>
    <xf numFmtId="0" fontId="63" fillId="0" borderId="44" xfId="0" applyFont="1" applyBorder="1" applyAlignment="1">
      <alignment horizontal="center"/>
    </xf>
    <xf numFmtId="0" fontId="63" fillId="0" borderId="45" xfId="0" applyFont="1" applyBorder="1" applyAlignment="1">
      <alignment horizontal="center"/>
    </xf>
    <xf numFmtId="0" fontId="59" fillId="19" borderId="51" xfId="0" applyFont="1" applyFill="1" applyBorder="1" applyAlignment="1">
      <alignment vertical="top"/>
    </xf>
    <xf numFmtId="0" fontId="59" fillId="20" borderId="51" xfId="0" applyFont="1" applyFill="1" applyBorder="1" applyAlignment="1">
      <alignment vertical="top"/>
    </xf>
    <xf numFmtId="0" fontId="59" fillId="21" borderId="51" xfId="0" applyFont="1" applyFill="1" applyBorder="1" applyAlignment="1">
      <alignment vertical="top"/>
    </xf>
    <xf numFmtId="0" fontId="59" fillId="22" borderId="51" xfId="0" applyFont="1" applyFill="1" applyBorder="1" applyAlignment="1">
      <alignment vertical="top"/>
    </xf>
    <xf numFmtId="0" fontId="59" fillId="23" borderId="51" xfId="0" applyFont="1" applyFill="1" applyBorder="1" applyAlignment="1">
      <alignment vertical="top"/>
    </xf>
    <xf numFmtId="0" fontId="59" fillId="23" borderId="0" xfId="0" applyFont="1" applyFill="1" applyAlignment="1">
      <alignment vertical="top"/>
    </xf>
    <xf numFmtId="0" fontId="64" fillId="0" borderId="51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left" vertical="center"/>
    </xf>
    <xf numFmtId="49" fontId="63" fillId="0" borderId="51" xfId="0" applyNumberFormat="1" applyFont="1" applyBorder="1" applyAlignment="1">
      <alignment horizontal="center" vertical="top"/>
    </xf>
    <xf numFmtId="0" fontId="63" fillId="0" borderId="0" xfId="0" applyFont="1" applyAlignment="1">
      <alignment vertical="top"/>
    </xf>
    <xf numFmtId="0" fontId="63" fillId="0" borderId="0" xfId="0" applyFont="1" applyAlignment="1">
      <alignment vertical="top" wrapText="1"/>
    </xf>
    <xf numFmtId="0" fontId="63" fillId="19" borderId="51" xfId="0" applyFont="1" applyFill="1" applyBorder="1" applyAlignment="1">
      <alignment vertical="top"/>
    </xf>
    <xf numFmtId="0" fontId="63" fillId="20" borderId="51" xfId="0" applyFont="1" applyFill="1" applyBorder="1" applyAlignment="1">
      <alignment vertical="top"/>
    </xf>
    <xf numFmtId="0" fontId="63" fillId="21" borderId="51" xfId="0" applyFont="1" applyFill="1" applyBorder="1" applyAlignment="1">
      <alignment vertical="top"/>
    </xf>
    <xf numFmtId="0" fontId="63" fillId="22" borderId="51" xfId="0" applyFont="1" applyFill="1" applyBorder="1" applyAlignment="1">
      <alignment vertical="top"/>
    </xf>
    <xf numFmtId="0" fontId="63" fillId="23" borderId="51" xfId="0" applyFont="1" applyFill="1" applyBorder="1" applyAlignment="1">
      <alignment vertical="top"/>
    </xf>
    <xf numFmtId="0" fontId="63" fillId="23" borderId="0" xfId="0" applyFont="1" applyFill="1" applyAlignment="1">
      <alignment vertical="top"/>
    </xf>
    <xf numFmtId="49" fontId="0" fillId="0" borderId="51" xfId="0" applyNumberFormat="1" applyBorder="1" applyAlignment="1">
      <alignment horizontal="center"/>
    </xf>
    <xf numFmtId="0" fontId="48" fillId="23" borderId="51" xfId="0" applyFont="1" applyFill="1" applyBorder="1" applyAlignment="1">
      <alignment vertical="top"/>
    </xf>
    <xf numFmtId="0" fontId="54" fillId="0" borderId="52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left" vertical="center"/>
    </xf>
    <xf numFmtId="49" fontId="38" fillId="0" borderId="52" xfId="0" applyNumberFormat="1" applyFont="1" applyBorder="1" applyAlignment="1">
      <alignment horizontal="center" vertical="top"/>
    </xf>
    <xf numFmtId="0" fontId="38" fillId="19" borderId="52" xfId="0" applyFont="1" applyFill="1" applyBorder="1" applyAlignment="1">
      <alignment vertical="top"/>
    </xf>
    <xf numFmtId="0" fontId="38" fillId="20" borderId="52" xfId="0" applyFont="1" applyFill="1" applyBorder="1" applyAlignment="1">
      <alignment vertical="top"/>
    </xf>
    <xf numFmtId="0" fontId="38" fillId="21" borderId="52" xfId="0" applyFont="1" applyFill="1" applyBorder="1" applyAlignment="1">
      <alignment vertical="top"/>
    </xf>
    <xf numFmtId="0" fontId="38" fillId="22" borderId="52" xfId="0" applyFont="1" applyFill="1" applyBorder="1" applyAlignment="1">
      <alignment vertical="top"/>
    </xf>
    <xf numFmtId="0" fontId="38" fillId="23" borderId="52" xfId="0" applyFont="1" applyFill="1" applyBorder="1" applyAlignment="1">
      <alignment vertical="top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/>
    </xf>
    <xf numFmtId="0" fontId="65" fillId="9" borderId="43" xfId="0" applyFont="1" applyFill="1" applyBorder="1" applyAlignment="1">
      <alignment horizontal="right" vertical="center"/>
    </xf>
    <xf numFmtId="0" fontId="65" fillId="9" borderId="44" xfId="0" applyFont="1" applyFill="1" applyBorder="1" applyAlignment="1">
      <alignment horizontal="right" vertical="center"/>
    </xf>
    <xf numFmtId="0" fontId="65" fillId="9" borderId="45" xfId="0" applyFont="1" applyFill="1" applyBorder="1" applyAlignment="1">
      <alignment horizontal="right" vertical="center"/>
    </xf>
    <xf numFmtId="0" fontId="9" fillId="9" borderId="39" xfId="0" applyFont="1" applyFill="1" applyBorder="1" applyAlignment="1">
      <alignment horizontal="center"/>
    </xf>
    <xf numFmtId="0" fontId="9" fillId="9" borderId="43" xfId="0" applyFont="1" applyFill="1" applyBorder="1" applyAlignment="1">
      <alignment horizontal="center"/>
    </xf>
    <xf numFmtId="0" fontId="9" fillId="9" borderId="4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65" fillId="0" borderId="43" xfId="0" applyFont="1" applyBorder="1" applyAlignment="1">
      <alignment horizontal="right" vertical="center"/>
    </xf>
    <xf numFmtId="0" fontId="65" fillId="0" borderId="44" xfId="0" applyFont="1" applyBorder="1" applyAlignment="1">
      <alignment horizontal="right" vertical="center"/>
    </xf>
    <xf numFmtId="0" fontId="65" fillId="0" borderId="45" xfId="0" applyFont="1" applyBorder="1" applyAlignment="1">
      <alignment horizontal="right" vertical="center"/>
    </xf>
    <xf numFmtId="9" fontId="9" fillId="10" borderId="39" xfId="4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10" borderId="0" xfId="1" applyFont="1" applyFill="1"/>
    <xf numFmtId="0" fontId="16" fillId="10" borderId="0" xfId="1" applyFont="1" applyFill="1" applyAlignment="1">
      <alignment horizontal="center" vertical="center"/>
    </xf>
    <xf numFmtId="0" fontId="16" fillId="10" borderId="0" xfId="1" applyFont="1" applyFill="1" applyAlignment="1">
      <alignment horizontal="right" vertical="center"/>
    </xf>
    <xf numFmtId="0" fontId="9" fillId="10" borderId="0" xfId="1" applyFill="1"/>
    <xf numFmtId="0" fontId="17" fillId="10" borderId="0" xfId="1" applyFont="1" applyFill="1" applyAlignment="1">
      <alignment horizontal="left" vertical="center"/>
    </xf>
    <xf numFmtId="15" fontId="16" fillId="10" borderId="0" xfId="1" applyNumberFormat="1" applyFont="1" applyFill="1" applyAlignment="1">
      <alignment horizontal="center" vertical="center"/>
    </xf>
    <xf numFmtId="0" fontId="16" fillId="10" borderId="0" xfId="1" applyFont="1" applyFill="1" applyProtection="1">
      <protection locked="0"/>
    </xf>
    <xf numFmtId="0" fontId="16" fillId="10" borderId="0" xfId="1" applyFont="1" applyFill="1" applyAlignment="1" applyProtection="1">
      <alignment horizontal="center" vertical="center"/>
      <protection locked="0"/>
    </xf>
    <xf numFmtId="0" fontId="18" fillId="10" borderId="0" xfId="1" applyFont="1" applyFill="1" applyAlignment="1" applyProtection="1">
      <alignment vertical="center"/>
      <protection locked="0"/>
    </xf>
    <xf numFmtId="0" fontId="18" fillId="10" borderId="0" xfId="1" applyFont="1" applyFill="1" applyAlignment="1" applyProtection="1">
      <alignment horizontal="center" vertical="center"/>
      <protection locked="0"/>
    </xf>
    <xf numFmtId="0" fontId="15" fillId="10" borderId="17" xfId="1" applyFont="1" applyFill="1" applyBorder="1" applyAlignment="1" applyProtection="1">
      <alignment horizontal="center" vertical="center"/>
      <protection locked="0"/>
    </xf>
    <xf numFmtId="0" fontId="19" fillId="10" borderId="18" xfId="1" applyFont="1" applyFill="1" applyBorder="1" applyAlignment="1" applyProtection="1">
      <alignment horizontal="center" vertical="center"/>
      <protection locked="0"/>
    </xf>
    <xf numFmtId="0" fontId="19" fillId="10" borderId="14" xfId="1" applyFont="1" applyFill="1" applyBorder="1" applyAlignment="1" applyProtection="1">
      <alignment horizontal="center" vertical="center"/>
      <protection locked="0"/>
    </xf>
    <xf numFmtId="0" fontId="19" fillId="10" borderId="15" xfId="1" applyFont="1" applyFill="1" applyBorder="1" applyAlignment="1" applyProtection="1">
      <alignment horizontal="center" vertical="center"/>
      <protection locked="0"/>
    </xf>
    <xf numFmtId="0" fontId="19" fillId="10" borderId="16" xfId="1" applyFont="1" applyFill="1" applyBorder="1" applyAlignment="1" applyProtection="1">
      <alignment horizontal="center" vertical="center"/>
      <protection locked="0"/>
    </xf>
    <xf numFmtId="0" fontId="19" fillId="10" borderId="17" xfId="1" applyFont="1" applyFill="1" applyBorder="1" applyAlignment="1" applyProtection="1">
      <alignment horizontal="center" vertical="center"/>
      <protection locked="0"/>
    </xf>
    <xf numFmtId="0" fontId="19" fillId="10" borderId="17" xfId="1" applyFont="1" applyFill="1" applyBorder="1" applyAlignment="1" applyProtection="1">
      <alignment horizontal="center" vertical="center" wrapText="1"/>
      <protection locked="0"/>
    </xf>
    <xf numFmtId="0" fontId="15" fillId="10" borderId="19" xfId="1" applyFont="1" applyFill="1" applyBorder="1" applyAlignment="1" applyProtection="1">
      <alignment horizontal="center" vertical="center"/>
      <protection locked="0"/>
    </xf>
    <xf numFmtId="0" fontId="19" fillId="10" borderId="20" xfId="1" applyFont="1" applyFill="1" applyBorder="1" applyAlignment="1" applyProtection="1">
      <alignment horizontal="center" vertical="center"/>
      <protection locked="0"/>
    </xf>
    <xf numFmtId="0" fontId="16" fillId="10" borderId="21" xfId="1" applyFont="1" applyFill="1" applyBorder="1" applyAlignment="1" applyProtection="1">
      <alignment horizontal="center" vertical="center" textRotation="90" wrapText="1"/>
      <protection locked="0"/>
    </xf>
    <xf numFmtId="0" fontId="16" fillId="10" borderId="21" xfId="1" applyFont="1" applyFill="1" applyBorder="1" applyAlignment="1">
      <alignment horizontal="center" vertical="center" textRotation="90" wrapText="1"/>
    </xf>
    <xf numFmtId="0" fontId="16" fillId="10" borderId="22" xfId="1" applyFont="1" applyFill="1" applyBorder="1" applyAlignment="1">
      <alignment horizontal="center" vertical="center" textRotation="90" wrapText="1"/>
    </xf>
    <xf numFmtId="0" fontId="16" fillId="10" borderId="17" xfId="1" applyFont="1" applyFill="1" applyBorder="1" applyAlignment="1">
      <alignment horizontal="center" vertical="center" textRotation="90" wrapText="1"/>
    </xf>
    <xf numFmtId="0" fontId="16" fillId="10" borderId="23" xfId="1" applyFont="1" applyFill="1" applyBorder="1" applyAlignment="1">
      <alignment horizontal="center" vertical="center" textRotation="90" wrapText="1"/>
    </xf>
    <xf numFmtId="0" fontId="16" fillId="10" borderId="24" xfId="1" applyFont="1" applyFill="1" applyBorder="1" applyAlignment="1">
      <alignment horizontal="center" vertical="center" textRotation="90" wrapText="1"/>
    </xf>
    <xf numFmtId="0" fontId="16" fillId="10" borderId="25" xfId="1" applyFont="1" applyFill="1" applyBorder="1" applyAlignment="1">
      <alignment horizontal="center" vertical="center" textRotation="90" wrapText="1"/>
    </xf>
    <xf numFmtId="0" fontId="19" fillId="10" borderId="26" xfId="1" applyFont="1" applyFill="1" applyBorder="1" applyAlignment="1" applyProtection="1">
      <alignment horizontal="center" vertical="center"/>
      <protection locked="0"/>
    </xf>
    <xf numFmtId="0" fontId="19" fillId="10" borderId="21" xfId="1" applyFont="1" applyFill="1" applyBorder="1" applyAlignment="1" applyProtection="1">
      <alignment horizontal="center" vertical="center"/>
      <protection locked="0"/>
    </xf>
    <xf numFmtId="0" fontId="19" fillId="10" borderId="25" xfId="1" applyFont="1" applyFill="1" applyBorder="1" applyAlignment="1" applyProtection="1">
      <alignment horizontal="center" vertical="center"/>
      <protection locked="0"/>
    </xf>
    <xf numFmtId="0" fontId="19" fillId="10" borderId="19" xfId="1" applyFont="1" applyFill="1" applyBorder="1" applyAlignment="1" applyProtection="1">
      <alignment horizontal="center" vertical="center"/>
      <protection locked="0"/>
    </xf>
    <xf numFmtId="0" fontId="19" fillId="10" borderId="19" xfId="1" applyFont="1" applyFill="1" applyBorder="1" applyAlignment="1" applyProtection="1">
      <alignment horizontal="center" vertical="center" wrapText="1"/>
      <protection locked="0"/>
    </xf>
    <xf numFmtId="0" fontId="14" fillId="10" borderId="31" xfId="1" applyFont="1" applyFill="1" applyBorder="1" applyAlignment="1">
      <alignment horizontal="center" vertical="center"/>
    </xf>
    <xf numFmtId="0" fontId="23" fillId="10" borderId="31" xfId="1" applyFont="1" applyFill="1" applyBorder="1" applyAlignment="1">
      <alignment horizontal="center" vertical="center" wrapText="1"/>
    </xf>
    <xf numFmtId="0" fontId="14" fillId="10" borderId="31" xfId="1" applyFont="1" applyFill="1" applyBorder="1" applyAlignment="1">
      <alignment horizontal="left" vertical="center" wrapText="1"/>
    </xf>
    <xf numFmtId="0" fontId="14" fillId="10" borderId="31" xfId="1" applyFont="1" applyFill="1" applyBorder="1" applyAlignment="1">
      <alignment horizontal="left" vertical="center"/>
    </xf>
    <xf numFmtId="0" fontId="14" fillId="10" borderId="0" xfId="1" applyFont="1" applyFill="1" applyAlignment="1">
      <alignment horizontal="left" vertical="center" wrapText="1"/>
    </xf>
    <xf numFmtId="0" fontId="14" fillId="10" borderId="0" xfId="1" applyFont="1" applyFill="1" applyAlignment="1">
      <alignment horizontal="left" vertical="center" wrapText="1" indent="1"/>
    </xf>
    <xf numFmtId="0" fontId="21" fillId="10" borderId="0" xfId="1" applyFont="1" applyFill="1" applyAlignment="1">
      <alignment horizontal="center" vertical="center"/>
    </xf>
    <xf numFmtId="0" fontId="14" fillId="10" borderId="0" xfId="1" applyFont="1" applyFill="1" applyProtection="1">
      <protection locked="0"/>
    </xf>
    <xf numFmtId="0" fontId="23" fillId="10" borderId="31" xfId="1" applyFont="1" applyFill="1" applyBorder="1" applyAlignment="1">
      <alignment vertical="center" wrapText="1"/>
    </xf>
    <xf numFmtId="0" fontId="26" fillId="10" borderId="31" xfId="1" applyFont="1" applyFill="1" applyBorder="1" applyAlignment="1">
      <alignment horizontal="center" vertical="center" wrapText="1"/>
    </xf>
    <xf numFmtId="0" fontId="14" fillId="10" borderId="20" xfId="1" applyFont="1" applyFill="1" applyBorder="1" applyAlignment="1">
      <alignment horizontal="center" vertical="center"/>
    </xf>
    <xf numFmtId="0" fontId="14" fillId="10" borderId="34" xfId="1" applyFont="1" applyFill="1" applyBorder="1" applyAlignment="1">
      <alignment horizontal="center" vertical="center"/>
    </xf>
    <xf numFmtId="0" fontId="23" fillId="10" borderId="35" xfId="1" applyFont="1" applyFill="1" applyBorder="1" applyAlignment="1">
      <alignment vertical="center" wrapText="1"/>
    </xf>
    <xf numFmtId="0" fontId="14" fillId="10" borderId="35" xfId="1" applyFont="1" applyFill="1" applyBorder="1" applyAlignment="1">
      <alignment horizontal="left" vertical="center" wrapText="1" indent="1"/>
    </xf>
    <xf numFmtId="0" fontId="14" fillId="10" borderId="35" xfId="1" applyFont="1" applyFill="1" applyBorder="1" applyAlignment="1">
      <alignment horizontal="center" vertical="center" wrapText="1"/>
    </xf>
    <xf numFmtId="0" fontId="21" fillId="10" borderId="35" xfId="1" applyFont="1" applyFill="1" applyBorder="1" applyAlignment="1">
      <alignment horizontal="center" vertical="center"/>
    </xf>
    <xf numFmtId="0" fontId="14" fillId="10" borderId="35" xfId="1" applyFont="1" applyFill="1" applyBorder="1" applyProtection="1">
      <protection locked="0"/>
    </xf>
    <xf numFmtId="9" fontId="14" fillId="10" borderId="36" xfId="2" applyFont="1" applyFill="1" applyBorder="1" applyProtection="1">
      <protection locked="0"/>
    </xf>
    <xf numFmtId="0" fontId="9" fillId="10" borderId="20" xfId="1" applyFill="1" applyBorder="1"/>
    <xf numFmtId="0" fontId="27" fillId="10" borderId="0" xfId="1" applyFont="1" applyFill="1" applyAlignment="1">
      <alignment vertical="center" wrapText="1"/>
    </xf>
    <xf numFmtId="0" fontId="68" fillId="24" borderId="20" xfId="1" applyFont="1" applyFill="1" applyBorder="1" applyAlignment="1">
      <alignment horizontal="center" vertical="center"/>
    </xf>
    <xf numFmtId="0" fontId="68" fillId="24" borderId="0" xfId="1" applyFont="1" applyFill="1" applyBorder="1" applyAlignment="1">
      <alignment horizontal="center" vertical="center"/>
    </xf>
    <xf numFmtId="0" fontId="14" fillId="10" borderId="54" xfId="1" applyFont="1" applyFill="1" applyBorder="1" applyAlignment="1">
      <alignment horizontal="left" vertical="center" wrapText="1" indent="1"/>
    </xf>
    <xf numFmtId="0" fontId="14" fillId="10" borderId="54" xfId="1" applyFont="1" applyFill="1" applyBorder="1" applyAlignment="1">
      <alignment horizontal="center" vertical="center" wrapText="1"/>
    </xf>
    <xf numFmtId="0" fontId="14" fillId="10" borderId="53" xfId="1" applyFont="1" applyFill="1" applyBorder="1" applyAlignment="1">
      <alignment horizontal="center" vertical="center" wrapText="1"/>
    </xf>
    <xf numFmtId="0" fontId="12" fillId="24" borderId="27" xfId="1" applyFont="1" applyFill="1" applyBorder="1" applyAlignment="1">
      <alignment vertical="center"/>
    </xf>
    <xf numFmtId="0" fontId="20" fillId="24" borderId="28" xfId="1" applyFont="1" applyFill="1" applyBorder="1" applyProtection="1">
      <protection locked="0"/>
    </xf>
    <xf numFmtId="9" fontId="20" fillId="24" borderId="29" xfId="2" applyFont="1" applyFill="1" applyBorder="1" applyProtection="1">
      <protection locked="0"/>
    </xf>
    <xf numFmtId="0" fontId="12" fillId="24" borderId="0" xfId="1" applyFont="1" applyFill="1" applyAlignment="1">
      <alignment vertical="center"/>
    </xf>
    <xf numFmtId="0" fontId="12" fillId="24" borderId="33" xfId="1" applyFont="1" applyFill="1" applyBorder="1" applyAlignment="1">
      <alignment vertical="center"/>
    </xf>
    <xf numFmtId="0" fontId="25" fillId="24" borderId="0" xfId="1" applyFont="1" applyFill="1"/>
    <xf numFmtId="0" fontId="25" fillId="24" borderId="33" xfId="1" applyFont="1" applyFill="1" applyBorder="1"/>
    <xf numFmtId="0" fontId="12" fillId="24" borderId="18" xfId="1" applyFont="1" applyFill="1" applyBorder="1" applyAlignment="1">
      <alignment vertical="center"/>
    </xf>
    <xf numFmtId="0" fontId="12" fillId="24" borderId="20" xfId="1" applyFont="1" applyFill="1" applyBorder="1" applyAlignment="1">
      <alignment vertical="center"/>
    </xf>
    <xf numFmtId="0" fontId="15" fillId="25" borderId="30" xfId="1" applyFont="1" applyFill="1" applyBorder="1" applyAlignment="1">
      <alignment horizontal="left" vertical="center" wrapText="1"/>
    </xf>
    <xf numFmtId="0" fontId="15" fillId="25" borderId="31" xfId="1" applyFont="1" applyFill="1" applyBorder="1" applyAlignment="1">
      <alignment horizontal="left" vertical="center" wrapText="1"/>
    </xf>
    <xf numFmtId="0" fontId="15" fillId="25" borderId="31" xfId="1" applyFont="1" applyFill="1" applyBorder="1" applyAlignment="1">
      <alignment vertical="center" wrapText="1"/>
    </xf>
    <xf numFmtId="0" fontId="15" fillId="25" borderId="53" xfId="1" applyFont="1" applyFill="1" applyBorder="1" applyAlignment="1">
      <alignment vertical="center" wrapText="1"/>
    </xf>
    <xf numFmtId="0" fontId="15" fillId="25" borderId="54" xfId="1" applyFont="1" applyFill="1" applyBorder="1" applyAlignment="1">
      <alignment vertical="center" wrapText="1"/>
    </xf>
    <xf numFmtId="0" fontId="24" fillId="25" borderId="31" xfId="1" applyFont="1" applyFill="1" applyBorder="1"/>
    <xf numFmtId="0" fontId="24" fillId="25" borderId="32" xfId="1" applyFont="1" applyFill="1" applyBorder="1"/>
    <xf numFmtId="0" fontId="15" fillId="24" borderId="0" xfId="1" applyFont="1" applyFill="1" applyAlignment="1">
      <alignment vertical="center"/>
    </xf>
    <xf numFmtId="9" fontId="14" fillId="10" borderId="31" xfId="2" applyFont="1" applyFill="1" applyBorder="1" applyProtection="1">
      <protection locked="0"/>
    </xf>
    <xf numFmtId="0" fontId="1" fillId="24" borderId="37" xfId="1" applyFont="1" applyFill="1" applyBorder="1" applyAlignment="1">
      <alignment horizontal="center" vertical="center" wrapText="1"/>
    </xf>
    <xf numFmtId="0" fontId="22" fillId="24" borderId="37" xfId="1" applyFont="1" applyFill="1" applyBorder="1" applyAlignment="1">
      <alignment horizontal="center" vertical="center" wrapText="1"/>
    </xf>
    <xf numFmtId="9" fontId="28" fillId="24" borderId="37" xfId="2" applyFont="1" applyFill="1" applyBorder="1" applyAlignment="1">
      <alignment horizontal="center" vertical="center" wrapText="1"/>
    </xf>
    <xf numFmtId="0" fontId="1" fillId="24" borderId="11" xfId="1" applyFont="1" applyFill="1" applyBorder="1" applyAlignment="1">
      <alignment horizontal="center" vertical="center" wrapText="1"/>
    </xf>
    <xf numFmtId="0" fontId="22" fillId="24" borderId="11" xfId="1" applyFont="1" applyFill="1" applyBorder="1" applyAlignment="1">
      <alignment horizontal="center" vertical="center" wrapText="1"/>
    </xf>
    <xf numFmtId="0" fontId="1" fillId="24" borderId="38" xfId="1" applyFont="1" applyFill="1" applyBorder="1" applyAlignment="1">
      <alignment horizontal="center" vertical="center" wrapText="1"/>
    </xf>
    <xf numFmtId="9" fontId="28" fillId="24" borderId="11" xfId="2" applyFont="1" applyFill="1" applyBorder="1" applyAlignment="1">
      <alignment horizontal="center" vertical="center" wrapText="1"/>
    </xf>
    <xf numFmtId="0" fontId="20" fillId="24" borderId="20" xfId="1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2" borderId="5" xfId="4" applyFont="1" applyFill="1" applyBorder="1" applyAlignment="1">
      <alignment horizontal="center" vertical="center"/>
    </xf>
    <xf numFmtId="9" fontId="3" fillId="2" borderId="1" xfId="4" applyFont="1" applyFill="1" applyBorder="1" applyAlignment="1">
      <alignment horizontal="center" vertical="center"/>
    </xf>
    <xf numFmtId="9" fontId="3" fillId="2" borderId="1" xfId="4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D623A06A-976A-4A58-BE61-4C3378D8E608}"/>
    <cellStyle name="Normal 2 2" xfId="3" xr:uid="{6C4CFF14-33D7-43EF-8620-12F31CF6BABA}"/>
    <cellStyle name="Porcentaje" xfId="4" builtinId="5"/>
    <cellStyle name="Porcentaje 2" xfId="2" xr:uid="{82FB665F-20E1-4A8A-A8EA-B445A73815E3}"/>
  </cellStyles>
  <dxfs count="99"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200" b="1"/>
              <a:t>INDICADORES</a:t>
            </a:r>
            <a:r>
              <a:rPr lang="es-EC" sz="1200" b="1" baseline="0"/>
              <a:t> PROACTIVOS 2020</a:t>
            </a:r>
            <a:endParaRPr lang="es-EC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9949074074074077"/>
          <c:w val="0.85341885389326333"/>
          <c:h val="0.591396544181977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('Indicadores Proactivos'!$A$10,'Indicadores Proactivos'!$A$15,'Indicadores Proactivos'!$A$20,'Indicadores Proactivos'!$A$25)</c:f>
              <c:strCache>
                <c:ptCount val="4"/>
                <c:pt idx="0">
                  <c:v>Realización de inspecciones</c:v>
                </c:pt>
                <c:pt idx="1">
                  <c:v>Control de Accidentes e Incidentes</c:v>
                </c:pt>
                <c:pt idx="2">
                  <c:v>Monitoreos de SSA</c:v>
                </c:pt>
                <c:pt idx="3">
                  <c:v>Entrenamiento de Seguridad (PASI)</c:v>
                </c:pt>
              </c:strCache>
            </c:strRef>
          </c:cat>
          <c:val>
            <c:numRef>
              <c:f>('Indicadores Proactivos'!$P$10,'Indicadores Proactivos'!$P$15,'Indicadores Proactivos'!$P$20,'Indicadores Proactivos'!$P$25)</c:f>
              <c:numCache>
                <c:formatCode>0.0%</c:formatCode>
                <c:ptCount val="4"/>
                <c:pt idx="0">
                  <c:v>0.33695652173913043</c:v>
                </c:pt>
                <c:pt idx="1">
                  <c:v>1</c:v>
                </c:pt>
                <c:pt idx="2">
                  <c:v>0</c:v>
                </c:pt>
                <c:pt idx="3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45-47E1-9B81-59A953257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2060448"/>
        <c:axId val="448617216"/>
      </c:barChart>
      <c:catAx>
        <c:axId val="5720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8617216"/>
        <c:crosses val="autoZero"/>
        <c:auto val="1"/>
        <c:lblAlgn val="ctr"/>
        <c:lblOffset val="100"/>
        <c:noMultiLvlLbl val="0"/>
      </c:catAx>
      <c:valAx>
        <c:axId val="44861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20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C"/>
              <a:t>Epps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Guantes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[1]Trilex!$S$2</c:f>
              <c:numCache>
                <c:formatCode>General</c:formatCode>
                <c:ptCount val="1"/>
              </c:numCache>
            </c:numRef>
          </c:cat>
          <c:val>
            <c:numRef>
              <c:f>[1]Trilex!$V$1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5-49BA-881D-8F93EC58AC63}"/>
            </c:ext>
          </c:extLst>
        </c:ser>
        <c:ser>
          <c:idx val="1"/>
          <c:order val="1"/>
          <c:tx>
            <c:v>Botas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[1]Trilex!$S$2</c:f>
              <c:numCache>
                <c:formatCode>General</c:formatCode>
                <c:ptCount val="1"/>
              </c:numCache>
            </c:numRef>
          </c:cat>
          <c:val>
            <c:numRef>
              <c:f>'Insp. Epp''s Tri'!$V$7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5-49BA-881D-8F93EC58AC63}"/>
            </c:ext>
          </c:extLst>
        </c:ser>
        <c:ser>
          <c:idx val="2"/>
          <c:order val="2"/>
          <c:tx>
            <c:v>Mandil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[1]Trilex!$S$2</c:f>
              <c:numCache>
                <c:formatCode>General</c:formatCode>
                <c:ptCount val="1"/>
              </c:numCache>
            </c:numRef>
          </c:cat>
          <c:val>
            <c:numRef>
              <c:f>'Insp. Epp''s Tri'!$V$8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5-49BA-881D-8F93EC58AC63}"/>
            </c:ext>
          </c:extLst>
        </c:ser>
        <c:ser>
          <c:idx val="3"/>
          <c:order val="3"/>
          <c:tx>
            <c:v>Respirador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[1]Trilex!$S$2</c:f>
              <c:numCache>
                <c:formatCode>General</c:formatCode>
                <c:ptCount val="1"/>
              </c:numCache>
            </c:numRef>
          </c:cat>
          <c:val>
            <c:numRef>
              <c:f>'Insp. Epp''s Tri'!$V$9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5-49BA-881D-8F93EC58AC63}"/>
            </c:ext>
          </c:extLst>
        </c:ser>
        <c:ser>
          <c:idx val="4"/>
          <c:order val="4"/>
          <c:tx>
            <c:v>Faja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[1]Trilex!$S$2</c:f>
              <c:numCache>
                <c:formatCode>General</c:formatCode>
                <c:ptCount val="1"/>
              </c:numCache>
            </c:numRef>
          </c:cat>
          <c:val>
            <c:numRef>
              <c:f>'Insp. Epp''s Tri'!$X$9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5-49BA-881D-8F93EC58AC63}"/>
            </c:ext>
          </c:extLst>
        </c:ser>
        <c:ser>
          <c:idx val="5"/>
          <c:order val="5"/>
          <c:tx>
            <c:v>Gafas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[1]Trilex!$S$2</c:f>
              <c:numCache>
                <c:formatCode>General</c:formatCode>
                <c:ptCount val="1"/>
              </c:numCache>
            </c:numRef>
          </c:cat>
          <c:val>
            <c:numRef>
              <c:f>'Insp. Epp''s Tri'!$X$6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5-49BA-881D-8F93EC58AC63}"/>
            </c:ext>
          </c:extLst>
        </c:ser>
        <c:ser>
          <c:idx val="6"/>
          <c:order val="6"/>
          <c:tx>
            <c:v>Tapones u Orejeras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[1]Trilex!$S$2</c:f>
              <c:numCache>
                <c:formatCode>General</c:formatCode>
                <c:ptCount val="1"/>
              </c:numCache>
            </c:numRef>
          </c:cat>
          <c:val>
            <c:numRef>
              <c:f>'Insp. Epp''s Tri'!$X$7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95-49BA-881D-8F93EC58AC63}"/>
            </c:ext>
          </c:extLst>
        </c:ser>
        <c:ser>
          <c:idx val="7"/>
          <c:order val="7"/>
          <c:tx>
            <c:v>Casco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[1]Trilex!$S$2</c:f>
              <c:numCache>
                <c:formatCode>General</c:formatCode>
                <c:ptCount val="1"/>
              </c:numCache>
            </c:numRef>
          </c:cat>
          <c:val>
            <c:numRef>
              <c:f>'Insp. Epp''s Tri'!$X$8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5-49BA-881D-8F93EC58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469724015"/>
        <c:axId val="1"/>
      </c:barChart>
      <c:catAx>
        <c:axId val="146972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469724015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C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Inspecciones de EPP´s Trilex 2019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'Insp. Epp''s Tri'!$A$6</c:f>
              <c:strCache>
                <c:ptCount val="1"/>
                <c:pt idx="0">
                  <c:v>Inspecciones de EPP´s 2020</c:v>
                </c:pt>
              </c:strCache>
            </c:strRef>
          </c:tx>
          <c:spPr>
            <a:solidFill>
              <a:srgbClr val="313B6B"/>
            </a:solidFill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00A-45A4-A3FB-34B468AE05E7}"/>
              </c:ext>
            </c:extLst>
          </c:dPt>
          <c:dPt>
            <c:idx val="1"/>
            <c:bubble3D val="0"/>
            <c:spPr>
              <a:solidFill>
                <a:srgbClr val="92A0B9"/>
              </a:solidFill>
            </c:spPr>
            <c:extLst>
              <c:ext xmlns:c16="http://schemas.microsoft.com/office/drawing/2014/chart" uri="{C3380CC4-5D6E-409C-BE32-E72D297353CC}">
                <c16:uniqueId val="{00000002-200A-45A4-A3FB-34B468AE05E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('Insp. Epp''s Tri'!$D$7,'Insp. Epp''s Tri'!$F$7)</c:f>
              <c:strCache>
                <c:ptCount val="2"/>
                <c:pt idx="0">
                  <c:v># de Empleados Inspeccionados</c:v>
                </c:pt>
                <c:pt idx="1">
                  <c:v># de Empleados No Inspeccionados</c:v>
                </c:pt>
              </c:strCache>
            </c:strRef>
          </c:cat>
          <c:val>
            <c:numRef>
              <c:f>('Insp. Epp''s Tri'!$E$7,'Insp. Epp''s Tri'!$H$7)</c:f>
              <c:numCache>
                <c:formatCode>General</c:formatCode>
                <c:ptCount val="2"/>
                <c:pt idx="0">
                  <c:v>17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A-45A4-A3FB-34B468AE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472928864661146"/>
          <c:y val="0.3369028871391076"/>
          <c:w val="0.22281479238172153"/>
          <c:h val="0.26758657725329088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C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166686</xdr:rowOff>
    </xdr:from>
    <xdr:to>
      <xdr:col>9</xdr:col>
      <xdr:colOff>742950</xdr:colOff>
      <xdr:row>19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1AE74E-DB7C-4C75-B89B-1401DD57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86497</xdr:colOff>
      <xdr:row>8</xdr:row>
      <xdr:rowOff>448541</xdr:rowOff>
    </xdr:from>
    <xdr:to>
      <xdr:col>24</xdr:col>
      <xdr:colOff>305572</xdr:colOff>
      <xdr:row>27</xdr:row>
      <xdr:rowOff>66675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9688F4A8-F7F9-41E1-BE4B-D64C129CC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18</xdr:col>
      <xdr:colOff>86497</xdr:colOff>
      <xdr:row>27</xdr:row>
      <xdr:rowOff>133350</xdr:rowOff>
    </xdr:from>
    <xdr:to>
      <xdr:col>22</xdr:col>
      <xdr:colOff>1576516</xdr:colOff>
      <xdr:row>50</xdr:row>
      <xdr:rowOff>9525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4DD93A9A-509F-4D47-8DD9-9A71A2E4C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69273</xdr:rowOff>
    </xdr:from>
    <xdr:to>
      <xdr:col>1</xdr:col>
      <xdr:colOff>2592049</xdr:colOff>
      <xdr:row>5</xdr:row>
      <xdr:rowOff>440493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2218E5-E8FB-4746-97BF-10C5E5432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6" y="69273"/>
          <a:ext cx="3039734" cy="12612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S&amp;WE/Auditorias%20e%20Inspecciones%20Legales/Trilex/20.%20Indicadores%20Generales%20HS&amp;WE/Inspecciones%20Epps%202019%20Tri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lex"/>
    </sheetNames>
    <sheetDataSet>
      <sheetData sheetId="0">
        <row r="1">
          <cell r="V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E5E3-D3CC-4BFB-925B-26CFFA8A361B}">
  <dimension ref="A1"/>
  <sheetViews>
    <sheetView workbookViewId="0">
      <selection activeCell="L17" sqref="L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C94B-1A9F-40C5-9827-4BC56E4D27D1}">
  <sheetPr>
    <tabColor theme="7"/>
  </sheetPr>
  <dimension ref="A6:P31"/>
  <sheetViews>
    <sheetView view="pageBreakPreview" topLeftCell="B8" zoomScale="85" zoomScaleNormal="100" zoomScaleSheetLayoutView="85" workbookViewId="0">
      <selection activeCell="G26" sqref="G26"/>
    </sheetView>
  </sheetViews>
  <sheetFormatPr baseColWidth="10" defaultRowHeight="15" x14ac:dyDescent="0.25"/>
  <cols>
    <col min="1" max="1" width="51" customWidth="1"/>
    <col min="2" max="2" width="14.28515625" bestFit="1" customWidth="1"/>
  </cols>
  <sheetData>
    <row r="6" spans="1:16" x14ac:dyDescent="0.25">
      <c r="A6" s="120" t="s">
        <v>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"/>
    </row>
    <row r="7" spans="1:16" x14ac:dyDescent="0.25">
      <c r="A7" s="121" t="s">
        <v>1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"/>
    </row>
    <row r="8" spans="1:16" x14ac:dyDescent="0.25">
      <c r="A8" s="122" t="s">
        <v>2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4"/>
      <c r="P8" s="1"/>
    </row>
    <row r="9" spans="1:16" x14ac:dyDescent="0.25">
      <c r="A9" s="2" t="s">
        <v>3</v>
      </c>
      <c r="B9" s="2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  <c r="K9" s="3" t="s">
        <v>13</v>
      </c>
      <c r="L9" s="3" t="s">
        <v>14</v>
      </c>
      <c r="M9" s="3" t="s">
        <v>15</v>
      </c>
      <c r="N9" s="3" t="s">
        <v>16</v>
      </c>
      <c r="O9" s="4" t="s">
        <v>871</v>
      </c>
      <c r="P9" s="1"/>
    </row>
    <row r="10" spans="1:16" x14ac:dyDescent="0.25">
      <c r="A10" s="5" t="s">
        <v>17</v>
      </c>
      <c r="B10" s="3" t="s">
        <v>18</v>
      </c>
      <c r="C10" s="340">
        <f>C11/C12</f>
        <v>1</v>
      </c>
      <c r="D10" s="340">
        <f t="shared" ref="D10:N10" si="0">D11/D12</f>
        <v>1</v>
      </c>
      <c r="E10" s="340">
        <f t="shared" si="0"/>
        <v>1</v>
      </c>
      <c r="F10" s="340">
        <f t="shared" si="0"/>
        <v>1</v>
      </c>
      <c r="G10" s="340">
        <f t="shared" si="0"/>
        <v>0</v>
      </c>
      <c r="H10" s="340">
        <f t="shared" si="0"/>
        <v>0</v>
      </c>
      <c r="I10" s="340">
        <f t="shared" si="0"/>
        <v>0</v>
      </c>
      <c r="J10" s="340">
        <f t="shared" si="0"/>
        <v>0</v>
      </c>
      <c r="K10" s="340">
        <f t="shared" si="0"/>
        <v>0</v>
      </c>
      <c r="L10" s="340">
        <f t="shared" si="0"/>
        <v>0</v>
      </c>
      <c r="M10" s="340">
        <f t="shared" si="0"/>
        <v>0</v>
      </c>
      <c r="N10" s="340">
        <f t="shared" si="0"/>
        <v>0</v>
      </c>
      <c r="O10" s="341">
        <f>SUM(C10:N10)</f>
        <v>4</v>
      </c>
      <c r="P10" s="7">
        <f>O11/O12</f>
        <v>0.33695652173913043</v>
      </c>
    </row>
    <row r="11" spans="1:16" x14ac:dyDescent="0.25">
      <c r="A11" s="8" t="s">
        <v>19</v>
      </c>
      <c r="B11" s="9" t="s">
        <v>20</v>
      </c>
      <c r="C11" s="9">
        <v>8</v>
      </c>
      <c r="D11" s="9">
        <v>9</v>
      </c>
      <c r="E11" s="9">
        <v>7</v>
      </c>
      <c r="F11" s="9">
        <v>7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10">
        <f>SUM(C11:N11)</f>
        <v>31</v>
      </c>
      <c r="P11" s="11"/>
    </row>
    <row r="12" spans="1:16" x14ac:dyDescent="0.25">
      <c r="A12" s="8" t="s">
        <v>21</v>
      </c>
      <c r="B12" s="9" t="s">
        <v>22</v>
      </c>
      <c r="C12" s="9">
        <v>8</v>
      </c>
      <c r="D12" s="9">
        <v>9</v>
      </c>
      <c r="E12" s="9">
        <v>7</v>
      </c>
      <c r="F12" s="9">
        <v>7</v>
      </c>
      <c r="G12" s="9">
        <v>8</v>
      </c>
      <c r="H12" s="9">
        <v>7</v>
      </c>
      <c r="I12" s="9">
        <v>9</v>
      </c>
      <c r="J12" s="9">
        <v>8</v>
      </c>
      <c r="K12" s="9">
        <v>7</v>
      </c>
      <c r="L12" s="9">
        <v>7</v>
      </c>
      <c r="M12" s="9">
        <v>8</v>
      </c>
      <c r="N12" s="9">
        <v>7</v>
      </c>
      <c r="O12" s="10">
        <f>SUM(C12:N12)</f>
        <v>92</v>
      </c>
      <c r="P12" s="11"/>
    </row>
    <row r="13" spans="1:16" x14ac:dyDescent="0.25">
      <c r="A13" s="119" t="s">
        <v>23</v>
      </c>
      <c r="B13" s="119"/>
      <c r="C13" s="12">
        <f>C11</f>
        <v>8</v>
      </c>
      <c r="D13" s="12">
        <f t="shared" ref="D13:N13" si="1">D11</f>
        <v>9</v>
      </c>
      <c r="E13" s="12">
        <f t="shared" si="1"/>
        <v>7</v>
      </c>
      <c r="F13" s="12">
        <f t="shared" si="1"/>
        <v>7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3">
        <f t="shared" si="1"/>
        <v>0</v>
      </c>
      <c r="M13" s="13">
        <f t="shared" si="1"/>
        <v>0</v>
      </c>
      <c r="N13" s="13">
        <f t="shared" si="1"/>
        <v>0</v>
      </c>
      <c r="O13" s="14">
        <f>SUM(C13:N13)</f>
        <v>31</v>
      </c>
      <c r="P13" s="11"/>
    </row>
    <row r="14" spans="1:16" x14ac:dyDescent="0.25">
      <c r="A14" s="15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7"/>
      <c r="P14" s="11"/>
    </row>
    <row r="15" spans="1:16" x14ac:dyDescent="0.25">
      <c r="A15" s="5" t="s">
        <v>24</v>
      </c>
      <c r="B15" s="3" t="s">
        <v>25</v>
      </c>
      <c r="C15" s="343">
        <v>1</v>
      </c>
      <c r="D15" s="343">
        <v>1</v>
      </c>
      <c r="E15" s="343">
        <v>1</v>
      </c>
      <c r="F15" s="343">
        <v>1</v>
      </c>
      <c r="G15" s="343" t="e">
        <f t="shared" ref="D15:O15" si="2">G16/G17*100</f>
        <v>#DIV/0!</v>
      </c>
      <c r="H15" s="343" t="e">
        <f t="shared" si="2"/>
        <v>#DIV/0!</v>
      </c>
      <c r="I15" s="343" t="e">
        <f t="shared" si="2"/>
        <v>#DIV/0!</v>
      </c>
      <c r="J15" s="343" t="e">
        <f t="shared" si="2"/>
        <v>#DIV/0!</v>
      </c>
      <c r="K15" s="343" t="e">
        <f t="shared" si="2"/>
        <v>#DIV/0!</v>
      </c>
      <c r="L15" s="343" t="e">
        <f t="shared" si="2"/>
        <v>#DIV/0!</v>
      </c>
      <c r="M15" s="343" t="e">
        <f t="shared" si="2"/>
        <v>#DIV/0!</v>
      </c>
      <c r="N15" s="343" t="e">
        <f t="shared" si="2"/>
        <v>#DIV/0!</v>
      </c>
      <c r="O15" s="343">
        <f t="shared" si="2"/>
        <v>100</v>
      </c>
      <c r="P15" s="7">
        <f>+(O16)/O17</f>
        <v>1</v>
      </c>
    </row>
    <row r="16" spans="1:16" x14ac:dyDescent="0.25">
      <c r="A16" s="18" t="s">
        <v>26</v>
      </c>
      <c r="B16" s="9" t="s">
        <v>27</v>
      </c>
      <c r="C16" s="9">
        <v>0</v>
      </c>
      <c r="D16" s="9">
        <v>0</v>
      </c>
      <c r="E16" s="9">
        <v>0</v>
      </c>
      <c r="F16" s="9">
        <v>0</v>
      </c>
      <c r="G16" s="9"/>
      <c r="H16" s="9"/>
      <c r="I16" s="9"/>
      <c r="J16" s="9"/>
      <c r="K16" s="9"/>
      <c r="L16" s="9"/>
      <c r="M16" s="9"/>
      <c r="N16" s="9"/>
      <c r="O16" s="10">
        <v>1</v>
      </c>
      <c r="P16" s="19"/>
    </row>
    <row r="17" spans="1:16" ht="42.75" x14ac:dyDescent="0.25">
      <c r="A17" s="18" t="s">
        <v>28</v>
      </c>
      <c r="B17" s="9" t="s">
        <v>29</v>
      </c>
      <c r="C17" s="9">
        <v>0</v>
      </c>
      <c r="D17" s="9">
        <v>0</v>
      </c>
      <c r="E17" s="9">
        <v>0</v>
      </c>
      <c r="F17" s="9">
        <v>0</v>
      </c>
      <c r="G17" s="9"/>
      <c r="H17" s="9"/>
      <c r="I17" s="9"/>
      <c r="J17" s="9"/>
      <c r="K17" s="9"/>
      <c r="L17" s="9"/>
      <c r="M17" s="9"/>
      <c r="N17" s="9"/>
      <c r="O17" s="10">
        <v>1</v>
      </c>
      <c r="P17" s="19"/>
    </row>
    <row r="18" spans="1:16" x14ac:dyDescent="0.25">
      <c r="A18" s="119" t="s">
        <v>30</v>
      </c>
      <c r="B18" s="119"/>
      <c r="C18" s="12">
        <f>C16</f>
        <v>0</v>
      </c>
      <c r="D18" s="12">
        <f>D16</f>
        <v>0</v>
      </c>
      <c r="E18" s="12">
        <f t="shared" ref="E18:N18" si="3">E16</f>
        <v>0</v>
      </c>
      <c r="F18" s="12">
        <f t="shared" si="3"/>
        <v>0</v>
      </c>
      <c r="G18" s="12">
        <f t="shared" si="3"/>
        <v>0</v>
      </c>
      <c r="H18" s="12">
        <f t="shared" si="3"/>
        <v>0</v>
      </c>
      <c r="I18" s="12">
        <f t="shared" si="3"/>
        <v>0</v>
      </c>
      <c r="J18" s="12">
        <f t="shared" si="3"/>
        <v>0</v>
      </c>
      <c r="K18" s="12">
        <f t="shared" si="3"/>
        <v>0</v>
      </c>
      <c r="L18" s="12">
        <f t="shared" si="3"/>
        <v>0</v>
      </c>
      <c r="M18" s="12">
        <f t="shared" si="3"/>
        <v>0</v>
      </c>
      <c r="N18" s="12">
        <f t="shared" si="3"/>
        <v>0</v>
      </c>
      <c r="O18" s="14">
        <f>SUM(C18:N18)</f>
        <v>0</v>
      </c>
      <c r="P18" s="11"/>
    </row>
    <row r="19" spans="1:16" x14ac:dyDescent="0.25">
      <c r="A19" s="15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11"/>
    </row>
    <row r="20" spans="1:16" x14ac:dyDescent="0.25">
      <c r="A20" s="5" t="s">
        <v>31</v>
      </c>
      <c r="B20" s="3" t="s">
        <v>32</v>
      </c>
      <c r="C20" s="342">
        <v>1</v>
      </c>
      <c r="D20" s="342">
        <v>1</v>
      </c>
      <c r="E20" s="342">
        <v>1</v>
      </c>
      <c r="F20" s="342">
        <f t="shared" ref="F20:N20" si="4">F21/F22*100</f>
        <v>0</v>
      </c>
      <c r="G20" s="342">
        <f t="shared" si="4"/>
        <v>0</v>
      </c>
      <c r="H20" s="342">
        <f t="shared" si="4"/>
        <v>0</v>
      </c>
      <c r="I20" s="342">
        <f t="shared" si="4"/>
        <v>0</v>
      </c>
      <c r="J20" s="342">
        <f t="shared" si="4"/>
        <v>0</v>
      </c>
      <c r="K20" s="342">
        <f t="shared" si="4"/>
        <v>0</v>
      </c>
      <c r="L20" s="342">
        <f t="shared" si="4"/>
        <v>0</v>
      </c>
      <c r="M20" s="342">
        <f t="shared" si="4"/>
        <v>0</v>
      </c>
      <c r="N20" s="342" t="e">
        <f>N21/N22</f>
        <v>#DIV/0!</v>
      </c>
      <c r="O20" s="6" t="e">
        <f>SUM(C20:N20)</f>
        <v>#DIV/0!</v>
      </c>
      <c r="P20" s="7">
        <f>O21/O22</f>
        <v>0</v>
      </c>
    </row>
    <row r="21" spans="1:16" x14ac:dyDescent="0.25">
      <c r="A21" s="18" t="s">
        <v>33</v>
      </c>
      <c r="B21" s="9" t="s">
        <v>34</v>
      </c>
      <c r="C21" s="9">
        <v>0</v>
      </c>
      <c r="D21" s="9">
        <v>0</v>
      </c>
      <c r="E21" s="9">
        <v>0</v>
      </c>
      <c r="F21" s="9"/>
      <c r="G21" s="9"/>
      <c r="H21" s="9"/>
      <c r="I21" s="9"/>
      <c r="J21" s="9"/>
      <c r="K21" s="9"/>
      <c r="L21" s="9"/>
      <c r="M21" s="9"/>
      <c r="N21" s="9">
        <v>0</v>
      </c>
      <c r="O21" s="10">
        <f>SUM(C21:N21)</f>
        <v>0</v>
      </c>
      <c r="P21" s="11"/>
    </row>
    <row r="22" spans="1:16" x14ac:dyDescent="0.25">
      <c r="A22" s="18" t="s">
        <v>35</v>
      </c>
      <c r="B22" s="9" t="s">
        <v>29</v>
      </c>
      <c r="C22" s="9">
        <v>0</v>
      </c>
      <c r="D22" s="9">
        <v>0</v>
      </c>
      <c r="E22" s="9">
        <v>0</v>
      </c>
      <c r="F22" s="9">
        <v>16</v>
      </c>
      <c r="G22" s="9">
        <v>4</v>
      </c>
      <c r="H22" s="9">
        <v>10</v>
      </c>
      <c r="I22" s="9">
        <v>39</v>
      </c>
      <c r="J22" s="9">
        <v>10</v>
      </c>
      <c r="K22" s="9">
        <v>13</v>
      </c>
      <c r="L22" s="9">
        <v>9</v>
      </c>
      <c r="M22" s="9">
        <v>6</v>
      </c>
      <c r="N22" s="9">
        <v>0</v>
      </c>
      <c r="O22" s="10">
        <f>SUM(C22:N22)</f>
        <v>107</v>
      </c>
      <c r="P22" s="11"/>
    </row>
    <row r="23" spans="1:16" x14ac:dyDescent="0.25">
      <c r="A23" s="119" t="s">
        <v>36</v>
      </c>
      <c r="B23" s="119"/>
      <c r="C23" s="12">
        <f>C21</f>
        <v>0</v>
      </c>
      <c r="D23" s="12">
        <f t="shared" ref="D23:N23" si="5">D21</f>
        <v>0</v>
      </c>
      <c r="E23" s="12">
        <f t="shared" si="5"/>
        <v>0</v>
      </c>
      <c r="F23" s="12">
        <f t="shared" si="5"/>
        <v>0</v>
      </c>
      <c r="G23" s="12">
        <f t="shared" si="5"/>
        <v>0</v>
      </c>
      <c r="H23" s="12">
        <f t="shared" si="5"/>
        <v>0</v>
      </c>
      <c r="I23" s="12">
        <f t="shared" si="5"/>
        <v>0</v>
      </c>
      <c r="J23" s="12">
        <f t="shared" si="5"/>
        <v>0</v>
      </c>
      <c r="K23" s="12">
        <f t="shared" si="5"/>
        <v>0</v>
      </c>
      <c r="L23" s="13">
        <f t="shared" si="5"/>
        <v>0</v>
      </c>
      <c r="M23" s="13">
        <f t="shared" si="5"/>
        <v>0</v>
      </c>
      <c r="N23" s="13">
        <f t="shared" si="5"/>
        <v>0</v>
      </c>
      <c r="O23" s="14">
        <f>SUM(C23:N23)</f>
        <v>0</v>
      </c>
      <c r="P23" s="11"/>
    </row>
    <row r="24" spans="1:16" x14ac:dyDescent="0.25">
      <c r="A24" s="15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  <c r="P24" s="11"/>
    </row>
    <row r="25" spans="1:16" x14ac:dyDescent="0.25">
      <c r="A25" s="5" t="s">
        <v>37</v>
      </c>
      <c r="B25" s="3" t="s">
        <v>38</v>
      </c>
      <c r="C25" s="342">
        <v>1</v>
      </c>
      <c r="D25" s="342">
        <v>1</v>
      </c>
      <c r="E25" s="342">
        <f t="shared" ref="E25:O25" si="6">+E26/E27*100</f>
        <v>62.5</v>
      </c>
      <c r="F25" s="342">
        <f t="shared" si="6"/>
        <v>100</v>
      </c>
      <c r="G25" s="342">
        <f t="shared" si="6"/>
        <v>0</v>
      </c>
      <c r="H25" s="342">
        <f t="shared" si="6"/>
        <v>0</v>
      </c>
      <c r="I25" s="342">
        <f t="shared" si="6"/>
        <v>0</v>
      </c>
      <c r="J25" s="342">
        <f t="shared" si="6"/>
        <v>0</v>
      </c>
      <c r="K25" s="342">
        <f t="shared" si="6"/>
        <v>0</v>
      </c>
      <c r="L25" s="342">
        <f t="shared" si="6"/>
        <v>0</v>
      </c>
      <c r="M25" s="342">
        <f t="shared" si="6"/>
        <v>0</v>
      </c>
      <c r="N25" s="342" t="e">
        <f t="shared" si="6"/>
        <v>#DIV/0!</v>
      </c>
      <c r="O25" s="342">
        <f t="shared" si="6"/>
        <v>18.421052631578945</v>
      </c>
      <c r="P25" s="7">
        <f>+O26/O27</f>
        <v>0.18421052631578946</v>
      </c>
    </row>
    <row r="26" spans="1:16" x14ac:dyDescent="0.25">
      <c r="A26" s="18" t="s">
        <v>39</v>
      </c>
      <c r="B26" s="9" t="s">
        <v>40</v>
      </c>
      <c r="C26" s="9">
        <v>0</v>
      </c>
      <c r="D26" s="9">
        <v>150</v>
      </c>
      <c r="E26" s="9">
        <v>50</v>
      </c>
      <c r="F26" s="9">
        <v>80</v>
      </c>
      <c r="G26" s="9"/>
      <c r="H26" s="9"/>
      <c r="I26" s="9"/>
      <c r="J26" s="9"/>
      <c r="K26" s="9"/>
      <c r="L26" s="9"/>
      <c r="M26" s="9"/>
      <c r="N26" s="9"/>
      <c r="O26" s="10">
        <f>SUM(C26:N26)</f>
        <v>280</v>
      </c>
      <c r="P26" s="20"/>
    </row>
    <row r="27" spans="1:16" ht="28.5" x14ac:dyDescent="0.25">
      <c r="A27" s="18" t="s">
        <v>41</v>
      </c>
      <c r="B27" s="9" t="s">
        <v>42</v>
      </c>
      <c r="C27" s="9">
        <v>0</v>
      </c>
      <c r="D27" s="9">
        <v>170</v>
      </c>
      <c r="E27" s="9">
        <v>80</v>
      </c>
      <c r="F27" s="9">
        <v>80</v>
      </c>
      <c r="G27" s="9">
        <v>170</v>
      </c>
      <c r="H27" s="9">
        <v>170</v>
      </c>
      <c r="I27" s="9">
        <v>170</v>
      </c>
      <c r="J27" s="9">
        <v>170</v>
      </c>
      <c r="K27" s="9">
        <v>170</v>
      </c>
      <c r="L27" s="9">
        <v>170</v>
      </c>
      <c r="M27" s="9">
        <v>170</v>
      </c>
      <c r="N27" s="9">
        <v>0</v>
      </c>
      <c r="O27" s="10">
        <f>SUM(C27:N27)</f>
        <v>1520</v>
      </c>
      <c r="P27" s="20"/>
    </row>
    <row r="28" spans="1:16" x14ac:dyDescent="0.25">
      <c r="A28" s="119" t="s">
        <v>43</v>
      </c>
      <c r="B28" s="119"/>
      <c r="C28" s="12">
        <f>C26</f>
        <v>0</v>
      </c>
      <c r="D28" s="12">
        <f t="shared" ref="D28:N28" si="7">D26</f>
        <v>150</v>
      </c>
      <c r="E28" s="12">
        <f t="shared" si="7"/>
        <v>50</v>
      </c>
      <c r="F28" s="12">
        <f>F26</f>
        <v>80</v>
      </c>
      <c r="G28" s="12">
        <f t="shared" si="7"/>
        <v>0</v>
      </c>
      <c r="H28" s="12">
        <f t="shared" si="7"/>
        <v>0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3">
        <f t="shared" si="7"/>
        <v>0</v>
      </c>
      <c r="M28" s="13">
        <f t="shared" si="7"/>
        <v>0</v>
      </c>
      <c r="N28" s="13">
        <f t="shared" si="7"/>
        <v>0</v>
      </c>
      <c r="O28" s="14">
        <f>SUM(C28:N28)</f>
        <v>280</v>
      </c>
      <c r="P28" s="20"/>
    </row>
    <row r="29" spans="1:16" x14ac:dyDescent="0.25">
      <c r="A29" s="15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  <c r="P29" s="21"/>
    </row>
    <row r="30" spans="1:16" x14ac:dyDescent="0.25">
      <c r="A30" s="22" t="s">
        <v>44</v>
      </c>
      <c r="B30" s="3" t="s">
        <v>45</v>
      </c>
      <c r="C30" s="6">
        <f t="shared" ref="C30:N30" si="8">+((8*C10)+(4*C15)+(6*C20)+(6*C25))/24</f>
        <v>1</v>
      </c>
      <c r="D30" s="6">
        <f t="shared" si="8"/>
        <v>1</v>
      </c>
      <c r="E30" s="6">
        <f t="shared" si="8"/>
        <v>16.375</v>
      </c>
      <c r="F30" s="6">
        <f t="shared" si="8"/>
        <v>25.5</v>
      </c>
      <c r="G30" s="6" t="e">
        <f t="shared" si="8"/>
        <v>#DIV/0!</v>
      </c>
      <c r="H30" s="6" t="e">
        <f t="shared" si="8"/>
        <v>#DIV/0!</v>
      </c>
      <c r="I30" s="6" t="e">
        <f t="shared" si="8"/>
        <v>#DIV/0!</v>
      </c>
      <c r="J30" s="6" t="e">
        <f t="shared" si="8"/>
        <v>#DIV/0!</v>
      </c>
      <c r="K30" s="6" t="e">
        <f t="shared" si="8"/>
        <v>#DIV/0!</v>
      </c>
      <c r="L30" s="6" t="e">
        <f t="shared" si="8"/>
        <v>#DIV/0!</v>
      </c>
      <c r="M30" s="6" t="e">
        <f t="shared" si="8"/>
        <v>#DIV/0!</v>
      </c>
      <c r="N30" s="6" t="e">
        <f t="shared" si="8"/>
        <v>#DIV/0!</v>
      </c>
      <c r="O30" s="6" t="e">
        <f>SUM(C30:H30)/6</f>
        <v>#DIV/0!</v>
      </c>
      <c r="P30" s="6">
        <f>+((8*P10)+(4*P15)+(6*P20)+(6*P25))/24</f>
        <v>0.32503813882532412</v>
      </c>
    </row>
    <row r="31" spans="1:16" x14ac:dyDescent="0.25">
      <c r="A31" s="23"/>
      <c r="B31" s="23"/>
      <c r="C31" s="16">
        <v>80</v>
      </c>
      <c r="D31" s="16">
        <v>80</v>
      </c>
      <c r="E31" s="16">
        <v>80</v>
      </c>
      <c r="F31" s="16">
        <v>80</v>
      </c>
      <c r="G31" s="16">
        <v>80</v>
      </c>
      <c r="H31" s="16">
        <v>80</v>
      </c>
      <c r="I31" s="16">
        <v>80</v>
      </c>
      <c r="J31" s="16">
        <v>80</v>
      </c>
      <c r="K31" s="16">
        <v>80</v>
      </c>
      <c r="L31" s="24">
        <v>80</v>
      </c>
      <c r="M31" s="16">
        <v>80</v>
      </c>
      <c r="N31" s="16">
        <v>80</v>
      </c>
      <c r="O31" s="16">
        <v>80</v>
      </c>
      <c r="P31" s="25"/>
    </row>
  </sheetData>
  <mergeCells count="7">
    <mergeCell ref="A28:B28"/>
    <mergeCell ref="A6:O6"/>
    <mergeCell ref="A7:O7"/>
    <mergeCell ref="A8:O8"/>
    <mergeCell ref="A13:B13"/>
    <mergeCell ref="A18:B18"/>
    <mergeCell ref="A23:B23"/>
  </mergeCells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A190-3321-441E-886B-2B254699CACE}">
  <sheetPr>
    <tabColor theme="7"/>
  </sheetPr>
  <dimension ref="A6:AB26"/>
  <sheetViews>
    <sheetView tabSelected="1" zoomScale="79" zoomScaleNormal="70" workbookViewId="0">
      <selection activeCell="A2" sqref="A2:XFD2"/>
    </sheetView>
  </sheetViews>
  <sheetFormatPr baseColWidth="10" defaultColWidth="9.140625" defaultRowHeight="12.75" x14ac:dyDescent="0.2"/>
  <cols>
    <col min="1" max="1" width="11.42578125" style="27" customWidth="1"/>
    <col min="2" max="2" width="34.85546875" style="27" customWidth="1"/>
    <col min="3" max="26" width="5.7109375" style="27" customWidth="1"/>
    <col min="27" max="27" width="20" style="27" customWidth="1"/>
    <col min="28" max="28" width="15.5703125" style="27" customWidth="1"/>
    <col min="29" max="256" width="9.140625" style="27"/>
    <col min="257" max="257" width="11.42578125" style="27" customWidth="1"/>
    <col min="258" max="258" width="34.85546875" style="27" customWidth="1"/>
    <col min="259" max="282" width="5.7109375" style="27" customWidth="1"/>
    <col min="283" max="283" width="20" style="27" customWidth="1"/>
    <col min="284" max="284" width="15.5703125" style="27" customWidth="1"/>
    <col min="285" max="512" width="9.140625" style="27"/>
    <col min="513" max="513" width="11.42578125" style="27" customWidth="1"/>
    <col min="514" max="514" width="34.85546875" style="27" customWidth="1"/>
    <col min="515" max="538" width="5.7109375" style="27" customWidth="1"/>
    <col min="539" max="539" width="20" style="27" customWidth="1"/>
    <col min="540" max="540" width="15.5703125" style="27" customWidth="1"/>
    <col min="541" max="768" width="9.140625" style="27"/>
    <col min="769" max="769" width="11.42578125" style="27" customWidth="1"/>
    <col min="770" max="770" width="34.85546875" style="27" customWidth="1"/>
    <col min="771" max="794" width="5.7109375" style="27" customWidth="1"/>
    <col min="795" max="795" width="20" style="27" customWidth="1"/>
    <col min="796" max="796" width="15.5703125" style="27" customWidth="1"/>
    <col min="797" max="1024" width="9.140625" style="27"/>
    <col min="1025" max="1025" width="11.42578125" style="27" customWidth="1"/>
    <col min="1026" max="1026" width="34.85546875" style="27" customWidth="1"/>
    <col min="1027" max="1050" width="5.7109375" style="27" customWidth="1"/>
    <col min="1051" max="1051" width="20" style="27" customWidth="1"/>
    <col min="1052" max="1052" width="15.5703125" style="27" customWidth="1"/>
    <col min="1053" max="1280" width="9.140625" style="27"/>
    <col min="1281" max="1281" width="11.42578125" style="27" customWidth="1"/>
    <col min="1282" max="1282" width="34.85546875" style="27" customWidth="1"/>
    <col min="1283" max="1306" width="5.7109375" style="27" customWidth="1"/>
    <col min="1307" max="1307" width="20" style="27" customWidth="1"/>
    <col min="1308" max="1308" width="15.5703125" style="27" customWidth="1"/>
    <col min="1309" max="1536" width="9.140625" style="27"/>
    <col min="1537" max="1537" width="11.42578125" style="27" customWidth="1"/>
    <col min="1538" max="1538" width="34.85546875" style="27" customWidth="1"/>
    <col min="1539" max="1562" width="5.7109375" style="27" customWidth="1"/>
    <col min="1563" max="1563" width="20" style="27" customWidth="1"/>
    <col min="1564" max="1564" width="15.5703125" style="27" customWidth="1"/>
    <col min="1565" max="1792" width="9.140625" style="27"/>
    <col min="1793" max="1793" width="11.42578125" style="27" customWidth="1"/>
    <col min="1794" max="1794" width="34.85546875" style="27" customWidth="1"/>
    <col min="1795" max="1818" width="5.7109375" style="27" customWidth="1"/>
    <col min="1819" max="1819" width="20" style="27" customWidth="1"/>
    <col min="1820" max="1820" width="15.5703125" style="27" customWidth="1"/>
    <col min="1821" max="2048" width="9.140625" style="27"/>
    <col min="2049" max="2049" width="11.42578125" style="27" customWidth="1"/>
    <col min="2050" max="2050" width="34.85546875" style="27" customWidth="1"/>
    <col min="2051" max="2074" width="5.7109375" style="27" customWidth="1"/>
    <col min="2075" max="2075" width="20" style="27" customWidth="1"/>
    <col min="2076" max="2076" width="15.5703125" style="27" customWidth="1"/>
    <col min="2077" max="2304" width="9.140625" style="27"/>
    <col min="2305" max="2305" width="11.42578125" style="27" customWidth="1"/>
    <col min="2306" max="2306" width="34.85546875" style="27" customWidth="1"/>
    <col min="2307" max="2330" width="5.7109375" style="27" customWidth="1"/>
    <col min="2331" max="2331" width="20" style="27" customWidth="1"/>
    <col min="2332" max="2332" width="15.5703125" style="27" customWidth="1"/>
    <col min="2333" max="2560" width="9.140625" style="27"/>
    <col min="2561" max="2561" width="11.42578125" style="27" customWidth="1"/>
    <col min="2562" max="2562" width="34.85546875" style="27" customWidth="1"/>
    <col min="2563" max="2586" width="5.7109375" style="27" customWidth="1"/>
    <col min="2587" max="2587" width="20" style="27" customWidth="1"/>
    <col min="2588" max="2588" width="15.5703125" style="27" customWidth="1"/>
    <col min="2589" max="2816" width="9.140625" style="27"/>
    <col min="2817" max="2817" width="11.42578125" style="27" customWidth="1"/>
    <col min="2818" max="2818" width="34.85546875" style="27" customWidth="1"/>
    <col min="2819" max="2842" width="5.7109375" style="27" customWidth="1"/>
    <col min="2843" max="2843" width="20" style="27" customWidth="1"/>
    <col min="2844" max="2844" width="15.5703125" style="27" customWidth="1"/>
    <col min="2845" max="3072" width="9.140625" style="27"/>
    <col min="3073" max="3073" width="11.42578125" style="27" customWidth="1"/>
    <col min="3074" max="3074" width="34.85546875" style="27" customWidth="1"/>
    <col min="3075" max="3098" width="5.7109375" style="27" customWidth="1"/>
    <col min="3099" max="3099" width="20" style="27" customWidth="1"/>
    <col min="3100" max="3100" width="15.5703125" style="27" customWidth="1"/>
    <col min="3101" max="3328" width="9.140625" style="27"/>
    <col min="3329" max="3329" width="11.42578125" style="27" customWidth="1"/>
    <col min="3330" max="3330" width="34.85546875" style="27" customWidth="1"/>
    <col min="3331" max="3354" width="5.7109375" style="27" customWidth="1"/>
    <col min="3355" max="3355" width="20" style="27" customWidth="1"/>
    <col min="3356" max="3356" width="15.5703125" style="27" customWidth="1"/>
    <col min="3357" max="3584" width="9.140625" style="27"/>
    <col min="3585" max="3585" width="11.42578125" style="27" customWidth="1"/>
    <col min="3586" max="3586" width="34.85546875" style="27" customWidth="1"/>
    <col min="3587" max="3610" width="5.7109375" style="27" customWidth="1"/>
    <col min="3611" max="3611" width="20" style="27" customWidth="1"/>
    <col min="3612" max="3612" width="15.5703125" style="27" customWidth="1"/>
    <col min="3613" max="3840" width="9.140625" style="27"/>
    <col min="3841" max="3841" width="11.42578125" style="27" customWidth="1"/>
    <col min="3842" max="3842" width="34.85546875" style="27" customWidth="1"/>
    <col min="3843" max="3866" width="5.7109375" style="27" customWidth="1"/>
    <col min="3867" max="3867" width="20" style="27" customWidth="1"/>
    <col min="3868" max="3868" width="15.5703125" style="27" customWidth="1"/>
    <col min="3869" max="4096" width="9.140625" style="27"/>
    <col min="4097" max="4097" width="11.42578125" style="27" customWidth="1"/>
    <col min="4098" max="4098" width="34.85546875" style="27" customWidth="1"/>
    <col min="4099" max="4122" width="5.7109375" style="27" customWidth="1"/>
    <col min="4123" max="4123" width="20" style="27" customWidth="1"/>
    <col min="4124" max="4124" width="15.5703125" style="27" customWidth="1"/>
    <col min="4125" max="4352" width="9.140625" style="27"/>
    <col min="4353" max="4353" width="11.42578125" style="27" customWidth="1"/>
    <col min="4354" max="4354" width="34.85546875" style="27" customWidth="1"/>
    <col min="4355" max="4378" width="5.7109375" style="27" customWidth="1"/>
    <col min="4379" max="4379" width="20" style="27" customWidth="1"/>
    <col min="4380" max="4380" width="15.5703125" style="27" customWidth="1"/>
    <col min="4381" max="4608" width="9.140625" style="27"/>
    <col min="4609" max="4609" width="11.42578125" style="27" customWidth="1"/>
    <col min="4610" max="4610" width="34.85546875" style="27" customWidth="1"/>
    <col min="4611" max="4634" width="5.7109375" style="27" customWidth="1"/>
    <col min="4635" max="4635" width="20" style="27" customWidth="1"/>
    <col min="4636" max="4636" width="15.5703125" style="27" customWidth="1"/>
    <col min="4637" max="4864" width="9.140625" style="27"/>
    <col min="4865" max="4865" width="11.42578125" style="27" customWidth="1"/>
    <col min="4866" max="4866" width="34.85546875" style="27" customWidth="1"/>
    <col min="4867" max="4890" width="5.7109375" style="27" customWidth="1"/>
    <col min="4891" max="4891" width="20" style="27" customWidth="1"/>
    <col min="4892" max="4892" width="15.5703125" style="27" customWidth="1"/>
    <col min="4893" max="5120" width="9.140625" style="27"/>
    <col min="5121" max="5121" width="11.42578125" style="27" customWidth="1"/>
    <col min="5122" max="5122" width="34.85546875" style="27" customWidth="1"/>
    <col min="5123" max="5146" width="5.7109375" style="27" customWidth="1"/>
    <col min="5147" max="5147" width="20" style="27" customWidth="1"/>
    <col min="5148" max="5148" width="15.5703125" style="27" customWidth="1"/>
    <col min="5149" max="5376" width="9.140625" style="27"/>
    <col min="5377" max="5377" width="11.42578125" style="27" customWidth="1"/>
    <col min="5378" max="5378" width="34.85546875" style="27" customWidth="1"/>
    <col min="5379" max="5402" width="5.7109375" style="27" customWidth="1"/>
    <col min="5403" max="5403" width="20" style="27" customWidth="1"/>
    <col min="5404" max="5404" width="15.5703125" style="27" customWidth="1"/>
    <col min="5405" max="5632" width="9.140625" style="27"/>
    <col min="5633" max="5633" width="11.42578125" style="27" customWidth="1"/>
    <col min="5634" max="5634" width="34.85546875" style="27" customWidth="1"/>
    <col min="5635" max="5658" width="5.7109375" style="27" customWidth="1"/>
    <col min="5659" max="5659" width="20" style="27" customWidth="1"/>
    <col min="5660" max="5660" width="15.5703125" style="27" customWidth="1"/>
    <col min="5661" max="5888" width="9.140625" style="27"/>
    <col min="5889" max="5889" width="11.42578125" style="27" customWidth="1"/>
    <col min="5890" max="5890" width="34.85546875" style="27" customWidth="1"/>
    <col min="5891" max="5914" width="5.7109375" style="27" customWidth="1"/>
    <col min="5915" max="5915" width="20" style="27" customWidth="1"/>
    <col min="5916" max="5916" width="15.5703125" style="27" customWidth="1"/>
    <col min="5917" max="6144" width="9.140625" style="27"/>
    <col min="6145" max="6145" width="11.42578125" style="27" customWidth="1"/>
    <col min="6146" max="6146" width="34.85546875" style="27" customWidth="1"/>
    <col min="6147" max="6170" width="5.7109375" style="27" customWidth="1"/>
    <col min="6171" max="6171" width="20" style="27" customWidth="1"/>
    <col min="6172" max="6172" width="15.5703125" style="27" customWidth="1"/>
    <col min="6173" max="6400" width="9.140625" style="27"/>
    <col min="6401" max="6401" width="11.42578125" style="27" customWidth="1"/>
    <col min="6402" max="6402" width="34.85546875" style="27" customWidth="1"/>
    <col min="6403" max="6426" width="5.7109375" style="27" customWidth="1"/>
    <col min="6427" max="6427" width="20" style="27" customWidth="1"/>
    <col min="6428" max="6428" width="15.5703125" style="27" customWidth="1"/>
    <col min="6429" max="6656" width="9.140625" style="27"/>
    <col min="6657" max="6657" width="11.42578125" style="27" customWidth="1"/>
    <col min="6658" max="6658" width="34.85546875" style="27" customWidth="1"/>
    <col min="6659" max="6682" width="5.7109375" style="27" customWidth="1"/>
    <col min="6683" max="6683" width="20" style="27" customWidth="1"/>
    <col min="6684" max="6684" width="15.5703125" style="27" customWidth="1"/>
    <col min="6685" max="6912" width="9.140625" style="27"/>
    <col min="6913" max="6913" width="11.42578125" style="27" customWidth="1"/>
    <col min="6914" max="6914" width="34.85546875" style="27" customWidth="1"/>
    <col min="6915" max="6938" width="5.7109375" style="27" customWidth="1"/>
    <col min="6939" max="6939" width="20" style="27" customWidth="1"/>
    <col min="6940" max="6940" width="15.5703125" style="27" customWidth="1"/>
    <col min="6941" max="7168" width="9.140625" style="27"/>
    <col min="7169" max="7169" width="11.42578125" style="27" customWidth="1"/>
    <col min="7170" max="7170" width="34.85546875" style="27" customWidth="1"/>
    <col min="7171" max="7194" width="5.7109375" style="27" customWidth="1"/>
    <col min="7195" max="7195" width="20" style="27" customWidth="1"/>
    <col min="7196" max="7196" width="15.5703125" style="27" customWidth="1"/>
    <col min="7197" max="7424" width="9.140625" style="27"/>
    <col min="7425" max="7425" width="11.42578125" style="27" customWidth="1"/>
    <col min="7426" max="7426" width="34.85546875" style="27" customWidth="1"/>
    <col min="7427" max="7450" width="5.7109375" style="27" customWidth="1"/>
    <col min="7451" max="7451" width="20" style="27" customWidth="1"/>
    <col min="7452" max="7452" width="15.5703125" style="27" customWidth="1"/>
    <col min="7453" max="7680" width="9.140625" style="27"/>
    <col min="7681" max="7681" width="11.42578125" style="27" customWidth="1"/>
    <col min="7682" max="7682" width="34.85546875" style="27" customWidth="1"/>
    <col min="7683" max="7706" width="5.7109375" style="27" customWidth="1"/>
    <col min="7707" max="7707" width="20" style="27" customWidth="1"/>
    <col min="7708" max="7708" width="15.5703125" style="27" customWidth="1"/>
    <col min="7709" max="7936" width="9.140625" style="27"/>
    <col min="7937" max="7937" width="11.42578125" style="27" customWidth="1"/>
    <col min="7938" max="7938" width="34.85546875" style="27" customWidth="1"/>
    <col min="7939" max="7962" width="5.7109375" style="27" customWidth="1"/>
    <col min="7963" max="7963" width="20" style="27" customWidth="1"/>
    <col min="7964" max="7964" width="15.5703125" style="27" customWidth="1"/>
    <col min="7965" max="8192" width="9.140625" style="27"/>
    <col min="8193" max="8193" width="11.42578125" style="27" customWidth="1"/>
    <col min="8194" max="8194" width="34.85546875" style="27" customWidth="1"/>
    <col min="8195" max="8218" width="5.7109375" style="27" customWidth="1"/>
    <col min="8219" max="8219" width="20" style="27" customWidth="1"/>
    <col min="8220" max="8220" width="15.5703125" style="27" customWidth="1"/>
    <col min="8221" max="8448" width="9.140625" style="27"/>
    <col min="8449" max="8449" width="11.42578125" style="27" customWidth="1"/>
    <col min="8450" max="8450" width="34.85546875" style="27" customWidth="1"/>
    <col min="8451" max="8474" width="5.7109375" style="27" customWidth="1"/>
    <col min="8475" max="8475" width="20" style="27" customWidth="1"/>
    <col min="8476" max="8476" width="15.5703125" style="27" customWidth="1"/>
    <col min="8477" max="8704" width="9.140625" style="27"/>
    <col min="8705" max="8705" width="11.42578125" style="27" customWidth="1"/>
    <col min="8706" max="8706" width="34.85546875" style="27" customWidth="1"/>
    <col min="8707" max="8730" width="5.7109375" style="27" customWidth="1"/>
    <col min="8731" max="8731" width="20" style="27" customWidth="1"/>
    <col min="8732" max="8732" width="15.5703125" style="27" customWidth="1"/>
    <col min="8733" max="8960" width="9.140625" style="27"/>
    <col min="8961" max="8961" width="11.42578125" style="27" customWidth="1"/>
    <col min="8962" max="8962" width="34.85546875" style="27" customWidth="1"/>
    <col min="8963" max="8986" width="5.7109375" style="27" customWidth="1"/>
    <col min="8987" max="8987" width="20" style="27" customWidth="1"/>
    <col min="8988" max="8988" width="15.5703125" style="27" customWidth="1"/>
    <col min="8989" max="9216" width="9.140625" style="27"/>
    <col min="9217" max="9217" width="11.42578125" style="27" customWidth="1"/>
    <col min="9218" max="9218" width="34.85546875" style="27" customWidth="1"/>
    <col min="9219" max="9242" width="5.7109375" style="27" customWidth="1"/>
    <col min="9243" max="9243" width="20" style="27" customWidth="1"/>
    <col min="9244" max="9244" width="15.5703125" style="27" customWidth="1"/>
    <col min="9245" max="9472" width="9.140625" style="27"/>
    <col min="9473" max="9473" width="11.42578125" style="27" customWidth="1"/>
    <col min="9474" max="9474" width="34.85546875" style="27" customWidth="1"/>
    <col min="9475" max="9498" width="5.7109375" style="27" customWidth="1"/>
    <col min="9499" max="9499" width="20" style="27" customWidth="1"/>
    <col min="9500" max="9500" width="15.5703125" style="27" customWidth="1"/>
    <col min="9501" max="9728" width="9.140625" style="27"/>
    <col min="9729" max="9729" width="11.42578125" style="27" customWidth="1"/>
    <col min="9730" max="9730" width="34.85546875" style="27" customWidth="1"/>
    <col min="9731" max="9754" width="5.7109375" style="27" customWidth="1"/>
    <col min="9755" max="9755" width="20" style="27" customWidth="1"/>
    <col min="9756" max="9756" width="15.5703125" style="27" customWidth="1"/>
    <col min="9757" max="9984" width="9.140625" style="27"/>
    <col min="9985" max="9985" width="11.42578125" style="27" customWidth="1"/>
    <col min="9986" max="9986" width="34.85546875" style="27" customWidth="1"/>
    <col min="9987" max="10010" width="5.7109375" style="27" customWidth="1"/>
    <col min="10011" max="10011" width="20" style="27" customWidth="1"/>
    <col min="10012" max="10012" width="15.5703125" style="27" customWidth="1"/>
    <col min="10013" max="10240" width="9.140625" style="27"/>
    <col min="10241" max="10241" width="11.42578125" style="27" customWidth="1"/>
    <col min="10242" max="10242" width="34.85546875" style="27" customWidth="1"/>
    <col min="10243" max="10266" width="5.7109375" style="27" customWidth="1"/>
    <col min="10267" max="10267" width="20" style="27" customWidth="1"/>
    <col min="10268" max="10268" width="15.5703125" style="27" customWidth="1"/>
    <col min="10269" max="10496" width="9.140625" style="27"/>
    <col min="10497" max="10497" width="11.42578125" style="27" customWidth="1"/>
    <col min="10498" max="10498" width="34.85546875" style="27" customWidth="1"/>
    <col min="10499" max="10522" width="5.7109375" style="27" customWidth="1"/>
    <col min="10523" max="10523" width="20" style="27" customWidth="1"/>
    <col min="10524" max="10524" width="15.5703125" style="27" customWidth="1"/>
    <col min="10525" max="10752" width="9.140625" style="27"/>
    <col min="10753" max="10753" width="11.42578125" style="27" customWidth="1"/>
    <col min="10754" max="10754" width="34.85546875" style="27" customWidth="1"/>
    <col min="10755" max="10778" width="5.7109375" style="27" customWidth="1"/>
    <col min="10779" max="10779" width="20" style="27" customWidth="1"/>
    <col min="10780" max="10780" width="15.5703125" style="27" customWidth="1"/>
    <col min="10781" max="11008" width="9.140625" style="27"/>
    <col min="11009" max="11009" width="11.42578125" style="27" customWidth="1"/>
    <col min="11010" max="11010" width="34.85546875" style="27" customWidth="1"/>
    <col min="11011" max="11034" width="5.7109375" style="27" customWidth="1"/>
    <col min="11035" max="11035" width="20" style="27" customWidth="1"/>
    <col min="11036" max="11036" width="15.5703125" style="27" customWidth="1"/>
    <col min="11037" max="11264" width="9.140625" style="27"/>
    <col min="11265" max="11265" width="11.42578125" style="27" customWidth="1"/>
    <col min="11266" max="11266" width="34.85546875" style="27" customWidth="1"/>
    <col min="11267" max="11290" width="5.7109375" style="27" customWidth="1"/>
    <col min="11291" max="11291" width="20" style="27" customWidth="1"/>
    <col min="11292" max="11292" width="15.5703125" style="27" customWidth="1"/>
    <col min="11293" max="11520" width="9.140625" style="27"/>
    <col min="11521" max="11521" width="11.42578125" style="27" customWidth="1"/>
    <col min="11522" max="11522" width="34.85546875" style="27" customWidth="1"/>
    <col min="11523" max="11546" width="5.7109375" style="27" customWidth="1"/>
    <col min="11547" max="11547" width="20" style="27" customWidth="1"/>
    <col min="11548" max="11548" width="15.5703125" style="27" customWidth="1"/>
    <col min="11549" max="11776" width="9.140625" style="27"/>
    <col min="11777" max="11777" width="11.42578125" style="27" customWidth="1"/>
    <col min="11778" max="11778" width="34.85546875" style="27" customWidth="1"/>
    <col min="11779" max="11802" width="5.7109375" style="27" customWidth="1"/>
    <col min="11803" max="11803" width="20" style="27" customWidth="1"/>
    <col min="11804" max="11804" width="15.5703125" style="27" customWidth="1"/>
    <col min="11805" max="12032" width="9.140625" style="27"/>
    <col min="12033" max="12033" width="11.42578125" style="27" customWidth="1"/>
    <col min="12034" max="12034" width="34.85546875" style="27" customWidth="1"/>
    <col min="12035" max="12058" width="5.7109375" style="27" customWidth="1"/>
    <col min="12059" max="12059" width="20" style="27" customWidth="1"/>
    <col min="12060" max="12060" width="15.5703125" style="27" customWidth="1"/>
    <col min="12061" max="12288" width="9.140625" style="27"/>
    <col min="12289" max="12289" width="11.42578125" style="27" customWidth="1"/>
    <col min="12290" max="12290" width="34.85546875" style="27" customWidth="1"/>
    <col min="12291" max="12314" width="5.7109375" style="27" customWidth="1"/>
    <col min="12315" max="12315" width="20" style="27" customWidth="1"/>
    <col min="12316" max="12316" width="15.5703125" style="27" customWidth="1"/>
    <col min="12317" max="12544" width="9.140625" style="27"/>
    <col min="12545" max="12545" width="11.42578125" style="27" customWidth="1"/>
    <col min="12546" max="12546" width="34.85546875" style="27" customWidth="1"/>
    <col min="12547" max="12570" width="5.7109375" style="27" customWidth="1"/>
    <col min="12571" max="12571" width="20" style="27" customWidth="1"/>
    <col min="12572" max="12572" width="15.5703125" style="27" customWidth="1"/>
    <col min="12573" max="12800" width="9.140625" style="27"/>
    <col min="12801" max="12801" width="11.42578125" style="27" customWidth="1"/>
    <col min="12802" max="12802" width="34.85546875" style="27" customWidth="1"/>
    <col min="12803" max="12826" width="5.7109375" style="27" customWidth="1"/>
    <col min="12827" max="12827" width="20" style="27" customWidth="1"/>
    <col min="12828" max="12828" width="15.5703125" style="27" customWidth="1"/>
    <col min="12829" max="13056" width="9.140625" style="27"/>
    <col min="13057" max="13057" width="11.42578125" style="27" customWidth="1"/>
    <col min="13058" max="13058" width="34.85546875" style="27" customWidth="1"/>
    <col min="13059" max="13082" width="5.7109375" style="27" customWidth="1"/>
    <col min="13083" max="13083" width="20" style="27" customWidth="1"/>
    <col min="13084" max="13084" width="15.5703125" style="27" customWidth="1"/>
    <col min="13085" max="13312" width="9.140625" style="27"/>
    <col min="13313" max="13313" width="11.42578125" style="27" customWidth="1"/>
    <col min="13314" max="13314" width="34.85546875" style="27" customWidth="1"/>
    <col min="13315" max="13338" width="5.7109375" style="27" customWidth="1"/>
    <col min="13339" max="13339" width="20" style="27" customWidth="1"/>
    <col min="13340" max="13340" width="15.5703125" style="27" customWidth="1"/>
    <col min="13341" max="13568" width="9.140625" style="27"/>
    <col min="13569" max="13569" width="11.42578125" style="27" customWidth="1"/>
    <col min="13570" max="13570" width="34.85546875" style="27" customWidth="1"/>
    <col min="13571" max="13594" width="5.7109375" style="27" customWidth="1"/>
    <col min="13595" max="13595" width="20" style="27" customWidth="1"/>
    <col min="13596" max="13596" width="15.5703125" style="27" customWidth="1"/>
    <col min="13597" max="13824" width="9.140625" style="27"/>
    <col min="13825" max="13825" width="11.42578125" style="27" customWidth="1"/>
    <col min="13826" max="13826" width="34.85546875" style="27" customWidth="1"/>
    <col min="13827" max="13850" width="5.7109375" style="27" customWidth="1"/>
    <col min="13851" max="13851" width="20" style="27" customWidth="1"/>
    <col min="13852" max="13852" width="15.5703125" style="27" customWidth="1"/>
    <col min="13853" max="14080" width="9.140625" style="27"/>
    <col min="14081" max="14081" width="11.42578125" style="27" customWidth="1"/>
    <col min="14082" max="14082" width="34.85546875" style="27" customWidth="1"/>
    <col min="14083" max="14106" width="5.7109375" style="27" customWidth="1"/>
    <col min="14107" max="14107" width="20" style="27" customWidth="1"/>
    <col min="14108" max="14108" width="15.5703125" style="27" customWidth="1"/>
    <col min="14109" max="14336" width="9.140625" style="27"/>
    <col min="14337" max="14337" width="11.42578125" style="27" customWidth="1"/>
    <col min="14338" max="14338" width="34.85546875" style="27" customWidth="1"/>
    <col min="14339" max="14362" width="5.7109375" style="27" customWidth="1"/>
    <col min="14363" max="14363" width="20" style="27" customWidth="1"/>
    <col min="14364" max="14364" width="15.5703125" style="27" customWidth="1"/>
    <col min="14365" max="14592" width="9.140625" style="27"/>
    <col min="14593" max="14593" width="11.42578125" style="27" customWidth="1"/>
    <col min="14594" max="14594" width="34.85546875" style="27" customWidth="1"/>
    <col min="14595" max="14618" width="5.7109375" style="27" customWidth="1"/>
    <col min="14619" max="14619" width="20" style="27" customWidth="1"/>
    <col min="14620" max="14620" width="15.5703125" style="27" customWidth="1"/>
    <col min="14621" max="14848" width="9.140625" style="27"/>
    <col min="14849" max="14849" width="11.42578125" style="27" customWidth="1"/>
    <col min="14850" max="14850" width="34.85546875" style="27" customWidth="1"/>
    <col min="14851" max="14874" width="5.7109375" style="27" customWidth="1"/>
    <col min="14875" max="14875" width="20" style="27" customWidth="1"/>
    <col min="14876" max="14876" width="15.5703125" style="27" customWidth="1"/>
    <col min="14877" max="15104" width="9.140625" style="27"/>
    <col min="15105" max="15105" width="11.42578125" style="27" customWidth="1"/>
    <col min="15106" max="15106" width="34.85546875" style="27" customWidth="1"/>
    <col min="15107" max="15130" width="5.7109375" style="27" customWidth="1"/>
    <col min="15131" max="15131" width="20" style="27" customWidth="1"/>
    <col min="15132" max="15132" width="15.5703125" style="27" customWidth="1"/>
    <col min="15133" max="15360" width="9.140625" style="27"/>
    <col min="15361" max="15361" width="11.42578125" style="27" customWidth="1"/>
    <col min="15362" max="15362" width="34.85546875" style="27" customWidth="1"/>
    <col min="15363" max="15386" width="5.7109375" style="27" customWidth="1"/>
    <col min="15387" max="15387" width="20" style="27" customWidth="1"/>
    <col min="15388" max="15388" width="15.5703125" style="27" customWidth="1"/>
    <col min="15389" max="15616" width="9.140625" style="27"/>
    <col min="15617" max="15617" width="11.42578125" style="27" customWidth="1"/>
    <col min="15618" max="15618" width="34.85546875" style="27" customWidth="1"/>
    <col min="15619" max="15642" width="5.7109375" style="27" customWidth="1"/>
    <col min="15643" max="15643" width="20" style="27" customWidth="1"/>
    <col min="15644" max="15644" width="15.5703125" style="27" customWidth="1"/>
    <col min="15645" max="15872" width="9.140625" style="27"/>
    <col min="15873" max="15873" width="11.42578125" style="27" customWidth="1"/>
    <col min="15874" max="15874" width="34.85546875" style="27" customWidth="1"/>
    <col min="15875" max="15898" width="5.7109375" style="27" customWidth="1"/>
    <col min="15899" max="15899" width="20" style="27" customWidth="1"/>
    <col min="15900" max="15900" width="15.5703125" style="27" customWidth="1"/>
    <col min="15901" max="16128" width="9.140625" style="27"/>
    <col min="16129" max="16129" width="11.42578125" style="27" customWidth="1"/>
    <col min="16130" max="16130" width="34.85546875" style="27" customWidth="1"/>
    <col min="16131" max="16154" width="5.7109375" style="27" customWidth="1"/>
    <col min="16155" max="16155" width="20" style="27" customWidth="1"/>
    <col min="16156" max="16156" width="15.5703125" style="27" customWidth="1"/>
    <col min="16157" max="16384" width="9.140625" style="27"/>
  </cols>
  <sheetData>
    <row r="6" spans="1:28" ht="18" x14ac:dyDescent="0.2">
      <c r="A6" s="112" t="s">
        <v>46</v>
      </c>
      <c r="B6" s="112"/>
      <c r="C6" s="112"/>
      <c r="D6" s="112"/>
      <c r="E6" s="112"/>
      <c r="F6" s="112"/>
      <c r="G6" s="112"/>
      <c r="H6" s="112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8.75" x14ac:dyDescent="0.2">
      <c r="A7" s="113" t="s">
        <v>47</v>
      </c>
      <c r="B7" s="114"/>
      <c r="C7" s="114"/>
      <c r="D7" s="114"/>
      <c r="E7" s="114"/>
      <c r="F7" s="114"/>
      <c r="G7" s="114"/>
      <c r="H7" s="11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ht="18.75" x14ac:dyDescent="0.2">
      <c r="A8" s="116" t="s">
        <v>48</v>
      </c>
      <c r="B8" s="108" t="s">
        <v>49</v>
      </c>
      <c r="C8" s="110" t="s">
        <v>50</v>
      </c>
      <c r="D8" s="118"/>
      <c r="E8" s="118"/>
      <c r="F8" s="118"/>
      <c r="G8" s="118"/>
      <c r="H8" s="11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0"/>
      <c r="AA8" s="108" t="s">
        <v>51</v>
      </c>
      <c r="AB8" s="108" t="s">
        <v>52</v>
      </c>
    </row>
    <row r="9" spans="1:28" ht="18.75" x14ac:dyDescent="0.2">
      <c r="A9" s="117"/>
      <c r="B9" s="109"/>
      <c r="C9" s="110" t="s">
        <v>53</v>
      </c>
      <c r="D9" s="111"/>
      <c r="E9" s="110" t="s">
        <v>54</v>
      </c>
      <c r="F9" s="111"/>
      <c r="G9" s="110" t="s">
        <v>55</v>
      </c>
      <c r="H9" s="111"/>
      <c r="I9" s="110" t="s">
        <v>56</v>
      </c>
      <c r="J9" s="111"/>
      <c r="K9" s="110" t="s">
        <v>57</v>
      </c>
      <c r="L9" s="111"/>
      <c r="M9" s="110" t="s">
        <v>58</v>
      </c>
      <c r="N9" s="111"/>
      <c r="O9" s="110" t="s">
        <v>59</v>
      </c>
      <c r="P9" s="111"/>
      <c r="Q9" s="110" t="s">
        <v>60</v>
      </c>
      <c r="R9" s="111"/>
      <c r="S9" s="110" t="s">
        <v>61</v>
      </c>
      <c r="T9" s="111"/>
      <c r="U9" s="110" t="s">
        <v>62</v>
      </c>
      <c r="V9" s="111"/>
      <c r="W9" s="110" t="s">
        <v>63</v>
      </c>
      <c r="X9" s="111"/>
      <c r="Y9" s="110" t="s">
        <v>64</v>
      </c>
      <c r="Z9" s="111"/>
      <c r="AA9" s="109"/>
      <c r="AB9" s="109"/>
    </row>
    <row r="10" spans="1:28" ht="18" customHeight="1" x14ac:dyDescent="0.2">
      <c r="A10" s="31">
        <v>1</v>
      </c>
      <c r="B10" s="32" t="s">
        <v>65</v>
      </c>
      <c r="C10" s="107" t="s">
        <v>66</v>
      </c>
      <c r="D10" s="102"/>
      <c r="E10" s="107" t="s">
        <v>66</v>
      </c>
      <c r="F10" s="102"/>
      <c r="G10" s="107" t="s">
        <v>66</v>
      </c>
      <c r="H10" s="102"/>
      <c r="I10" s="107" t="s">
        <v>66</v>
      </c>
      <c r="J10" s="102"/>
      <c r="K10" s="107" t="s">
        <v>67</v>
      </c>
      <c r="L10" s="102"/>
      <c r="M10" s="107" t="s">
        <v>67</v>
      </c>
      <c r="N10" s="102"/>
      <c r="O10" s="107" t="s">
        <v>67</v>
      </c>
      <c r="P10" s="102"/>
      <c r="Q10" s="107" t="s">
        <v>67</v>
      </c>
      <c r="R10" s="102"/>
      <c r="S10" s="107" t="s">
        <v>67</v>
      </c>
      <c r="T10" s="102"/>
      <c r="U10" s="107" t="s">
        <v>67</v>
      </c>
      <c r="V10" s="102"/>
      <c r="W10" s="107" t="s">
        <v>67</v>
      </c>
      <c r="X10" s="102"/>
      <c r="Y10" s="107" t="s">
        <v>67</v>
      </c>
      <c r="Z10" s="102"/>
      <c r="AA10" s="33" t="s">
        <v>68</v>
      </c>
      <c r="AB10" s="33" t="s">
        <v>69</v>
      </c>
    </row>
    <row r="11" spans="1:28" ht="18" customHeight="1" x14ac:dyDescent="0.2">
      <c r="A11" s="31">
        <v>2</v>
      </c>
      <c r="B11" s="34" t="s">
        <v>70</v>
      </c>
      <c r="C11" s="107"/>
      <c r="D11" s="102"/>
      <c r="E11" s="107" t="s">
        <v>66</v>
      </c>
      <c r="F11" s="102"/>
      <c r="G11" s="107"/>
      <c r="H11" s="102"/>
      <c r="I11" s="107"/>
      <c r="J11" s="102"/>
      <c r="K11" s="107" t="s">
        <v>67</v>
      </c>
      <c r="L11" s="102"/>
      <c r="M11" s="107"/>
      <c r="N11" s="102"/>
      <c r="O11" s="107"/>
      <c r="P11" s="102"/>
      <c r="Q11" s="107" t="s">
        <v>67</v>
      </c>
      <c r="R11" s="102"/>
      <c r="S11" s="107"/>
      <c r="T11" s="102"/>
      <c r="U11" s="107"/>
      <c r="V11" s="102"/>
      <c r="W11" s="107" t="s">
        <v>67</v>
      </c>
      <c r="X11" s="102"/>
      <c r="Y11" s="107"/>
      <c r="Z11" s="102"/>
      <c r="AA11" s="33" t="s">
        <v>68</v>
      </c>
      <c r="AB11" s="33" t="s">
        <v>71</v>
      </c>
    </row>
    <row r="12" spans="1:28" ht="18" customHeight="1" x14ac:dyDescent="0.2">
      <c r="A12" s="31">
        <v>3</v>
      </c>
      <c r="B12" s="34" t="s">
        <v>72</v>
      </c>
      <c r="C12" s="107" t="s">
        <v>66</v>
      </c>
      <c r="D12" s="102"/>
      <c r="E12" s="107" t="s">
        <v>66</v>
      </c>
      <c r="F12" s="102"/>
      <c r="G12" s="107" t="s">
        <v>66</v>
      </c>
      <c r="H12" s="102"/>
      <c r="I12" s="107" t="s">
        <v>66</v>
      </c>
      <c r="J12" s="102"/>
      <c r="K12" s="107" t="s">
        <v>67</v>
      </c>
      <c r="L12" s="102"/>
      <c r="M12" s="107" t="s">
        <v>67</v>
      </c>
      <c r="N12" s="102"/>
      <c r="O12" s="107" t="s">
        <v>67</v>
      </c>
      <c r="P12" s="102"/>
      <c r="Q12" s="107" t="s">
        <v>67</v>
      </c>
      <c r="R12" s="102"/>
      <c r="S12" s="107" t="s">
        <v>67</v>
      </c>
      <c r="T12" s="102"/>
      <c r="U12" s="107" t="s">
        <v>67</v>
      </c>
      <c r="V12" s="102"/>
      <c r="W12" s="107" t="s">
        <v>67</v>
      </c>
      <c r="X12" s="102"/>
      <c r="Y12" s="107" t="s">
        <v>67</v>
      </c>
      <c r="Z12" s="102"/>
      <c r="AA12" s="33" t="s">
        <v>73</v>
      </c>
      <c r="AB12" s="33" t="s">
        <v>69</v>
      </c>
    </row>
    <row r="13" spans="1:28" ht="15.75" x14ac:dyDescent="0.2">
      <c r="A13" s="31">
        <v>4</v>
      </c>
      <c r="B13" s="34" t="s">
        <v>74</v>
      </c>
      <c r="C13" s="107" t="s">
        <v>66</v>
      </c>
      <c r="D13" s="102"/>
      <c r="E13" s="107"/>
      <c r="F13" s="102"/>
      <c r="G13" s="107"/>
      <c r="H13" s="102"/>
      <c r="I13" s="107"/>
      <c r="J13" s="102"/>
      <c r="K13" s="107"/>
      <c r="L13" s="102"/>
      <c r="M13" s="107"/>
      <c r="N13" s="102"/>
      <c r="O13" s="107" t="s">
        <v>67</v>
      </c>
      <c r="P13" s="102"/>
      <c r="Q13" s="107"/>
      <c r="R13" s="102"/>
      <c r="S13" s="107"/>
      <c r="T13" s="102"/>
      <c r="U13" s="107"/>
      <c r="V13" s="102"/>
      <c r="W13" s="107"/>
      <c r="X13" s="102"/>
      <c r="Y13" s="107"/>
      <c r="Z13" s="102"/>
      <c r="AA13" s="33"/>
      <c r="AB13" s="33" t="s">
        <v>75</v>
      </c>
    </row>
    <row r="14" spans="1:28" ht="18" customHeight="1" x14ac:dyDescent="0.2">
      <c r="A14" s="31">
        <v>5</v>
      </c>
      <c r="B14" s="34" t="s">
        <v>76</v>
      </c>
      <c r="C14" s="107"/>
      <c r="D14" s="102"/>
      <c r="E14" s="107" t="s">
        <v>66</v>
      </c>
      <c r="F14" s="102"/>
      <c r="G14" s="107"/>
      <c r="H14" s="102"/>
      <c r="I14" s="107"/>
      <c r="J14" s="102"/>
      <c r="K14" s="107"/>
      <c r="L14" s="102"/>
      <c r="M14" s="107"/>
      <c r="N14" s="102"/>
      <c r="O14" s="107"/>
      <c r="P14" s="102"/>
      <c r="Q14" s="107"/>
      <c r="R14" s="102"/>
      <c r="S14" s="107"/>
      <c r="T14" s="102"/>
      <c r="U14" s="107"/>
      <c r="V14" s="102"/>
      <c r="W14" s="107"/>
      <c r="X14" s="102"/>
      <c r="Y14" s="107"/>
      <c r="Z14" s="102"/>
      <c r="AA14" s="33" t="s">
        <v>77</v>
      </c>
      <c r="AB14" s="33" t="s">
        <v>78</v>
      </c>
    </row>
    <row r="15" spans="1:28" ht="18" customHeight="1" x14ac:dyDescent="0.2">
      <c r="A15" s="31">
        <v>6</v>
      </c>
      <c r="B15" s="34" t="s">
        <v>79</v>
      </c>
      <c r="C15" s="107" t="s">
        <v>66</v>
      </c>
      <c r="D15" s="102"/>
      <c r="E15" s="107" t="s">
        <v>66</v>
      </c>
      <c r="F15" s="102"/>
      <c r="G15" s="107" t="s">
        <v>66</v>
      </c>
      <c r="H15" s="102"/>
      <c r="I15" s="107" t="s">
        <v>66</v>
      </c>
      <c r="J15" s="102"/>
      <c r="K15" s="107" t="s">
        <v>67</v>
      </c>
      <c r="L15" s="102"/>
      <c r="M15" s="107" t="s">
        <v>67</v>
      </c>
      <c r="N15" s="102"/>
      <c r="O15" s="107" t="s">
        <v>67</v>
      </c>
      <c r="P15" s="102"/>
      <c r="Q15" s="107" t="s">
        <v>67</v>
      </c>
      <c r="R15" s="102"/>
      <c r="S15" s="107" t="s">
        <v>67</v>
      </c>
      <c r="T15" s="102"/>
      <c r="U15" s="107" t="s">
        <v>67</v>
      </c>
      <c r="V15" s="102"/>
      <c r="W15" s="107" t="s">
        <v>67</v>
      </c>
      <c r="X15" s="102"/>
      <c r="Y15" s="107" t="s">
        <v>67</v>
      </c>
      <c r="Z15" s="102"/>
      <c r="AA15" s="33" t="s">
        <v>77</v>
      </c>
      <c r="AB15" s="33" t="s">
        <v>69</v>
      </c>
    </row>
    <row r="16" spans="1:28" ht="18" customHeight="1" x14ac:dyDescent="0.2">
      <c r="A16" s="31">
        <v>7</v>
      </c>
      <c r="B16" s="34" t="s">
        <v>80</v>
      </c>
      <c r="C16" s="107" t="s">
        <v>66</v>
      </c>
      <c r="D16" s="102"/>
      <c r="E16" s="107" t="s">
        <v>66</v>
      </c>
      <c r="F16" s="102"/>
      <c r="G16" s="107" t="s">
        <v>66</v>
      </c>
      <c r="H16" s="102"/>
      <c r="I16" s="107" t="s">
        <v>66</v>
      </c>
      <c r="J16" s="102"/>
      <c r="K16" s="107" t="s">
        <v>67</v>
      </c>
      <c r="L16" s="102"/>
      <c r="M16" s="107" t="s">
        <v>67</v>
      </c>
      <c r="N16" s="102"/>
      <c r="O16" s="107" t="s">
        <v>67</v>
      </c>
      <c r="P16" s="102"/>
      <c r="Q16" s="107" t="s">
        <v>67</v>
      </c>
      <c r="R16" s="102"/>
      <c r="S16" s="107" t="s">
        <v>67</v>
      </c>
      <c r="T16" s="102"/>
      <c r="U16" s="107" t="s">
        <v>67</v>
      </c>
      <c r="V16" s="102"/>
      <c r="W16" s="107" t="s">
        <v>67</v>
      </c>
      <c r="X16" s="102"/>
      <c r="Y16" s="107" t="s">
        <v>67</v>
      </c>
      <c r="Z16" s="102"/>
      <c r="AA16" s="33" t="s">
        <v>77</v>
      </c>
      <c r="AB16" s="33" t="s">
        <v>69</v>
      </c>
    </row>
    <row r="17" spans="1:28" ht="33" customHeight="1" x14ac:dyDescent="0.2">
      <c r="A17" s="31">
        <v>8</v>
      </c>
      <c r="B17" s="35" t="s">
        <v>81</v>
      </c>
      <c r="C17" s="107"/>
      <c r="D17" s="102"/>
      <c r="E17" s="107"/>
      <c r="F17" s="102"/>
      <c r="G17" s="107"/>
      <c r="H17" s="102"/>
      <c r="I17" s="107"/>
      <c r="J17" s="102"/>
      <c r="K17" s="107"/>
      <c r="L17" s="102"/>
      <c r="M17" s="107"/>
      <c r="N17" s="102"/>
      <c r="O17" s="107" t="s">
        <v>67</v>
      </c>
      <c r="P17" s="102"/>
      <c r="Q17" s="107"/>
      <c r="R17" s="102"/>
      <c r="S17" s="107"/>
      <c r="T17" s="102"/>
      <c r="U17" s="107"/>
      <c r="V17" s="102"/>
      <c r="W17" s="107"/>
      <c r="X17" s="102"/>
      <c r="Y17" s="107"/>
      <c r="Z17" s="102"/>
      <c r="AA17" s="33" t="s">
        <v>77</v>
      </c>
      <c r="AB17" s="33" t="s">
        <v>78</v>
      </c>
    </row>
    <row r="18" spans="1:28" ht="18" customHeight="1" x14ac:dyDescent="0.2">
      <c r="A18" s="31">
        <v>9</v>
      </c>
      <c r="B18" s="35" t="s">
        <v>82</v>
      </c>
      <c r="C18" s="107" t="s">
        <v>66</v>
      </c>
      <c r="D18" s="102"/>
      <c r="E18" s="107" t="s">
        <v>66</v>
      </c>
      <c r="F18" s="102"/>
      <c r="G18" s="107" t="s">
        <v>66</v>
      </c>
      <c r="H18" s="102"/>
      <c r="I18" s="107" t="s">
        <v>66</v>
      </c>
      <c r="J18" s="102"/>
      <c r="K18" s="107" t="s">
        <v>67</v>
      </c>
      <c r="L18" s="102"/>
      <c r="M18" s="107" t="s">
        <v>67</v>
      </c>
      <c r="N18" s="102"/>
      <c r="O18" s="107" t="s">
        <v>67</v>
      </c>
      <c r="P18" s="102"/>
      <c r="Q18" s="107" t="s">
        <v>67</v>
      </c>
      <c r="R18" s="102"/>
      <c r="S18" s="107" t="s">
        <v>67</v>
      </c>
      <c r="T18" s="102"/>
      <c r="U18" s="107" t="s">
        <v>67</v>
      </c>
      <c r="V18" s="102"/>
      <c r="W18" s="107" t="s">
        <v>67</v>
      </c>
      <c r="X18" s="102"/>
      <c r="Y18" s="107" t="s">
        <v>67</v>
      </c>
      <c r="Z18" s="102"/>
      <c r="AA18" s="31" t="s">
        <v>83</v>
      </c>
      <c r="AB18" s="33" t="s">
        <v>69</v>
      </c>
    </row>
    <row r="19" spans="1:28" ht="18" customHeight="1" x14ac:dyDescent="0.2">
      <c r="A19" s="31">
        <v>10</v>
      </c>
      <c r="B19" s="35" t="s">
        <v>84</v>
      </c>
      <c r="C19" s="107" t="s">
        <v>66</v>
      </c>
      <c r="D19" s="102"/>
      <c r="E19" s="107" t="s">
        <v>66</v>
      </c>
      <c r="F19" s="102"/>
      <c r="G19" s="107" t="s">
        <v>66</v>
      </c>
      <c r="H19" s="102"/>
      <c r="I19" s="107" t="s">
        <v>66</v>
      </c>
      <c r="J19" s="102"/>
      <c r="K19" s="107" t="s">
        <v>67</v>
      </c>
      <c r="L19" s="102"/>
      <c r="M19" s="107" t="s">
        <v>67</v>
      </c>
      <c r="N19" s="102"/>
      <c r="O19" s="107" t="s">
        <v>67</v>
      </c>
      <c r="P19" s="102"/>
      <c r="Q19" s="107" t="s">
        <v>67</v>
      </c>
      <c r="R19" s="102"/>
      <c r="S19" s="107" t="s">
        <v>67</v>
      </c>
      <c r="T19" s="102"/>
      <c r="U19" s="107" t="s">
        <v>67</v>
      </c>
      <c r="V19" s="102"/>
      <c r="W19" s="107" t="s">
        <v>67</v>
      </c>
      <c r="X19" s="102"/>
      <c r="Y19" s="107" t="s">
        <v>67</v>
      </c>
      <c r="Z19" s="102"/>
      <c r="AA19" s="31" t="s">
        <v>77</v>
      </c>
      <c r="AB19" s="36" t="s">
        <v>69</v>
      </c>
    </row>
    <row r="20" spans="1:28" ht="36" customHeight="1" x14ac:dyDescent="0.2">
      <c r="A20" s="31">
        <v>11</v>
      </c>
      <c r="B20" s="37" t="s">
        <v>85</v>
      </c>
      <c r="C20" s="107" t="s">
        <v>66</v>
      </c>
      <c r="D20" s="102"/>
      <c r="E20" s="107" t="s">
        <v>66</v>
      </c>
      <c r="F20" s="102"/>
      <c r="G20" s="107" t="s">
        <v>66</v>
      </c>
      <c r="H20" s="102"/>
      <c r="I20" s="107" t="s">
        <v>66</v>
      </c>
      <c r="J20" s="102"/>
      <c r="K20" s="107" t="s">
        <v>67</v>
      </c>
      <c r="L20" s="102"/>
      <c r="M20" s="107" t="s">
        <v>67</v>
      </c>
      <c r="N20" s="102"/>
      <c r="O20" s="107" t="s">
        <v>67</v>
      </c>
      <c r="P20" s="102"/>
      <c r="Q20" s="107" t="s">
        <v>67</v>
      </c>
      <c r="R20" s="102"/>
      <c r="S20" s="107" t="s">
        <v>67</v>
      </c>
      <c r="T20" s="102"/>
      <c r="U20" s="107" t="s">
        <v>67</v>
      </c>
      <c r="V20" s="102"/>
      <c r="W20" s="107" t="s">
        <v>67</v>
      </c>
      <c r="X20" s="102"/>
      <c r="Y20" s="107" t="s">
        <v>67</v>
      </c>
      <c r="Z20" s="102"/>
      <c r="AA20" s="33" t="s">
        <v>77</v>
      </c>
      <c r="AB20" s="36" t="s">
        <v>69</v>
      </c>
    </row>
    <row r="21" spans="1:28" ht="15.75" x14ac:dyDescent="0.2">
      <c r="A21" s="38"/>
      <c r="B21" s="39"/>
      <c r="C21" s="40"/>
      <c r="D21" s="41"/>
      <c r="E21" s="40"/>
      <c r="F21" s="41"/>
      <c r="G21" s="40"/>
      <c r="H21" s="41"/>
      <c r="I21" s="40"/>
      <c r="J21" s="41"/>
      <c r="K21" s="40"/>
      <c r="L21" s="41"/>
      <c r="M21" s="40"/>
      <c r="N21" s="41"/>
      <c r="O21" s="40"/>
      <c r="P21" s="41"/>
      <c r="Q21" s="40"/>
      <c r="R21" s="41"/>
      <c r="S21" s="40"/>
      <c r="T21" s="41"/>
      <c r="U21" s="40"/>
      <c r="V21" s="41"/>
      <c r="W21" s="40"/>
      <c r="X21" s="41"/>
      <c r="Y21" s="40"/>
      <c r="Z21" s="41"/>
      <c r="AA21" s="38"/>
      <c r="AB21" s="38"/>
    </row>
    <row r="22" spans="1:28" ht="15.75" x14ac:dyDescent="0.2">
      <c r="A22" s="38"/>
      <c r="B22" s="39"/>
      <c r="C22" s="40"/>
      <c r="D22" s="41"/>
      <c r="E22" s="40"/>
      <c r="F22" s="41"/>
      <c r="G22" s="40"/>
      <c r="H22" s="41"/>
      <c r="I22" s="40"/>
      <c r="J22" s="41"/>
      <c r="K22" s="40"/>
      <c r="L22" s="41"/>
      <c r="M22" s="40"/>
      <c r="N22" s="41"/>
      <c r="O22" s="40"/>
      <c r="P22" s="41"/>
      <c r="Q22" s="40"/>
      <c r="R22" s="41"/>
      <c r="S22" s="40"/>
      <c r="T22" s="41"/>
      <c r="U22" s="40"/>
      <c r="V22" s="41"/>
      <c r="W22" s="40"/>
      <c r="X22" s="41"/>
      <c r="Y22" s="40"/>
      <c r="Z22" s="41"/>
      <c r="AA22" s="38"/>
      <c r="AB22" s="38"/>
    </row>
    <row r="23" spans="1:28" ht="15.75" x14ac:dyDescent="0.2">
      <c r="C23" s="105" t="s">
        <v>53</v>
      </c>
      <c r="D23" s="106"/>
      <c r="E23" s="105" t="s">
        <v>54</v>
      </c>
      <c r="F23" s="106"/>
      <c r="G23" s="105" t="s">
        <v>55</v>
      </c>
      <c r="H23" s="106"/>
      <c r="I23" s="105" t="s">
        <v>56</v>
      </c>
      <c r="J23" s="106"/>
      <c r="K23" s="105" t="s">
        <v>57</v>
      </c>
      <c r="L23" s="106"/>
      <c r="M23" s="105" t="s">
        <v>58</v>
      </c>
      <c r="N23" s="106"/>
      <c r="O23" s="105" t="s">
        <v>59</v>
      </c>
      <c r="P23" s="106"/>
      <c r="Q23" s="105" t="s">
        <v>60</v>
      </c>
      <c r="R23" s="106"/>
      <c r="S23" s="105" t="s">
        <v>61</v>
      </c>
      <c r="T23" s="106"/>
      <c r="U23" s="105" t="s">
        <v>62</v>
      </c>
      <c r="V23" s="106"/>
      <c r="W23" s="105" t="s">
        <v>63</v>
      </c>
      <c r="X23" s="106"/>
      <c r="Y23" s="105" t="s">
        <v>64</v>
      </c>
      <c r="Z23" s="106"/>
    </row>
    <row r="24" spans="1:28" ht="15.75" x14ac:dyDescent="0.2">
      <c r="A24" s="103" t="s">
        <v>86</v>
      </c>
      <c r="B24" s="103"/>
      <c r="C24" s="101">
        <f>COUNTA(C10:D20)</f>
        <v>8</v>
      </c>
      <c r="D24" s="102"/>
      <c r="E24" s="101">
        <f>COUNTA(E10:F20)</f>
        <v>9</v>
      </c>
      <c r="F24" s="102"/>
      <c r="G24" s="101">
        <f>COUNTA(G10:H20)</f>
        <v>7</v>
      </c>
      <c r="H24" s="102"/>
      <c r="I24" s="101">
        <f>COUNTA(I10:J20)</f>
        <v>7</v>
      </c>
      <c r="J24" s="102"/>
      <c r="K24" s="101">
        <f>COUNTA(K10:L20)</f>
        <v>8</v>
      </c>
      <c r="L24" s="102"/>
      <c r="M24" s="101">
        <f>COUNTA(M10:N20)</f>
        <v>7</v>
      </c>
      <c r="N24" s="102"/>
      <c r="O24" s="101">
        <f>COUNTA(O10:P20)</f>
        <v>9</v>
      </c>
      <c r="P24" s="102"/>
      <c r="Q24" s="101">
        <f>COUNTA(Q10:R20)</f>
        <v>8</v>
      </c>
      <c r="R24" s="102"/>
      <c r="S24" s="101">
        <f>COUNTA(S10:T20)</f>
        <v>7</v>
      </c>
      <c r="T24" s="102"/>
      <c r="U24" s="101">
        <f>COUNTA(U10:V20)</f>
        <v>7</v>
      </c>
      <c r="V24" s="102"/>
      <c r="W24" s="101">
        <f>COUNTA(W10:X20)</f>
        <v>8</v>
      </c>
      <c r="X24" s="102"/>
      <c r="Y24" s="101">
        <f>COUNTA(Y10:Z20)</f>
        <v>7</v>
      </c>
      <c r="Z24" s="102"/>
    </row>
    <row r="25" spans="1:28" ht="15.75" x14ac:dyDescent="0.2">
      <c r="A25" s="103" t="s">
        <v>87</v>
      </c>
      <c r="B25" s="103"/>
      <c r="C25" s="101">
        <f>COUNTIF(C10:D20,"Cu")</f>
        <v>8</v>
      </c>
      <c r="D25" s="102"/>
      <c r="E25" s="101">
        <f>COUNTIF(E10:F20,"Cu")</f>
        <v>9</v>
      </c>
      <c r="F25" s="102"/>
      <c r="G25" s="101">
        <f>COUNTIF(G10:H20,"Cu")</f>
        <v>7</v>
      </c>
      <c r="H25" s="102"/>
      <c r="I25" s="101">
        <f>COUNTIF(I10:J20,"Cu")</f>
        <v>7</v>
      </c>
      <c r="J25" s="102"/>
      <c r="K25" s="101">
        <f>COUNTIF(K10:L20,"Cu")</f>
        <v>0</v>
      </c>
      <c r="L25" s="102"/>
      <c r="M25" s="101">
        <f>COUNTIF(M10:N20,"Cu")</f>
        <v>0</v>
      </c>
      <c r="N25" s="102"/>
      <c r="O25" s="101">
        <f>COUNTIF(O10:P20,"Cu")</f>
        <v>0</v>
      </c>
      <c r="P25" s="102"/>
      <c r="Q25" s="101">
        <f>COUNTIF(Q10:R20,"Cu")</f>
        <v>0</v>
      </c>
      <c r="R25" s="102"/>
      <c r="S25" s="101">
        <f>COUNTIF(S10:T20,"Cu")</f>
        <v>0</v>
      </c>
      <c r="T25" s="102"/>
      <c r="U25" s="101">
        <f>COUNTIF(U10:V20,"Cu")</f>
        <v>0</v>
      </c>
      <c r="V25" s="102"/>
      <c r="W25" s="101">
        <f>COUNTIF(W10:X20,"Cu")</f>
        <v>0</v>
      </c>
      <c r="X25" s="102"/>
      <c r="Y25" s="101">
        <f>COUNTIF(Y10:Z20,"Cu")</f>
        <v>0</v>
      </c>
      <c r="Z25" s="102"/>
    </row>
    <row r="26" spans="1:28" ht="15.75" x14ac:dyDescent="0.2">
      <c r="A26" s="103" t="s">
        <v>88</v>
      </c>
      <c r="B26" s="103"/>
      <c r="C26" s="104">
        <f>C25/C24</f>
        <v>1</v>
      </c>
      <c r="D26" s="100"/>
      <c r="E26" s="99">
        <f>E25/E24</f>
        <v>1</v>
      </c>
      <c r="F26" s="100"/>
      <c r="G26" s="99">
        <f>G25/G24</f>
        <v>1</v>
      </c>
      <c r="H26" s="100"/>
      <c r="I26" s="99">
        <f>I25/I24</f>
        <v>1</v>
      </c>
      <c r="J26" s="100"/>
      <c r="K26" s="99">
        <f>K25/K24</f>
        <v>0</v>
      </c>
      <c r="L26" s="100"/>
      <c r="M26" s="99">
        <f>M25/M24</f>
        <v>0</v>
      </c>
      <c r="N26" s="100"/>
      <c r="O26" s="99">
        <f>O25/O24</f>
        <v>0</v>
      </c>
      <c r="P26" s="100"/>
      <c r="Q26" s="99">
        <f>Q25/Q24</f>
        <v>0</v>
      </c>
      <c r="R26" s="100"/>
      <c r="S26" s="99">
        <f>S25/S24</f>
        <v>0</v>
      </c>
      <c r="T26" s="100"/>
      <c r="U26" s="99">
        <f>U25/U24</f>
        <v>0</v>
      </c>
      <c r="V26" s="100"/>
      <c r="W26" s="99">
        <f>W25/W24</f>
        <v>0</v>
      </c>
      <c r="X26" s="100"/>
      <c r="Y26" s="99">
        <f>Y25/Y24</f>
        <v>0</v>
      </c>
      <c r="Z26" s="100"/>
    </row>
  </sheetData>
  <mergeCells count="202">
    <mergeCell ref="A6:H6"/>
    <mergeCell ref="A7:H7"/>
    <mergeCell ref="A8:A9"/>
    <mergeCell ref="B8:B9"/>
    <mergeCell ref="C8:H8"/>
    <mergeCell ref="AA8:AA9"/>
    <mergeCell ref="U9:V9"/>
    <mergeCell ref="W9:X9"/>
    <mergeCell ref="Y9:Z9"/>
    <mergeCell ref="AB8:A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O10:P10"/>
    <mergeCell ref="Q10:R10"/>
    <mergeCell ref="S10:T10"/>
    <mergeCell ref="U10:V10"/>
    <mergeCell ref="W10:X10"/>
    <mergeCell ref="Y10:Z10"/>
    <mergeCell ref="C10:D10"/>
    <mergeCell ref="E10:F10"/>
    <mergeCell ref="G10:H10"/>
    <mergeCell ref="I10:J10"/>
    <mergeCell ref="K10:L10"/>
    <mergeCell ref="M10:N10"/>
    <mergeCell ref="O11:P11"/>
    <mergeCell ref="Q11:R11"/>
    <mergeCell ref="S11:T11"/>
    <mergeCell ref="U11:V11"/>
    <mergeCell ref="W11:X11"/>
    <mergeCell ref="Y11:Z11"/>
    <mergeCell ref="C11:D11"/>
    <mergeCell ref="E11:F11"/>
    <mergeCell ref="G11:H11"/>
    <mergeCell ref="I11:J11"/>
    <mergeCell ref="K11:L11"/>
    <mergeCell ref="M11:N11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O13:P13"/>
    <mergeCell ref="Q13:R13"/>
    <mergeCell ref="S13:T13"/>
    <mergeCell ref="U13:V13"/>
    <mergeCell ref="W13:X13"/>
    <mergeCell ref="Y13:Z13"/>
    <mergeCell ref="C13:D13"/>
    <mergeCell ref="E13:F13"/>
    <mergeCell ref="G13:H13"/>
    <mergeCell ref="I13:J13"/>
    <mergeCell ref="K13:L13"/>
    <mergeCell ref="M13:N13"/>
    <mergeCell ref="O14:P14"/>
    <mergeCell ref="Q14:R14"/>
    <mergeCell ref="S14:T14"/>
    <mergeCell ref="U14:V14"/>
    <mergeCell ref="W14:X14"/>
    <mergeCell ref="Y14:Z14"/>
    <mergeCell ref="C14:D14"/>
    <mergeCell ref="E14:F14"/>
    <mergeCell ref="G14:H14"/>
    <mergeCell ref="I14:J14"/>
    <mergeCell ref="K14:L14"/>
    <mergeCell ref="M14:N14"/>
    <mergeCell ref="O15:P15"/>
    <mergeCell ref="Q15:R15"/>
    <mergeCell ref="S15:T15"/>
    <mergeCell ref="U15:V15"/>
    <mergeCell ref="W15:X15"/>
    <mergeCell ref="Y15:Z15"/>
    <mergeCell ref="C15:D15"/>
    <mergeCell ref="E15:F15"/>
    <mergeCell ref="G15:H15"/>
    <mergeCell ref="I15:J15"/>
    <mergeCell ref="K15:L15"/>
    <mergeCell ref="M15:N15"/>
    <mergeCell ref="O16:P16"/>
    <mergeCell ref="Q16:R16"/>
    <mergeCell ref="S16:T16"/>
    <mergeCell ref="U16:V16"/>
    <mergeCell ref="W16:X16"/>
    <mergeCell ref="Y16:Z16"/>
    <mergeCell ref="C16:D16"/>
    <mergeCell ref="E16:F16"/>
    <mergeCell ref="G16:H16"/>
    <mergeCell ref="I16:J16"/>
    <mergeCell ref="K16:L16"/>
    <mergeCell ref="M16:N16"/>
    <mergeCell ref="O17:P17"/>
    <mergeCell ref="Q17:R17"/>
    <mergeCell ref="S17:T17"/>
    <mergeCell ref="U17:V17"/>
    <mergeCell ref="W17:X17"/>
    <mergeCell ref="Y17:Z17"/>
    <mergeCell ref="C17:D17"/>
    <mergeCell ref="E17:F17"/>
    <mergeCell ref="G17:H17"/>
    <mergeCell ref="I17:J17"/>
    <mergeCell ref="K17:L17"/>
    <mergeCell ref="M17:N17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I18:J18"/>
    <mergeCell ref="K18:L18"/>
    <mergeCell ref="M18:N18"/>
    <mergeCell ref="O19:P19"/>
    <mergeCell ref="Q19:R19"/>
    <mergeCell ref="S19:T19"/>
    <mergeCell ref="U19:V19"/>
    <mergeCell ref="W19:X19"/>
    <mergeCell ref="Y19:Z19"/>
    <mergeCell ref="C19:D19"/>
    <mergeCell ref="E19:F19"/>
    <mergeCell ref="G19:H19"/>
    <mergeCell ref="I19:J19"/>
    <mergeCell ref="K19:L19"/>
    <mergeCell ref="M19:N19"/>
    <mergeCell ref="Y23:Z23"/>
    <mergeCell ref="C23:D23"/>
    <mergeCell ref="E23:F23"/>
    <mergeCell ref="G23:H23"/>
    <mergeCell ref="I23:J23"/>
    <mergeCell ref="K23:L23"/>
    <mergeCell ref="M23:N23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E24:F24"/>
    <mergeCell ref="G24:H24"/>
    <mergeCell ref="I24:J24"/>
    <mergeCell ref="K24:L24"/>
    <mergeCell ref="O23:P23"/>
    <mergeCell ref="Q23:R23"/>
    <mergeCell ref="S23:T23"/>
    <mergeCell ref="U23:V23"/>
    <mergeCell ref="W23:X23"/>
    <mergeCell ref="A26:B26"/>
    <mergeCell ref="C26:D26"/>
    <mergeCell ref="E26:F26"/>
    <mergeCell ref="G26:H26"/>
    <mergeCell ref="I26:J26"/>
    <mergeCell ref="K26:L26"/>
    <mergeCell ref="Y24:Z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M24:N24"/>
    <mergeCell ref="O24:P24"/>
    <mergeCell ref="Q24:R24"/>
    <mergeCell ref="S24:T24"/>
    <mergeCell ref="U24:V24"/>
    <mergeCell ref="W24:X24"/>
    <mergeCell ref="A24:B24"/>
    <mergeCell ref="C24:D24"/>
    <mergeCell ref="Y26:Z26"/>
    <mergeCell ref="M26:N26"/>
    <mergeCell ref="O26:P26"/>
    <mergeCell ref="Q26:R26"/>
    <mergeCell ref="S26:T26"/>
    <mergeCell ref="U26:V26"/>
    <mergeCell ref="W26:X26"/>
    <mergeCell ref="S25:T25"/>
    <mergeCell ref="U25:V25"/>
    <mergeCell ref="W25:X25"/>
    <mergeCell ref="Y25:Z25"/>
  </mergeCells>
  <conditionalFormatting sqref="C5:Z5 C8 I6:Z8 C9:Z104">
    <cfRule type="containsText" dxfId="98" priority="1" operator="containsText" text="Nc">
      <formula>NOT(ISERROR(SEARCH("Nc",C5)))</formula>
    </cfRule>
    <cfRule type="containsText" dxfId="97" priority="2" operator="containsText" text="Cu">
      <formula>NOT(ISERROR(SEARCH("Cu",C5)))</formula>
    </cfRule>
    <cfRule type="containsText" dxfId="96" priority="3" operator="containsText" text="Prog">
      <formula>NOT(ISERROR(SEARCH("Prog",C5)))</formula>
    </cfRule>
  </conditionalFormatting>
  <dataValidations count="3">
    <dataValidation type="list" allowBlank="1" showInputMessage="1" showErrorMessage="1" sqref="I11:N11 JE11:JJ11 TA11:TF11 ACW11:ADB11 AMS11:AMX11 AWO11:AWT11 BGK11:BGP11 BQG11:BQL11 CAC11:CAH11 CJY11:CKD11 CTU11:CTZ11 DDQ11:DDV11 DNM11:DNR11 DXI11:DXN11 EHE11:EHJ11 ERA11:ERF11 FAW11:FBB11 FKS11:FKX11 FUO11:FUT11 GEK11:GEP11 GOG11:GOL11 GYC11:GYH11 HHY11:HID11 HRU11:HRZ11 IBQ11:IBV11 ILM11:ILR11 IVI11:IVN11 JFE11:JFJ11 JPA11:JPF11 JYW11:JZB11 KIS11:KIX11 KSO11:KST11 LCK11:LCP11 LMG11:LML11 LWC11:LWH11 MFY11:MGD11 MPU11:MPZ11 MZQ11:MZV11 NJM11:NJR11 NTI11:NTN11 ODE11:ODJ11 ONA11:ONF11 OWW11:OXB11 PGS11:PGX11 PQO11:PQT11 QAK11:QAP11 QKG11:QKL11 QUC11:QUH11 RDY11:RED11 RNU11:RNZ11 RXQ11:RXV11 SHM11:SHR11 SRI11:SRN11 TBE11:TBJ11 TLA11:TLF11 TUW11:TVB11 UES11:UEX11 UOO11:UOT11 UYK11:UYP11 VIG11:VIL11 VSC11:VSH11 WBY11:WCD11 WLU11:WLZ11 WVQ11:WVV11 I65548:N65548 JE65548:JJ65548 TA65548:TF65548 ACW65548:ADB65548 AMS65548:AMX65548 AWO65548:AWT65548 BGK65548:BGP65548 BQG65548:BQL65548 CAC65548:CAH65548 CJY65548:CKD65548 CTU65548:CTZ65548 DDQ65548:DDV65548 DNM65548:DNR65548 DXI65548:DXN65548 EHE65548:EHJ65548 ERA65548:ERF65548 FAW65548:FBB65548 FKS65548:FKX65548 FUO65548:FUT65548 GEK65548:GEP65548 GOG65548:GOL65548 GYC65548:GYH65548 HHY65548:HID65548 HRU65548:HRZ65548 IBQ65548:IBV65548 ILM65548:ILR65548 IVI65548:IVN65548 JFE65548:JFJ65548 JPA65548:JPF65548 JYW65548:JZB65548 KIS65548:KIX65548 KSO65548:KST65548 LCK65548:LCP65548 LMG65548:LML65548 LWC65548:LWH65548 MFY65548:MGD65548 MPU65548:MPZ65548 MZQ65548:MZV65548 NJM65548:NJR65548 NTI65548:NTN65548 ODE65548:ODJ65548 ONA65548:ONF65548 OWW65548:OXB65548 PGS65548:PGX65548 PQO65548:PQT65548 QAK65548:QAP65548 QKG65548:QKL65548 QUC65548:QUH65548 RDY65548:RED65548 RNU65548:RNZ65548 RXQ65548:RXV65548 SHM65548:SHR65548 SRI65548:SRN65548 TBE65548:TBJ65548 TLA65548:TLF65548 TUW65548:TVB65548 UES65548:UEX65548 UOO65548:UOT65548 UYK65548:UYP65548 VIG65548:VIL65548 VSC65548:VSH65548 WBY65548:WCD65548 WLU65548:WLZ65548 WVQ65548:WVV65548 I131084:N131084 JE131084:JJ131084 TA131084:TF131084 ACW131084:ADB131084 AMS131084:AMX131084 AWO131084:AWT131084 BGK131084:BGP131084 BQG131084:BQL131084 CAC131084:CAH131084 CJY131084:CKD131084 CTU131084:CTZ131084 DDQ131084:DDV131084 DNM131084:DNR131084 DXI131084:DXN131084 EHE131084:EHJ131084 ERA131084:ERF131084 FAW131084:FBB131084 FKS131084:FKX131084 FUO131084:FUT131084 GEK131084:GEP131084 GOG131084:GOL131084 GYC131084:GYH131084 HHY131084:HID131084 HRU131084:HRZ131084 IBQ131084:IBV131084 ILM131084:ILR131084 IVI131084:IVN131084 JFE131084:JFJ131084 JPA131084:JPF131084 JYW131084:JZB131084 KIS131084:KIX131084 KSO131084:KST131084 LCK131084:LCP131084 LMG131084:LML131084 LWC131084:LWH131084 MFY131084:MGD131084 MPU131084:MPZ131084 MZQ131084:MZV131084 NJM131084:NJR131084 NTI131084:NTN131084 ODE131084:ODJ131084 ONA131084:ONF131084 OWW131084:OXB131084 PGS131084:PGX131084 PQO131084:PQT131084 QAK131084:QAP131084 QKG131084:QKL131084 QUC131084:QUH131084 RDY131084:RED131084 RNU131084:RNZ131084 RXQ131084:RXV131084 SHM131084:SHR131084 SRI131084:SRN131084 TBE131084:TBJ131084 TLA131084:TLF131084 TUW131084:TVB131084 UES131084:UEX131084 UOO131084:UOT131084 UYK131084:UYP131084 VIG131084:VIL131084 VSC131084:VSH131084 WBY131084:WCD131084 WLU131084:WLZ131084 WVQ131084:WVV131084 I196620:N196620 JE196620:JJ196620 TA196620:TF196620 ACW196620:ADB196620 AMS196620:AMX196620 AWO196620:AWT196620 BGK196620:BGP196620 BQG196620:BQL196620 CAC196620:CAH196620 CJY196620:CKD196620 CTU196620:CTZ196620 DDQ196620:DDV196620 DNM196620:DNR196620 DXI196620:DXN196620 EHE196620:EHJ196620 ERA196620:ERF196620 FAW196620:FBB196620 FKS196620:FKX196620 FUO196620:FUT196620 GEK196620:GEP196620 GOG196620:GOL196620 GYC196620:GYH196620 HHY196620:HID196620 HRU196620:HRZ196620 IBQ196620:IBV196620 ILM196620:ILR196620 IVI196620:IVN196620 JFE196620:JFJ196620 JPA196620:JPF196620 JYW196620:JZB196620 KIS196620:KIX196620 KSO196620:KST196620 LCK196620:LCP196620 LMG196620:LML196620 LWC196620:LWH196620 MFY196620:MGD196620 MPU196620:MPZ196620 MZQ196620:MZV196620 NJM196620:NJR196620 NTI196620:NTN196620 ODE196620:ODJ196620 ONA196620:ONF196620 OWW196620:OXB196620 PGS196620:PGX196620 PQO196620:PQT196620 QAK196620:QAP196620 QKG196620:QKL196620 QUC196620:QUH196620 RDY196620:RED196620 RNU196620:RNZ196620 RXQ196620:RXV196620 SHM196620:SHR196620 SRI196620:SRN196620 TBE196620:TBJ196620 TLA196620:TLF196620 TUW196620:TVB196620 UES196620:UEX196620 UOO196620:UOT196620 UYK196620:UYP196620 VIG196620:VIL196620 VSC196620:VSH196620 WBY196620:WCD196620 WLU196620:WLZ196620 WVQ196620:WVV196620 I262156:N262156 JE262156:JJ262156 TA262156:TF262156 ACW262156:ADB262156 AMS262156:AMX262156 AWO262156:AWT262156 BGK262156:BGP262156 BQG262156:BQL262156 CAC262156:CAH262156 CJY262156:CKD262156 CTU262156:CTZ262156 DDQ262156:DDV262156 DNM262156:DNR262156 DXI262156:DXN262156 EHE262156:EHJ262156 ERA262156:ERF262156 FAW262156:FBB262156 FKS262156:FKX262156 FUO262156:FUT262156 GEK262156:GEP262156 GOG262156:GOL262156 GYC262156:GYH262156 HHY262156:HID262156 HRU262156:HRZ262156 IBQ262156:IBV262156 ILM262156:ILR262156 IVI262156:IVN262156 JFE262156:JFJ262156 JPA262156:JPF262156 JYW262156:JZB262156 KIS262156:KIX262156 KSO262156:KST262156 LCK262156:LCP262156 LMG262156:LML262156 LWC262156:LWH262156 MFY262156:MGD262156 MPU262156:MPZ262156 MZQ262156:MZV262156 NJM262156:NJR262156 NTI262156:NTN262156 ODE262156:ODJ262156 ONA262156:ONF262156 OWW262156:OXB262156 PGS262156:PGX262156 PQO262156:PQT262156 QAK262156:QAP262156 QKG262156:QKL262156 QUC262156:QUH262156 RDY262156:RED262156 RNU262156:RNZ262156 RXQ262156:RXV262156 SHM262156:SHR262156 SRI262156:SRN262156 TBE262156:TBJ262156 TLA262156:TLF262156 TUW262156:TVB262156 UES262156:UEX262156 UOO262156:UOT262156 UYK262156:UYP262156 VIG262156:VIL262156 VSC262156:VSH262156 WBY262156:WCD262156 WLU262156:WLZ262156 WVQ262156:WVV262156 I327692:N327692 JE327692:JJ327692 TA327692:TF327692 ACW327692:ADB327692 AMS327692:AMX327692 AWO327692:AWT327692 BGK327692:BGP327692 BQG327692:BQL327692 CAC327692:CAH327692 CJY327692:CKD327692 CTU327692:CTZ327692 DDQ327692:DDV327692 DNM327692:DNR327692 DXI327692:DXN327692 EHE327692:EHJ327692 ERA327692:ERF327692 FAW327692:FBB327692 FKS327692:FKX327692 FUO327692:FUT327692 GEK327692:GEP327692 GOG327692:GOL327692 GYC327692:GYH327692 HHY327692:HID327692 HRU327692:HRZ327692 IBQ327692:IBV327692 ILM327692:ILR327692 IVI327692:IVN327692 JFE327692:JFJ327692 JPA327692:JPF327692 JYW327692:JZB327692 KIS327692:KIX327692 KSO327692:KST327692 LCK327692:LCP327692 LMG327692:LML327692 LWC327692:LWH327692 MFY327692:MGD327692 MPU327692:MPZ327692 MZQ327692:MZV327692 NJM327692:NJR327692 NTI327692:NTN327692 ODE327692:ODJ327692 ONA327692:ONF327692 OWW327692:OXB327692 PGS327692:PGX327692 PQO327692:PQT327692 QAK327692:QAP327692 QKG327692:QKL327692 QUC327692:QUH327692 RDY327692:RED327692 RNU327692:RNZ327692 RXQ327692:RXV327692 SHM327692:SHR327692 SRI327692:SRN327692 TBE327692:TBJ327692 TLA327692:TLF327692 TUW327692:TVB327692 UES327692:UEX327692 UOO327692:UOT327692 UYK327692:UYP327692 VIG327692:VIL327692 VSC327692:VSH327692 WBY327692:WCD327692 WLU327692:WLZ327692 WVQ327692:WVV327692 I393228:N393228 JE393228:JJ393228 TA393228:TF393228 ACW393228:ADB393228 AMS393228:AMX393228 AWO393228:AWT393228 BGK393228:BGP393228 BQG393228:BQL393228 CAC393228:CAH393228 CJY393228:CKD393228 CTU393228:CTZ393228 DDQ393228:DDV393228 DNM393228:DNR393228 DXI393228:DXN393228 EHE393228:EHJ393228 ERA393228:ERF393228 FAW393228:FBB393228 FKS393228:FKX393228 FUO393228:FUT393228 GEK393228:GEP393228 GOG393228:GOL393228 GYC393228:GYH393228 HHY393228:HID393228 HRU393228:HRZ393228 IBQ393228:IBV393228 ILM393228:ILR393228 IVI393228:IVN393228 JFE393228:JFJ393228 JPA393228:JPF393228 JYW393228:JZB393228 KIS393228:KIX393228 KSO393228:KST393228 LCK393228:LCP393228 LMG393228:LML393228 LWC393228:LWH393228 MFY393228:MGD393228 MPU393228:MPZ393228 MZQ393228:MZV393228 NJM393228:NJR393228 NTI393228:NTN393228 ODE393228:ODJ393228 ONA393228:ONF393228 OWW393228:OXB393228 PGS393228:PGX393228 PQO393228:PQT393228 QAK393228:QAP393228 QKG393228:QKL393228 QUC393228:QUH393228 RDY393228:RED393228 RNU393228:RNZ393228 RXQ393228:RXV393228 SHM393228:SHR393228 SRI393228:SRN393228 TBE393228:TBJ393228 TLA393228:TLF393228 TUW393228:TVB393228 UES393228:UEX393228 UOO393228:UOT393228 UYK393228:UYP393228 VIG393228:VIL393228 VSC393228:VSH393228 WBY393228:WCD393228 WLU393228:WLZ393228 WVQ393228:WVV393228 I458764:N458764 JE458764:JJ458764 TA458764:TF458764 ACW458764:ADB458764 AMS458764:AMX458764 AWO458764:AWT458764 BGK458764:BGP458764 BQG458764:BQL458764 CAC458764:CAH458764 CJY458764:CKD458764 CTU458764:CTZ458764 DDQ458764:DDV458764 DNM458764:DNR458764 DXI458764:DXN458764 EHE458764:EHJ458764 ERA458764:ERF458764 FAW458764:FBB458764 FKS458764:FKX458764 FUO458764:FUT458764 GEK458764:GEP458764 GOG458764:GOL458764 GYC458764:GYH458764 HHY458764:HID458764 HRU458764:HRZ458764 IBQ458764:IBV458764 ILM458764:ILR458764 IVI458764:IVN458764 JFE458764:JFJ458764 JPA458764:JPF458764 JYW458764:JZB458764 KIS458764:KIX458764 KSO458764:KST458764 LCK458764:LCP458764 LMG458764:LML458764 LWC458764:LWH458764 MFY458764:MGD458764 MPU458764:MPZ458764 MZQ458764:MZV458764 NJM458764:NJR458764 NTI458764:NTN458764 ODE458764:ODJ458764 ONA458764:ONF458764 OWW458764:OXB458764 PGS458764:PGX458764 PQO458764:PQT458764 QAK458764:QAP458764 QKG458764:QKL458764 QUC458764:QUH458764 RDY458764:RED458764 RNU458764:RNZ458764 RXQ458764:RXV458764 SHM458764:SHR458764 SRI458764:SRN458764 TBE458764:TBJ458764 TLA458764:TLF458764 TUW458764:TVB458764 UES458764:UEX458764 UOO458764:UOT458764 UYK458764:UYP458764 VIG458764:VIL458764 VSC458764:VSH458764 WBY458764:WCD458764 WLU458764:WLZ458764 WVQ458764:WVV458764 I524300:N524300 JE524300:JJ524300 TA524300:TF524300 ACW524300:ADB524300 AMS524300:AMX524300 AWO524300:AWT524300 BGK524300:BGP524300 BQG524300:BQL524300 CAC524300:CAH524300 CJY524300:CKD524300 CTU524300:CTZ524300 DDQ524300:DDV524300 DNM524300:DNR524300 DXI524300:DXN524300 EHE524300:EHJ524300 ERA524300:ERF524300 FAW524300:FBB524300 FKS524300:FKX524300 FUO524300:FUT524300 GEK524300:GEP524300 GOG524300:GOL524300 GYC524300:GYH524300 HHY524300:HID524300 HRU524300:HRZ524300 IBQ524300:IBV524300 ILM524300:ILR524300 IVI524300:IVN524300 JFE524300:JFJ524300 JPA524300:JPF524300 JYW524300:JZB524300 KIS524300:KIX524300 KSO524300:KST524300 LCK524300:LCP524300 LMG524300:LML524300 LWC524300:LWH524300 MFY524300:MGD524300 MPU524300:MPZ524300 MZQ524300:MZV524300 NJM524300:NJR524300 NTI524300:NTN524300 ODE524300:ODJ524300 ONA524300:ONF524300 OWW524300:OXB524300 PGS524300:PGX524300 PQO524300:PQT524300 QAK524300:QAP524300 QKG524300:QKL524300 QUC524300:QUH524300 RDY524300:RED524300 RNU524300:RNZ524300 RXQ524300:RXV524300 SHM524300:SHR524300 SRI524300:SRN524300 TBE524300:TBJ524300 TLA524300:TLF524300 TUW524300:TVB524300 UES524300:UEX524300 UOO524300:UOT524300 UYK524300:UYP524300 VIG524300:VIL524300 VSC524300:VSH524300 WBY524300:WCD524300 WLU524300:WLZ524300 WVQ524300:WVV524300 I589836:N589836 JE589836:JJ589836 TA589836:TF589836 ACW589836:ADB589836 AMS589836:AMX589836 AWO589836:AWT589836 BGK589836:BGP589836 BQG589836:BQL589836 CAC589836:CAH589836 CJY589836:CKD589836 CTU589836:CTZ589836 DDQ589836:DDV589836 DNM589836:DNR589836 DXI589836:DXN589836 EHE589836:EHJ589836 ERA589836:ERF589836 FAW589836:FBB589836 FKS589836:FKX589836 FUO589836:FUT589836 GEK589836:GEP589836 GOG589836:GOL589836 GYC589836:GYH589836 HHY589836:HID589836 HRU589836:HRZ589836 IBQ589836:IBV589836 ILM589836:ILR589836 IVI589836:IVN589836 JFE589836:JFJ589836 JPA589836:JPF589836 JYW589836:JZB589836 KIS589836:KIX589836 KSO589836:KST589836 LCK589836:LCP589836 LMG589836:LML589836 LWC589836:LWH589836 MFY589836:MGD589836 MPU589836:MPZ589836 MZQ589836:MZV589836 NJM589836:NJR589836 NTI589836:NTN589836 ODE589836:ODJ589836 ONA589836:ONF589836 OWW589836:OXB589836 PGS589836:PGX589836 PQO589836:PQT589836 QAK589836:QAP589836 QKG589836:QKL589836 QUC589836:QUH589836 RDY589836:RED589836 RNU589836:RNZ589836 RXQ589836:RXV589836 SHM589836:SHR589836 SRI589836:SRN589836 TBE589836:TBJ589836 TLA589836:TLF589836 TUW589836:TVB589836 UES589836:UEX589836 UOO589836:UOT589836 UYK589836:UYP589836 VIG589836:VIL589836 VSC589836:VSH589836 WBY589836:WCD589836 WLU589836:WLZ589836 WVQ589836:WVV589836 I655372:N655372 JE655372:JJ655372 TA655372:TF655372 ACW655372:ADB655372 AMS655372:AMX655372 AWO655372:AWT655372 BGK655372:BGP655372 BQG655372:BQL655372 CAC655372:CAH655372 CJY655372:CKD655372 CTU655372:CTZ655372 DDQ655372:DDV655372 DNM655372:DNR655372 DXI655372:DXN655372 EHE655372:EHJ655372 ERA655372:ERF655372 FAW655372:FBB655372 FKS655372:FKX655372 FUO655372:FUT655372 GEK655372:GEP655372 GOG655372:GOL655372 GYC655372:GYH655372 HHY655372:HID655372 HRU655372:HRZ655372 IBQ655372:IBV655372 ILM655372:ILR655372 IVI655372:IVN655372 JFE655372:JFJ655372 JPA655372:JPF655372 JYW655372:JZB655372 KIS655372:KIX655372 KSO655372:KST655372 LCK655372:LCP655372 LMG655372:LML655372 LWC655372:LWH655372 MFY655372:MGD655372 MPU655372:MPZ655372 MZQ655372:MZV655372 NJM655372:NJR655372 NTI655372:NTN655372 ODE655372:ODJ655372 ONA655372:ONF655372 OWW655372:OXB655372 PGS655372:PGX655372 PQO655372:PQT655372 QAK655372:QAP655372 QKG655372:QKL655372 QUC655372:QUH655372 RDY655372:RED655372 RNU655372:RNZ655372 RXQ655372:RXV655372 SHM655372:SHR655372 SRI655372:SRN655372 TBE655372:TBJ655372 TLA655372:TLF655372 TUW655372:TVB655372 UES655372:UEX655372 UOO655372:UOT655372 UYK655372:UYP655372 VIG655372:VIL655372 VSC655372:VSH655372 WBY655372:WCD655372 WLU655372:WLZ655372 WVQ655372:WVV655372 I720908:N720908 JE720908:JJ720908 TA720908:TF720908 ACW720908:ADB720908 AMS720908:AMX720908 AWO720908:AWT720908 BGK720908:BGP720908 BQG720908:BQL720908 CAC720908:CAH720908 CJY720908:CKD720908 CTU720908:CTZ720908 DDQ720908:DDV720908 DNM720908:DNR720908 DXI720908:DXN720908 EHE720908:EHJ720908 ERA720908:ERF720908 FAW720908:FBB720908 FKS720908:FKX720908 FUO720908:FUT720908 GEK720908:GEP720908 GOG720908:GOL720908 GYC720908:GYH720908 HHY720908:HID720908 HRU720908:HRZ720908 IBQ720908:IBV720908 ILM720908:ILR720908 IVI720908:IVN720908 JFE720908:JFJ720908 JPA720908:JPF720908 JYW720908:JZB720908 KIS720908:KIX720908 KSO720908:KST720908 LCK720908:LCP720908 LMG720908:LML720908 LWC720908:LWH720908 MFY720908:MGD720908 MPU720908:MPZ720908 MZQ720908:MZV720908 NJM720908:NJR720908 NTI720908:NTN720908 ODE720908:ODJ720908 ONA720908:ONF720908 OWW720908:OXB720908 PGS720908:PGX720908 PQO720908:PQT720908 QAK720908:QAP720908 QKG720908:QKL720908 QUC720908:QUH720908 RDY720908:RED720908 RNU720908:RNZ720908 RXQ720908:RXV720908 SHM720908:SHR720908 SRI720908:SRN720908 TBE720908:TBJ720908 TLA720908:TLF720908 TUW720908:TVB720908 UES720908:UEX720908 UOO720908:UOT720908 UYK720908:UYP720908 VIG720908:VIL720908 VSC720908:VSH720908 WBY720908:WCD720908 WLU720908:WLZ720908 WVQ720908:WVV720908 I786444:N786444 JE786444:JJ786444 TA786444:TF786444 ACW786444:ADB786444 AMS786444:AMX786444 AWO786444:AWT786444 BGK786444:BGP786444 BQG786444:BQL786444 CAC786444:CAH786444 CJY786444:CKD786444 CTU786444:CTZ786444 DDQ786444:DDV786444 DNM786444:DNR786444 DXI786444:DXN786444 EHE786444:EHJ786444 ERA786444:ERF786444 FAW786444:FBB786444 FKS786444:FKX786444 FUO786444:FUT786444 GEK786444:GEP786444 GOG786444:GOL786444 GYC786444:GYH786444 HHY786444:HID786444 HRU786444:HRZ786444 IBQ786444:IBV786444 ILM786444:ILR786444 IVI786444:IVN786444 JFE786444:JFJ786444 JPA786444:JPF786444 JYW786444:JZB786444 KIS786444:KIX786444 KSO786444:KST786444 LCK786444:LCP786444 LMG786444:LML786444 LWC786444:LWH786444 MFY786444:MGD786444 MPU786444:MPZ786444 MZQ786444:MZV786444 NJM786444:NJR786444 NTI786444:NTN786444 ODE786444:ODJ786444 ONA786444:ONF786444 OWW786444:OXB786444 PGS786444:PGX786444 PQO786444:PQT786444 QAK786444:QAP786444 QKG786444:QKL786444 QUC786444:QUH786444 RDY786444:RED786444 RNU786444:RNZ786444 RXQ786444:RXV786444 SHM786444:SHR786444 SRI786444:SRN786444 TBE786444:TBJ786444 TLA786444:TLF786444 TUW786444:TVB786444 UES786444:UEX786444 UOO786444:UOT786444 UYK786444:UYP786444 VIG786444:VIL786444 VSC786444:VSH786444 WBY786444:WCD786444 WLU786444:WLZ786444 WVQ786444:WVV786444 I851980:N851980 JE851980:JJ851980 TA851980:TF851980 ACW851980:ADB851980 AMS851980:AMX851980 AWO851980:AWT851980 BGK851980:BGP851980 BQG851980:BQL851980 CAC851980:CAH851980 CJY851980:CKD851980 CTU851980:CTZ851980 DDQ851980:DDV851980 DNM851980:DNR851980 DXI851980:DXN851980 EHE851980:EHJ851980 ERA851980:ERF851980 FAW851980:FBB851980 FKS851980:FKX851980 FUO851980:FUT851980 GEK851980:GEP851980 GOG851980:GOL851980 GYC851980:GYH851980 HHY851980:HID851980 HRU851980:HRZ851980 IBQ851980:IBV851980 ILM851980:ILR851980 IVI851980:IVN851980 JFE851980:JFJ851980 JPA851980:JPF851980 JYW851980:JZB851980 KIS851980:KIX851980 KSO851980:KST851980 LCK851980:LCP851980 LMG851980:LML851980 LWC851980:LWH851980 MFY851980:MGD851980 MPU851980:MPZ851980 MZQ851980:MZV851980 NJM851980:NJR851980 NTI851980:NTN851980 ODE851980:ODJ851980 ONA851980:ONF851980 OWW851980:OXB851980 PGS851980:PGX851980 PQO851980:PQT851980 QAK851980:QAP851980 QKG851980:QKL851980 QUC851980:QUH851980 RDY851980:RED851980 RNU851980:RNZ851980 RXQ851980:RXV851980 SHM851980:SHR851980 SRI851980:SRN851980 TBE851980:TBJ851980 TLA851980:TLF851980 TUW851980:TVB851980 UES851980:UEX851980 UOO851980:UOT851980 UYK851980:UYP851980 VIG851980:VIL851980 VSC851980:VSH851980 WBY851980:WCD851980 WLU851980:WLZ851980 WVQ851980:WVV851980 I917516:N917516 JE917516:JJ917516 TA917516:TF917516 ACW917516:ADB917516 AMS917516:AMX917516 AWO917516:AWT917516 BGK917516:BGP917516 BQG917516:BQL917516 CAC917516:CAH917516 CJY917516:CKD917516 CTU917516:CTZ917516 DDQ917516:DDV917516 DNM917516:DNR917516 DXI917516:DXN917516 EHE917516:EHJ917516 ERA917516:ERF917516 FAW917516:FBB917516 FKS917516:FKX917516 FUO917516:FUT917516 GEK917516:GEP917516 GOG917516:GOL917516 GYC917516:GYH917516 HHY917516:HID917516 HRU917516:HRZ917516 IBQ917516:IBV917516 ILM917516:ILR917516 IVI917516:IVN917516 JFE917516:JFJ917516 JPA917516:JPF917516 JYW917516:JZB917516 KIS917516:KIX917516 KSO917516:KST917516 LCK917516:LCP917516 LMG917516:LML917516 LWC917516:LWH917516 MFY917516:MGD917516 MPU917516:MPZ917516 MZQ917516:MZV917516 NJM917516:NJR917516 NTI917516:NTN917516 ODE917516:ODJ917516 ONA917516:ONF917516 OWW917516:OXB917516 PGS917516:PGX917516 PQO917516:PQT917516 QAK917516:QAP917516 QKG917516:QKL917516 QUC917516:QUH917516 RDY917516:RED917516 RNU917516:RNZ917516 RXQ917516:RXV917516 SHM917516:SHR917516 SRI917516:SRN917516 TBE917516:TBJ917516 TLA917516:TLF917516 TUW917516:TVB917516 UES917516:UEX917516 UOO917516:UOT917516 UYK917516:UYP917516 VIG917516:VIL917516 VSC917516:VSH917516 WBY917516:WCD917516 WLU917516:WLZ917516 WVQ917516:WVV917516 I983052:N983052 JE983052:JJ983052 TA983052:TF983052 ACW983052:ADB983052 AMS983052:AMX983052 AWO983052:AWT983052 BGK983052:BGP983052 BQG983052:BQL983052 CAC983052:CAH983052 CJY983052:CKD983052 CTU983052:CTZ983052 DDQ983052:DDV983052 DNM983052:DNR983052 DXI983052:DXN983052 EHE983052:EHJ983052 ERA983052:ERF983052 FAW983052:FBB983052 FKS983052:FKX983052 FUO983052:FUT983052 GEK983052:GEP983052 GOG983052:GOL983052 GYC983052:GYH983052 HHY983052:HID983052 HRU983052:HRZ983052 IBQ983052:IBV983052 ILM983052:ILR983052 IVI983052:IVN983052 JFE983052:JFJ983052 JPA983052:JPF983052 JYW983052:JZB983052 KIS983052:KIX983052 KSO983052:KST983052 LCK983052:LCP983052 LMG983052:LML983052 LWC983052:LWH983052 MFY983052:MGD983052 MPU983052:MPZ983052 MZQ983052:MZV983052 NJM983052:NJR983052 NTI983052:NTN983052 ODE983052:ODJ983052 ONA983052:ONF983052 OWW983052:OXB983052 PGS983052:PGX983052 PQO983052:PQT983052 QAK983052:QAP983052 QKG983052:QKL983052 QUC983052:QUH983052 RDY983052:RED983052 RNU983052:RNZ983052 RXQ983052:RXV983052 SHM983052:SHR983052 SRI983052:SRN983052 TBE983052:TBJ983052 TLA983052:TLF983052 TUW983052:TVB983052 UES983052:UEX983052 UOO983052:UOT983052 UYK983052:UYP983052 VIG983052:VIL983052 VSC983052:VSH983052 WBY983052:WCD983052 WLU983052:WLZ983052 WVQ983052:WVV983052 E11:F11 JA11:JB11 SW11:SX11 ACS11:ACT11 AMO11:AMP11 AWK11:AWL11 BGG11:BGH11 BQC11:BQD11 BZY11:BZZ11 CJU11:CJV11 CTQ11:CTR11 DDM11:DDN11 DNI11:DNJ11 DXE11:DXF11 EHA11:EHB11 EQW11:EQX11 FAS11:FAT11 FKO11:FKP11 FUK11:FUL11 GEG11:GEH11 GOC11:GOD11 GXY11:GXZ11 HHU11:HHV11 HRQ11:HRR11 IBM11:IBN11 ILI11:ILJ11 IVE11:IVF11 JFA11:JFB11 JOW11:JOX11 JYS11:JYT11 KIO11:KIP11 KSK11:KSL11 LCG11:LCH11 LMC11:LMD11 LVY11:LVZ11 MFU11:MFV11 MPQ11:MPR11 MZM11:MZN11 NJI11:NJJ11 NTE11:NTF11 ODA11:ODB11 OMW11:OMX11 OWS11:OWT11 PGO11:PGP11 PQK11:PQL11 QAG11:QAH11 QKC11:QKD11 QTY11:QTZ11 RDU11:RDV11 RNQ11:RNR11 RXM11:RXN11 SHI11:SHJ11 SRE11:SRF11 TBA11:TBB11 TKW11:TKX11 TUS11:TUT11 UEO11:UEP11 UOK11:UOL11 UYG11:UYH11 VIC11:VID11 VRY11:VRZ11 WBU11:WBV11 WLQ11:WLR11 WVM11:WVN11 E65548:F65548 JA65548:JB65548 SW65548:SX65548 ACS65548:ACT65548 AMO65548:AMP65548 AWK65548:AWL65548 BGG65548:BGH65548 BQC65548:BQD65548 BZY65548:BZZ65548 CJU65548:CJV65548 CTQ65548:CTR65548 DDM65548:DDN65548 DNI65548:DNJ65548 DXE65548:DXF65548 EHA65548:EHB65548 EQW65548:EQX65548 FAS65548:FAT65548 FKO65548:FKP65548 FUK65548:FUL65548 GEG65548:GEH65548 GOC65548:GOD65548 GXY65548:GXZ65548 HHU65548:HHV65548 HRQ65548:HRR65548 IBM65548:IBN65548 ILI65548:ILJ65548 IVE65548:IVF65548 JFA65548:JFB65548 JOW65548:JOX65548 JYS65548:JYT65548 KIO65548:KIP65548 KSK65548:KSL65548 LCG65548:LCH65548 LMC65548:LMD65548 LVY65548:LVZ65548 MFU65548:MFV65548 MPQ65548:MPR65548 MZM65548:MZN65548 NJI65548:NJJ65548 NTE65548:NTF65548 ODA65548:ODB65548 OMW65548:OMX65548 OWS65548:OWT65548 PGO65548:PGP65548 PQK65548:PQL65548 QAG65548:QAH65548 QKC65548:QKD65548 QTY65548:QTZ65548 RDU65548:RDV65548 RNQ65548:RNR65548 RXM65548:RXN65548 SHI65548:SHJ65548 SRE65548:SRF65548 TBA65548:TBB65548 TKW65548:TKX65548 TUS65548:TUT65548 UEO65548:UEP65548 UOK65548:UOL65548 UYG65548:UYH65548 VIC65548:VID65548 VRY65548:VRZ65548 WBU65548:WBV65548 WLQ65548:WLR65548 WVM65548:WVN65548 E131084:F131084 JA131084:JB131084 SW131084:SX131084 ACS131084:ACT131084 AMO131084:AMP131084 AWK131084:AWL131084 BGG131084:BGH131084 BQC131084:BQD131084 BZY131084:BZZ131084 CJU131084:CJV131084 CTQ131084:CTR131084 DDM131084:DDN131084 DNI131084:DNJ131084 DXE131084:DXF131084 EHA131084:EHB131084 EQW131084:EQX131084 FAS131084:FAT131084 FKO131084:FKP131084 FUK131084:FUL131084 GEG131084:GEH131084 GOC131084:GOD131084 GXY131084:GXZ131084 HHU131084:HHV131084 HRQ131084:HRR131084 IBM131084:IBN131084 ILI131084:ILJ131084 IVE131084:IVF131084 JFA131084:JFB131084 JOW131084:JOX131084 JYS131084:JYT131084 KIO131084:KIP131084 KSK131084:KSL131084 LCG131084:LCH131084 LMC131084:LMD131084 LVY131084:LVZ131084 MFU131084:MFV131084 MPQ131084:MPR131084 MZM131084:MZN131084 NJI131084:NJJ131084 NTE131084:NTF131084 ODA131084:ODB131084 OMW131084:OMX131084 OWS131084:OWT131084 PGO131084:PGP131084 PQK131084:PQL131084 QAG131084:QAH131084 QKC131084:QKD131084 QTY131084:QTZ131084 RDU131084:RDV131084 RNQ131084:RNR131084 RXM131084:RXN131084 SHI131084:SHJ131084 SRE131084:SRF131084 TBA131084:TBB131084 TKW131084:TKX131084 TUS131084:TUT131084 UEO131084:UEP131084 UOK131084:UOL131084 UYG131084:UYH131084 VIC131084:VID131084 VRY131084:VRZ131084 WBU131084:WBV131084 WLQ131084:WLR131084 WVM131084:WVN131084 E196620:F196620 JA196620:JB196620 SW196620:SX196620 ACS196620:ACT196620 AMO196620:AMP196620 AWK196620:AWL196620 BGG196620:BGH196620 BQC196620:BQD196620 BZY196620:BZZ196620 CJU196620:CJV196620 CTQ196620:CTR196620 DDM196620:DDN196620 DNI196620:DNJ196620 DXE196620:DXF196620 EHA196620:EHB196620 EQW196620:EQX196620 FAS196620:FAT196620 FKO196620:FKP196620 FUK196620:FUL196620 GEG196620:GEH196620 GOC196620:GOD196620 GXY196620:GXZ196620 HHU196620:HHV196620 HRQ196620:HRR196620 IBM196620:IBN196620 ILI196620:ILJ196620 IVE196620:IVF196620 JFA196620:JFB196620 JOW196620:JOX196620 JYS196620:JYT196620 KIO196620:KIP196620 KSK196620:KSL196620 LCG196620:LCH196620 LMC196620:LMD196620 LVY196620:LVZ196620 MFU196620:MFV196620 MPQ196620:MPR196620 MZM196620:MZN196620 NJI196620:NJJ196620 NTE196620:NTF196620 ODA196620:ODB196620 OMW196620:OMX196620 OWS196620:OWT196620 PGO196620:PGP196620 PQK196620:PQL196620 QAG196620:QAH196620 QKC196620:QKD196620 QTY196620:QTZ196620 RDU196620:RDV196620 RNQ196620:RNR196620 RXM196620:RXN196620 SHI196620:SHJ196620 SRE196620:SRF196620 TBA196620:TBB196620 TKW196620:TKX196620 TUS196620:TUT196620 UEO196620:UEP196620 UOK196620:UOL196620 UYG196620:UYH196620 VIC196620:VID196620 VRY196620:VRZ196620 WBU196620:WBV196620 WLQ196620:WLR196620 WVM196620:WVN196620 E262156:F262156 JA262156:JB262156 SW262156:SX262156 ACS262156:ACT262156 AMO262156:AMP262156 AWK262156:AWL262156 BGG262156:BGH262156 BQC262156:BQD262156 BZY262156:BZZ262156 CJU262156:CJV262156 CTQ262156:CTR262156 DDM262156:DDN262156 DNI262156:DNJ262156 DXE262156:DXF262156 EHA262156:EHB262156 EQW262156:EQX262156 FAS262156:FAT262156 FKO262156:FKP262156 FUK262156:FUL262156 GEG262156:GEH262156 GOC262156:GOD262156 GXY262156:GXZ262156 HHU262156:HHV262156 HRQ262156:HRR262156 IBM262156:IBN262156 ILI262156:ILJ262156 IVE262156:IVF262156 JFA262156:JFB262156 JOW262156:JOX262156 JYS262156:JYT262156 KIO262156:KIP262156 KSK262156:KSL262156 LCG262156:LCH262156 LMC262156:LMD262156 LVY262156:LVZ262156 MFU262156:MFV262156 MPQ262156:MPR262156 MZM262156:MZN262156 NJI262156:NJJ262156 NTE262156:NTF262156 ODA262156:ODB262156 OMW262156:OMX262156 OWS262156:OWT262156 PGO262156:PGP262156 PQK262156:PQL262156 QAG262156:QAH262156 QKC262156:QKD262156 QTY262156:QTZ262156 RDU262156:RDV262156 RNQ262156:RNR262156 RXM262156:RXN262156 SHI262156:SHJ262156 SRE262156:SRF262156 TBA262156:TBB262156 TKW262156:TKX262156 TUS262156:TUT262156 UEO262156:UEP262156 UOK262156:UOL262156 UYG262156:UYH262156 VIC262156:VID262156 VRY262156:VRZ262156 WBU262156:WBV262156 WLQ262156:WLR262156 WVM262156:WVN262156 E327692:F327692 JA327692:JB327692 SW327692:SX327692 ACS327692:ACT327692 AMO327692:AMP327692 AWK327692:AWL327692 BGG327692:BGH327692 BQC327692:BQD327692 BZY327692:BZZ327692 CJU327692:CJV327692 CTQ327692:CTR327692 DDM327692:DDN327692 DNI327692:DNJ327692 DXE327692:DXF327692 EHA327692:EHB327692 EQW327692:EQX327692 FAS327692:FAT327692 FKO327692:FKP327692 FUK327692:FUL327692 GEG327692:GEH327692 GOC327692:GOD327692 GXY327692:GXZ327692 HHU327692:HHV327692 HRQ327692:HRR327692 IBM327692:IBN327692 ILI327692:ILJ327692 IVE327692:IVF327692 JFA327692:JFB327692 JOW327692:JOX327692 JYS327692:JYT327692 KIO327692:KIP327692 KSK327692:KSL327692 LCG327692:LCH327692 LMC327692:LMD327692 LVY327692:LVZ327692 MFU327692:MFV327692 MPQ327692:MPR327692 MZM327692:MZN327692 NJI327692:NJJ327692 NTE327692:NTF327692 ODA327692:ODB327692 OMW327692:OMX327692 OWS327692:OWT327692 PGO327692:PGP327692 PQK327692:PQL327692 QAG327692:QAH327692 QKC327692:QKD327692 QTY327692:QTZ327692 RDU327692:RDV327692 RNQ327692:RNR327692 RXM327692:RXN327692 SHI327692:SHJ327692 SRE327692:SRF327692 TBA327692:TBB327692 TKW327692:TKX327692 TUS327692:TUT327692 UEO327692:UEP327692 UOK327692:UOL327692 UYG327692:UYH327692 VIC327692:VID327692 VRY327692:VRZ327692 WBU327692:WBV327692 WLQ327692:WLR327692 WVM327692:WVN327692 E393228:F393228 JA393228:JB393228 SW393228:SX393228 ACS393228:ACT393228 AMO393228:AMP393228 AWK393228:AWL393228 BGG393228:BGH393228 BQC393228:BQD393228 BZY393228:BZZ393228 CJU393228:CJV393228 CTQ393228:CTR393228 DDM393228:DDN393228 DNI393228:DNJ393228 DXE393228:DXF393228 EHA393228:EHB393228 EQW393228:EQX393228 FAS393228:FAT393228 FKO393228:FKP393228 FUK393228:FUL393228 GEG393228:GEH393228 GOC393228:GOD393228 GXY393228:GXZ393228 HHU393228:HHV393228 HRQ393228:HRR393228 IBM393228:IBN393228 ILI393228:ILJ393228 IVE393228:IVF393228 JFA393228:JFB393228 JOW393228:JOX393228 JYS393228:JYT393228 KIO393228:KIP393228 KSK393228:KSL393228 LCG393228:LCH393228 LMC393228:LMD393228 LVY393228:LVZ393228 MFU393228:MFV393228 MPQ393228:MPR393228 MZM393228:MZN393228 NJI393228:NJJ393228 NTE393228:NTF393228 ODA393228:ODB393228 OMW393228:OMX393228 OWS393228:OWT393228 PGO393228:PGP393228 PQK393228:PQL393228 QAG393228:QAH393228 QKC393228:QKD393228 QTY393228:QTZ393228 RDU393228:RDV393228 RNQ393228:RNR393228 RXM393228:RXN393228 SHI393228:SHJ393228 SRE393228:SRF393228 TBA393228:TBB393228 TKW393228:TKX393228 TUS393228:TUT393228 UEO393228:UEP393228 UOK393228:UOL393228 UYG393228:UYH393228 VIC393228:VID393228 VRY393228:VRZ393228 WBU393228:WBV393228 WLQ393228:WLR393228 WVM393228:WVN393228 E458764:F458764 JA458764:JB458764 SW458764:SX458764 ACS458764:ACT458764 AMO458764:AMP458764 AWK458764:AWL458764 BGG458764:BGH458764 BQC458764:BQD458764 BZY458764:BZZ458764 CJU458764:CJV458764 CTQ458764:CTR458764 DDM458764:DDN458764 DNI458764:DNJ458764 DXE458764:DXF458764 EHA458764:EHB458764 EQW458764:EQX458764 FAS458764:FAT458764 FKO458764:FKP458764 FUK458764:FUL458764 GEG458764:GEH458764 GOC458764:GOD458764 GXY458764:GXZ458764 HHU458764:HHV458764 HRQ458764:HRR458764 IBM458764:IBN458764 ILI458764:ILJ458764 IVE458764:IVF458764 JFA458764:JFB458764 JOW458764:JOX458764 JYS458764:JYT458764 KIO458764:KIP458764 KSK458764:KSL458764 LCG458764:LCH458764 LMC458764:LMD458764 LVY458764:LVZ458764 MFU458764:MFV458764 MPQ458764:MPR458764 MZM458764:MZN458764 NJI458764:NJJ458764 NTE458764:NTF458764 ODA458764:ODB458764 OMW458764:OMX458764 OWS458764:OWT458764 PGO458764:PGP458764 PQK458764:PQL458764 QAG458764:QAH458764 QKC458764:QKD458764 QTY458764:QTZ458764 RDU458764:RDV458764 RNQ458764:RNR458764 RXM458764:RXN458764 SHI458764:SHJ458764 SRE458764:SRF458764 TBA458764:TBB458764 TKW458764:TKX458764 TUS458764:TUT458764 UEO458764:UEP458764 UOK458764:UOL458764 UYG458764:UYH458764 VIC458764:VID458764 VRY458764:VRZ458764 WBU458764:WBV458764 WLQ458764:WLR458764 WVM458764:WVN458764 E524300:F524300 JA524300:JB524300 SW524300:SX524300 ACS524300:ACT524300 AMO524300:AMP524300 AWK524300:AWL524300 BGG524300:BGH524300 BQC524300:BQD524300 BZY524300:BZZ524300 CJU524300:CJV524300 CTQ524300:CTR524300 DDM524300:DDN524300 DNI524300:DNJ524300 DXE524300:DXF524300 EHA524300:EHB524300 EQW524300:EQX524300 FAS524300:FAT524300 FKO524300:FKP524300 FUK524300:FUL524300 GEG524300:GEH524300 GOC524300:GOD524300 GXY524300:GXZ524300 HHU524300:HHV524300 HRQ524300:HRR524300 IBM524300:IBN524300 ILI524300:ILJ524300 IVE524300:IVF524300 JFA524300:JFB524300 JOW524300:JOX524300 JYS524300:JYT524300 KIO524300:KIP524300 KSK524300:KSL524300 LCG524300:LCH524300 LMC524300:LMD524300 LVY524300:LVZ524300 MFU524300:MFV524300 MPQ524300:MPR524300 MZM524300:MZN524300 NJI524300:NJJ524300 NTE524300:NTF524300 ODA524300:ODB524300 OMW524300:OMX524300 OWS524300:OWT524300 PGO524300:PGP524300 PQK524300:PQL524300 QAG524300:QAH524300 QKC524300:QKD524300 QTY524300:QTZ524300 RDU524300:RDV524300 RNQ524300:RNR524300 RXM524300:RXN524300 SHI524300:SHJ524300 SRE524300:SRF524300 TBA524300:TBB524300 TKW524300:TKX524300 TUS524300:TUT524300 UEO524300:UEP524300 UOK524300:UOL524300 UYG524300:UYH524300 VIC524300:VID524300 VRY524300:VRZ524300 WBU524300:WBV524300 WLQ524300:WLR524300 WVM524300:WVN524300 E589836:F589836 JA589836:JB589836 SW589836:SX589836 ACS589836:ACT589836 AMO589836:AMP589836 AWK589836:AWL589836 BGG589836:BGH589836 BQC589836:BQD589836 BZY589836:BZZ589836 CJU589836:CJV589836 CTQ589836:CTR589836 DDM589836:DDN589836 DNI589836:DNJ589836 DXE589836:DXF589836 EHA589836:EHB589836 EQW589836:EQX589836 FAS589836:FAT589836 FKO589836:FKP589836 FUK589836:FUL589836 GEG589836:GEH589836 GOC589836:GOD589836 GXY589836:GXZ589836 HHU589836:HHV589836 HRQ589836:HRR589836 IBM589836:IBN589836 ILI589836:ILJ589836 IVE589836:IVF589836 JFA589836:JFB589836 JOW589836:JOX589836 JYS589836:JYT589836 KIO589836:KIP589836 KSK589836:KSL589836 LCG589836:LCH589836 LMC589836:LMD589836 LVY589836:LVZ589836 MFU589836:MFV589836 MPQ589836:MPR589836 MZM589836:MZN589836 NJI589836:NJJ589836 NTE589836:NTF589836 ODA589836:ODB589836 OMW589836:OMX589836 OWS589836:OWT589836 PGO589836:PGP589836 PQK589836:PQL589836 QAG589836:QAH589836 QKC589836:QKD589836 QTY589836:QTZ589836 RDU589836:RDV589836 RNQ589836:RNR589836 RXM589836:RXN589836 SHI589836:SHJ589836 SRE589836:SRF589836 TBA589836:TBB589836 TKW589836:TKX589836 TUS589836:TUT589836 UEO589836:UEP589836 UOK589836:UOL589836 UYG589836:UYH589836 VIC589836:VID589836 VRY589836:VRZ589836 WBU589836:WBV589836 WLQ589836:WLR589836 WVM589836:WVN589836 E655372:F655372 JA655372:JB655372 SW655372:SX655372 ACS655372:ACT655372 AMO655372:AMP655372 AWK655372:AWL655372 BGG655372:BGH655372 BQC655372:BQD655372 BZY655372:BZZ655372 CJU655372:CJV655372 CTQ655372:CTR655372 DDM655372:DDN655372 DNI655372:DNJ655372 DXE655372:DXF655372 EHA655372:EHB655372 EQW655372:EQX655372 FAS655372:FAT655372 FKO655372:FKP655372 FUK655372:FUL655372 GEG655372:GEH655372 GOC655372:GOD655372 GXY655372:GXZ655372 HHU655372:HHV655372 HRQ655372:HRR655372 IBM655372:IBN655372 ILI655372:ILJ655372 IVE655372:IVF655372 JFA655372:JFB655372 JOW655372:JOX655372 JYS655372:JYT655372 KIO655372:KIP655372 KSK655372:KSL655372 LCG655372:LCH655372 LMC655372:LMD655372 LVY655372:LVZ655372 MFU655372:MFV655372 MPQ655372:MPR655372 MZM655372:MZN655372 NJI655372:NJJ655372 NTE655372:NTF655372 ODA655372:ODB655372 OMW655372:OMX655372 OWS655372:OWT655372 PGO655372:PGP655372 PQK655372:PQL655372 QAG655372:QAH655372 QKC655372:QKD655372 QTY655372:QTZ655372 RDU655372:RDV655372 RNQ655372:RNR655372 RXM655372:RXN655372 SHI655372:SHJ655372 SRE655372:SRF655372 TBA655372:TBB655372 TKW655372:TKX655372 TUS655372:TUT655372 UEO655372:UEP655372 UOK655372:UOL655372 UYG655372:UYH655372 VIC655372:VID655372 VRY655372:VRZ655372 WBU655372:WBV655372 WLQ655372:WLR655372 WVM655372:WVN655372 E720908:F720908 JA720908:JB720908 SW720908:SX720908 ACS720908:ACT720908 AMO720908:AMP720908 AWK720908:AWL720908 BGG720908:BGH720908 BQC720908:BQD720908 BZY720908:BZZ720908 CJU720908:CJV720908 CTQ720908:CTR720908 DDM720908:DDN720908 DNI720908:DNJ720908 DXE720908:DXF720908 EHA720908:EHB720908 EQW720908:EQX720908 FAS720908:FAT720908 FKO720908:FKP720908 FUK720908:FUL720908 GEG720908:GEH720908 GOC720908:GOD720908 GXY720908:GXZ720908 HHU720908:HHV720908 HRQ720908:HRR720908 IBM720908:IBN720908 ILI720908:ILJ720908 IVE720908:IVF720908 JFA720908:JFB720908 JOW720908:JOX720908 JYS720908:JYT720908 KIO720908:KIP720908 KSK720908:KSL720908 LCG720908:LCH720908 LMC720908:LMD720908 LVY720908:LVZ720908 MFU720908:MFV720908 MPQ720908:MPR720908 MZM720908:MZN720908 NJI720908:NJJ720908 NTE720908:NTF720908 ODA720908:ODB720908 OMW720908:OMX720908 OWS720908:OWT720908 PGO720908:PGP720908 PQK720908:PQL720908 QAG720908:QAH720908 QKC720908:QKD720908 QTY720908:QTZ720908 RDU720908:RDV720908 RNQ720908:RNR720908 RXM720908:RXN720908 SHI720908:SHJ720908 SRE720908:SRF720908 TBA720908:TBB720908 TKW720908:TKX720908 TUS720908:TUT720908 UEO720908:UEP720908 UOK720908:UOL720908 UYG720908:UYH720908 VIC720908:VID720908 VRY720908:VRZ720908 WBU720908:WBV720908 WLQ720908:WLR720908 WVM720908:WVN720908 E786444:F786444 JA786444:JB786444 SW786444:SX786444 ACS786444:ACT786444 AMO786444:AMP786444 AWK786444:AWL786444 BGG786444:BGH786444 BQC786444:BQD786444 BZY786444:BZZ786444 CJU786444:CJV786444 CTQ786444:CTR786444 DDM786444:DDN786444 DNI786444:DNJ786444 DXE786444:DXF786444 EHA786444:EHB786444 EQW786444:EQX786444 FAS786444:FAT786444 FKO786444:FKP786444 FUK786444:FUL786444 GEG786444:GEH786444 GOC786444:GOD786444 GXY786444:GXZ786444 HHU786444:HHV786444 HRQ786444:HRR786444 IBM786444:IBN786444 ILI786444:ILJ786444 IVE786444:IVF786444 JFA786444:JFB786444 JOW786444:JOX786444 JYS786444:JYT786444 KIO786444:KIP786444 KSK786444:KSL786444 LCG786444:LCH786444 LMC786444:LMD786444 LVY786444:LVZ786444 MFU786444:MFV786444 MPQ786444:MPR786444 MZM786444:MZN786444 NJI786444:NJJ786444 NTE786444:NTF786444 ODA786444:ODB786444 OMW786444:OMX786444 OWS786444:OWT786444 PGO786444:PGP786444 PQK786444:PQL786444 QAG786444:QAH786444 QKC786444:QKD786444 QTY786444:QTZ786444 RDU786444:RDV786444 RNQ786444:RNR786444 RXM786444:RXN786444 SHI786444:SHJ786444 SRE786444:SRF786444 TBA786444:TBB786444 TKW786444:TKX786444 TUS786444:TUT786444 UEO786444:UEP786444 UOK786444:UOL786444 UYG786444:UYH786444 VIC786444:VID786444 VRY786444:VRZ786444 WBU786444:WBV786444 WLQ786444:WLR786444 WVM786444:WVN786444 E851980:F851980 JA851980:JB851980 SW851980:SX851980 ACS851980:ACT851980 AMO851980:AMP851980 AWK851980:AWL851980 BGG851980:BGH851980 BQC851980:BQD851980 BZY851980:BZZ851980 CJU851980:CJV851980 CTQ851980:CTR851980 DDM851980:DDN851980 DNI851980:DNJ851980 DXE851980:DXF851980 EHA851980:EHB851980 EQW851980:EQX851980 FAS851980:FAT851980 FKO851980:FKP851980 FUK851980:FUL851980 GEG851980:GEH851980 GOC851980:GOD851980 GXY851980:GXZ851980 HHU851980:HHV851980 HRQ851980:HRR851980 IBM851980:IBN851980 ILI851980:ILJ851980 IVE851980:IVF851980 JFA851980:JFB851980 JOW851980:JOX851980 JYS851980:JYT851980 KIO851980:KIP851980 KSK851980:KSL851980 LCG851980:LCH851980 LMC851980:LMD851980 LVY851980:LVZ851980 MFU851980:MFV851980 MPQ851980:MPR851980 MZM851980:MZN851980 NJI851980:NJJ851980 NTE851980:NTF851980 ODA851980:ODB851980 OMW851980:OMX851980 OWS851980:OWT851980 PGO851980:PGP851980 PQK851980:PQL851980 QAG851980:QAH851980 QKC851980:QKD851980 QTY851980:QTZ851980 RDU851980:RDV851980 RNQ851980:RNR851980 RXM851980:RXN851980 SHI851980:SHJ851980 SRE851980:SRF851980 TBA851980:TBB851980 TKW851980:TKX851980 TUS851980:TUT851980 UEO851980:UEP851980 UOK851980:UOL851980 UYG851980:UYH851980 VIC851980:VID851980 VRY851980:VRZ851980 WBU851980:WBV851980 WLQ851980:WLR851980 WVM851980:WVN851980 E917516:F917516 JA917516:JB917516 SW917516:SX917516 ACS917516:ACT917516 AMO917516:AMP917516 AWK917516:AWL917516 BGG917516:BGH917516 BQC917516:BQD917516 BZY917516:BZZ917516 CJU917516:CJV917516 CTQ917516:CTR917516 DDM917516:DDN917516 DNI917516:DNJ917516 DXE917516:DXF917516 EHA917516:EHB917516 EQW917516:EQX917516 FAS917516:FAT917516 FKO917516:FKP917516 FUK917516:FUL917516 GEG917516:GEH917516 GOC917516:GOD917516 GXY917516:GXZ917516 HHU917516:HHV917516 HRQ917516:HRR917516 IBM917516:IBN917516 ILI917516:ILJ917516 IVE917516:IVF917516 JFA917516:JFB917516 JOW917516:JOX917516 JYS917516:JYT917516 KIO917516:KIP917516 KSK917516:KSL917516 LCG917516:LCH917516 LMC917516:LMD917516 LVY917516:LVZ917516 MFU917516:MFV917516 MPQ917516:MPR917516 MZM917516:MZN917516 NJI917516:NJJ917516 NTE917516:NTF917516 ODA917516:ODB917516 OMW917516:OMX917516 OWS917516:OWT917516 PGO917516:PGP917516 PQK917516:PQL917516 QAG917516:QAH917516 QKC917516:QKD917516 QTY917516:QTZ917516 RDU917516:RDV917516 RNQ917516:RNR917516 RXM917516:RXN917516 SHI917516:SHJ917516 SRE917516:SRF917516 TBA917516:TBB917516 TKW917516:TKX917516 TUS917516:TUT917516 UEO917516:UEP917516 UOK917516:UOL917516 UYG917516:UYH917516 VIC917516:VID917516 VRY917516:VRZ917516 WBU917516:WBV917516 WLQ917516:WLR917516 WVM917516:WVN917516 E983052:F983052 JA983052:JB983052 SW983052:SX983052 ACS983052:ACT983052 AMO983052:AMP983052 AWK983052:AWL983052 BGG983052:BGH983052 BQC983052:BQD983052 BZY983052:BZZ983052 CJU983052:CJV983052 CTQ983052:CTR983052 DDM983052:DDN983052 DNI983052:DNJ983052 DXE983052:DXF983052 EHA983052:EHB983052 EQW983052:EQX983052 FAS983052:FAT983052 FKO983052:FKP983052 FUK983052:FUL983052 GEG983052:GEH983052 GOC983052:GOD983052 GXY983052:GXZ983052 HHU983052:HHV983052 HRQ983052:HRR983052 IBM983052:IBN983052 ILI983052:ILJ983052 IVE983052:IVF983052 JFA983052:JFB983052 JOW983052:JOX983052 JYS983052:JYT983052 KIO983052:KIP983052 KSK983052:KSL983052 LCG983052:LCH983052 LMC983052:LMD983052 LVY983052:LVZ983052 MFU983052:MFV983052 MPQ983052:MPR983052 MZM983052:MZN983052 NJI983052:NJJ983052 NTE983052:NTF983052 ODA983052:ODB983052 OMW983052:OMX983052 OWS983052:OWT983052 PGO983052:PGP983052 PQK983052:PQL983052 QAG983052:QAH983052 QKC983052:QKD983052 QTY983052:QTZ983052 RDU983052:RDV983052 RNQ983052:RNR983052 RXM983052:RXN983052 SHI983052:SHJ983052 SRE983052:SRF983052 TBA983052:TBB983052 TKW983052:TKX983052 TUS983052:TUT983052 UEO983052:UEP983052 UOK983052:UOL983052 UYG983052:UYH983052 VIC983052:VID983052 VRY983052:VRZ983052 WBU983052:WBV983052 WLQ983052:WLR983052 WVM983052:WVN983052 C17:N17 IY17:JJ17 SU17:TF17 ACQ17:ADB17 AMM17:AMX17 AWI17:AWT17 BGE17:BGP17 BQA17:BQL17 BZW17:CAH17 CJS17:CKD17 CTO17:CTZ17 DDK17:DDV17 DNG17:DNR17 DXC17:DXN17 EGY17:EHJ17 EQU17:ERF17 FAQ17:FBB17 FKM17:FKX17 FUI17:FUT17 GEE17:GEP17 GOA17:GOL17 GXW17:GYH17 HHS17:HID17 HRO17:HRZ17 IBK17:IBV17 ILG17:ILR17 IVC17:IVN17 JEY17:JFJ17 JOU17:JPF17 JYQ17:JZB17 KIM17:KIX17 KSI17:KST17 LCE17:LCP17 LMA17:LML17 LVW17:LWH17 MFS17:MGD17 MPO17:MPZ17 MZK17:MZV17 NJG17:NJR17 NTC17:NTN17 OCY17:ODJ17 OMU17:ONF17 OWQ17:OXB17 PGM17:PGX17 PQI17:PQT17 QAE17:QAP17 QKA17:QKL17 QTW17:QUH17 RDS17:RED17 RNO17:RNZ17 RXK17:RXV17 SHG17:SHR17 SRC17:SRN17 TAY17:TBJ17 TKU17:TLF17 TUQ17:TVB17 UEM17:UEX17 UOI17:UOT17 UYE17:UYP17 VIA17:VIL17 VRW17:VSH17 WBS17:WCD17 WLO17:WLZ17 WVK17:WVV17 C65554:N65554 IY65554:JJ65554 SU65554:TF65554 ACQ65554:ADB65554 AMM65554:AMX65554 AWI65554:AWT65554 BGE65554:BGP65554 BQA65554:BQL65554 BZW65554:CAH65554 CJS65554:CKD65554 CTO65554:CTZ65554 DDK65554:DDV65554 DNG65554:DNR65554 DXC65554:DXN65554 EGY65554:EHJ65554 EQU65554:ERF65554 FAQ65554:FBB65554 FKM65554:FKX65554 FUI65554:FUT65554 GEE65554:GEP65554 GOA65554:GOL65554 GXW65554:GYH65554 HHS65554:HID65554 HRO65554:HRZ65554 IBK65554:IBV65554 ILG65554:ILR65554 IVC65554:IVN65554 JEY65554:JFJ65554 JOU65554:JPF65554 JYQ65554:JZB65554 KIM65554:KIX65554 KSI65554:KST65554 LCE65554:LCP65554 LMA65554:LML65554 LVW65554:LWH65554 MFS65554:MGD65554 MPO65554:MPZ65554 MZK65554:MZV65554 NJG65554:NJR65554 NTC65554:NTN65554 OCY65554:ODJ65554 OMU65554:ONF65554 OWQ65554:OXB65554 PGM65554:PGX65554 PQI65554:PQT65554 QAE65554:QAP65554 QKA65554:QKL65554 QTW65554:QUH65554 RDS65554:RED65554 RNO65554:RNZ65554 RXK65554:RXV65554 SHG65554:SHR65554 SRC65554:SRN65554 TAY65554:TBJ65554 TKU65554:TLF65554 TUQ65554:TVB65554 UEM65554:UEX65554 UOI65554:UOT65554 UYE65554:UYP65554 VIA65554:VIL65554 VRW65554:VSH65554 WBS65554:WCD65554 WLO65554:WLZ65554 WVK65554:WVV65554 C131090:N131090 IY131090:JJ131090 SU131090:TF131090 ACQ131090:ADB131090 AMM131090:AMX131090 AWI131090:AWT131090 BGE131090:BGP131090 BQA131090:BQL131090 BZW131090:CAH131090 CJS131090:CKD131090 CTO131090:CTZ131090 DDK131090:DDV131090 DNG131090:DNR131090 DXC131090:DXN131090 EGY131090:EHJ131090 EQU131090:ERF131090 FAQ131090:FBB131090 FKM131090:FKX131090 FUI131090:FUT131090 GEE131090:GEP131090 GOA131090:GOL131090 GXW131090:GYH131090 HHS131090:HID131090 HRO131090:HRZ131090 IBK131090:IBV131090 ILG131090:ILR131090 IVC131090:IVN131090 JEY131090:JFJ131090 JOU131090:JPF131090 JYQ131090:JZB131090 KIM131090:KIX131090 KSI131090:KST131090 LCE131090:LCP131090 LMA131090:LML131090 LVW131090:LWH131090 MFS131090:MGD131090 MPO131090:MPZ131090 MZK131090:MZV131090 NJG131090:NJR131090 NTC131090:NTN131090 OCY131090:ODJ131090 OMU131090:ONF131090 OWQ131090:OXB131090 PGM131090:PGX131090 PQI131090:PQT131090 QAE131090:QAP131090 QKA131090:QKL131090 QTW131090:QUH131090 RDS131090:RED131090 RNO131090:RNZ131090 RXK131090:RXV131090 SHG131090:SHR131090 SRC131090:SRN131090 TAY131090:TBJ131090 TKU131090:TLF131090 TUQ131090:TVB131090 UEM131090:UEX131090 UOI131090:UOT131090 UYE131090:UYP131090 VIA131090:VIL131090 VRW131090:VSH131090 WBS131090:WCD131090 WLO131090:WLZ131090 WVK131090:WVV131090 C196626:N196626 IY196626:JJ196626 SU196626:TF196626 ACQ196626:ADB196626 AMM196626:AMX196626 AWI196626:AWT196626 BGE196626:BGP196626 BQA196626:BQL196626 BZW196626:CAH196626 CJS196626:CKD196626 CTO196626:CTZ196626 DDK196626:DDV196626 DNG196626:DNR196626 DXC196626:DXN196626 EGY196626:EHJ196626 EQU196626:ERF196626 FAQ196626:FBB196626 FKM196626:FKX196626 FUI196626:FUT196626 GEE196626:GEP196626 GOA196626:GOL196626 GXW196626:GYH196626 HHS196626:HID196626 HRO196626:HRZ196626 IBK196626:IBV196626 ILG196626:ILR196626 IVC196626:IVN196626 JEY196626:JFJ196626 JOU196626:JPF196626 JYQ196626:JZB196626 KIM196626:KIX196626 KSI196626:KST196626 LCE196626:LCP196626 LMA196626:LML196626 LVW196626:LWH196626 MFS196626:MGD196626 MPO196626:MPZ196626 MZK196626:MZV196626 NJG196626:NJR196626 NTC196626:NTN196626 OCY196626:ODJ196626 OMU196626:ONF196626 OWQ196626:OXB196626 PGM196626:PGX196626 PQI196626:PQT196626 QAE196626:QAP196626 QKA196626:QKL196626 QTW196626:QUH196626 RDS196626:RED196626 RNO196626:RNZ196626 RXK196626:RXV196626 SHG196626:SHR196626 SRC196626:SRN196626 TAY196626:TBJ196626 TKU196626:TLF196626 TUQ196626:TVB196626 UEM196626:UEX196626 UOI196626:UOT196626 UYE196626:UYP196626 VIA196626:VIL196626 VRW196626:VSH196626 WBS196626:WCD196626 WLO196626:WLZ196626 WVK196626:WVV196626 C262162:N262162 IY262162:JJ262162 SU262162:TF262162 ACQ262162:ADB262162 AMM262162:AMX262162 AWI262162:AWT262162 BGE262162:BGP262162 BQA262162:BQL262162 BZW262162:CAH262162 CJS262162:CKD262162 CTO262162:CTZ262162 DDK262162:DDV262162 DNG262162:DNR262162 DXC262162:DXN262162 EGY262162:EHJ262162 EQU262162:ERF262162 FAQ262162:FBB262162 FKM262162:FKX262162 FUI262162:FUT262162 GEE262162:GEP262162 GOA262162:GOL262162 GXW262162:GYH262162 HHS262162:HID262162 HRO262162:HRZ262162 IBK262162:IBV262162 ILG262162:ILR262162 IVC262162:IVN262162 JEY262162:JFJ262162 JOU262162:JPF262162 JYQ262162:JZB262162 KIM262162:KIX262162 KSI262162:KST262162 LCE262162:LCP262162 LMA262162:LML262162 LVW262162:LWH262162 MFS262162:MGD262162 MPO262162:MPZ262162 MZK262162:MZV262162 NJG262162:NJR262162 NTC262162:NTN262162 OCY262162:ODJ262162 OMU262162:ONF262162 OWQ262162:OXB262162 PGM262162:PGX262162 PQI262162:PQT262162 QAE262162:QAP262162 QKA262162:QKL262162 QTW262162:QUH262162 RDS262162:RED262162 RNO262162:RNZ262162 RXK262162:RXV262162 SHG262162:SHR262162 SRC262162:SRN262162 TAY262162:TBJ262162 TKU262162:TLF262162 TUQ262162:TVB262162 UEM262162:UEX262162 UOI262162:UOT262162 UYE262162:UYP262162 VIA262162:VIL262162 VRW262162:VSH262162 WBS262162:WCD262162 WLO262162:WLZ262162 WVK262162:WVV262162 C327698:N327698 IY327698:JJ327698 SU327698:TF327698 ACQ327698:ADB327698 AMM327698:AMX327698 AWI327698:AWT327698 BGE327698:BGP327698 BQA327698:BQL327698 BZW327698:CAH327698 CJS327698:CKD327698 CTO327698:CTZ327698 DDK327698:DDV327698 DNG327698:DNR327698 DXC327698:DXN327698 EGY327698:EHJ327698 EQU327698:ERF327698 FAQ327698:FBB327698 FKM327698:FKX327698 FUI327698:FUT327698 GEE327698:GEP327698 GOA327698:GOL327698 GXW327698:GYH327698 HHS327698:HID327698 HRO327698:HRZ327698 IBK327698:IBV327698 ILG327698:ILR327698 IVC327698:IVN327698 JEY327698:JFJ327698 JOU327698:JPF327698 JYQ327698:JZB327698 KIM327698:KIX327698 KSI327698:KST327698 LCE327698:LCP327698 LMA327698:LML327698 LVW327698:LWH327698 MFS327698:MGD327698 MPO327698:MPZ327698 MZK327698:MZV327698 NJG327698:NJR327698 NTC327698:NTN327698 OCY327698:ODJ327698 OMU327698:ONF327698 OWQ327698:OXB327698 PGM327698:PGX327698 PQI327698:PQT327698 QAE327698:QAP327698 QKA327698:QKL327698 QTW327698:QUH327698 RDS327698:RED327698 RNO327698:RNZ327698 RXK327698:RXV327698 SHG327698:SHR327698 SRC327698:SRN327698 TAY327698:TBJ327698 TKU327698:TLF327698 TUQ327698:TVB327698 UEM327698:UEX327698 UOI327698:UOT327698 UYE327698:UYP327698 VIA327698:VIL327698 VRW327698:VSH327698 WBS327698:WCD327698 WLO327698:WLZ327698 WVK327698:WVV327698 C393234:N393234 IY393234:JJ393234 SU393234:TF393234 ACQ393234:ADB393234 AMM393234:AMX393234 AWI393234:AWT393234 BGE393234:BGP393234 BQA393234:BQL393234 BZW393234:CAH393234 CJS393234:CKD393234 CTO393234:CTZ393234 DDK393234:DDV393234 DNG393234:DNR393234 DXC393234:DXN393234 EGY393234:EHJ393234 EQU393234:ERF393234 FAQ393234:FBB393234 FKM393234:FKX393234 FUI393234:FUT393234 GEE393234:GEP393234 GOA393234:GOL393234 GXW393234:GYH393234 HHS393234:HID393234 HRO393234:HRZ393234 IBK393234:IBV393234 ILG393234:ILR393234 IVC393234:IVN393234 JEY393234:JFJ393234 JOU393234:JPF393234 JYQ393234:JZB393234 KIM393234:KIX393234 KSI393234:KST393234 LCE393234:LCP393234 LMA393234:LML393234 LVW393234:LWH393234 MFS393234:MGD393234 MPO393234:MPZ393234 MZK393234:MZV393234 NJG393234:NJR393234 NTC393234:NTN393234 OCY393234:ODJ393234 OMU393234:ONF393234 OWQ393234:OXB393234 PGM393234:PGX393234 PQI393234:PQT393234 QAE393234:QAP393234 QKA393234:QKL393234 QTW393234:QUH393234 RDS393234:RED393234 RNO393234:RNZ393234 RXK393234:RXV393234 SHG393234:SHR393234 SRC393234:SRN393234 TAY393234:TBJ393234 TKU393234:TLF393234 TUQ393234:TVB393234 UEM393234:UEX393234 UOI393234:UOT393234 UYE393234:UYP393234 VIA393234:VIL393234 VRW393234:VSH393234 WBS393234:WCD393234 WLO393234:WLZ393234 WVK393234:WVV393234 C458770:N458770 IY458770:JJ458770 SU458770:TF458770 ACQ458770:ADB458770 AMM458770:AMX458770 AWI458770:AWT458770 BGE458770:BGP458770 BQA458770:BQL458770 BZW458770:CAH458770 CJS458770:CKD458770 CTO458770:CTZ458770 DDK458770:DDV458770 DNG458770:DNR458770 DXC458770:DXN458770 EGY458770:EHJ458770 EQU458770:ERF458770 FAQ458770:FBB458770 FKM458770:FKX458770 FUI458770:FUT458770 GEE458770:GEP458770 GOA458770:GOL458770 GXW458770:GYH458770 HHS458770:HID458770 HRO458770:HRZ458770 IBK458770:IBV458770 ILG458770:ILR458770 IVC458770:IVN458770 JEY458770:JFJ458770 JOU458770:JPF458770 JYQ458770:JZB458770 KIM458770:KIX458770 KSI458770:KST458770 LCE458770:LCP458770 LMA458770:LML458770 LVW458770:LWH458770 MFS458770:MGD458770 MPO458770:MPZ458770 MZK458770:MZV458770 NJG458770:NJR458770 NTC458770:NTN458770 OCY458770:ODJ458770 OMU458770:ONF458770 OWQ458770:OXB458770 PGM458770:PGX458770 PQI458770:PQT458770 QAE458770:QAP458770 QKA458770:QKL458770 QTW458770:QUH458770 RDS458770:RED458770 RNO458770:RNZ458770 RXK458770:RXV458770 SHG458770:SHR458770 SRC458770:SRN458770 TAY458770:TBJ458770 TKU458770:TLF458770 TUQ458770:TVB458770 UEM458770:UEX458770 UOI458770:UOT458770 UYE458770:UYP458770 VIA458770:VIL458770 VRW458770:VSH458770 WBS458770:WCD458770 WLO458770:WLZ458770 WVK458770:WVV458770 C524306:N524306 IY524306:JJ524306 SU524306:TF524306 ACQ524306:ADB524306 AMM524306:AMX524306 AWI524306:AWT524306 BGE524306:BGP524306 BQA524306:BQL524306 BZW524306:CAH524306 CJS524306:CKD524306 CTO524306:CTZ524306 DDK524306:DDV524306 DNG524306:DNR524306 DXC524306:DXN524306 EGY524306:EHJ524306 EQU524306:ERF524306 FAQ524306:FBB524306 FKM524306:FKX524306 FUI524306:FUT524306 GEE524306:GEP524306 GOA524306:GOL524306 GXW524306:GYH524306 HHS524306:HID524306 HRO524306:HRZ524306 IBK524306:IBV524306 ILG524306:ILR524306 IVC524306:IVN524306 JEY524306:JFJ524306 JOU524306:JPF524306 JYQ524306:JZB524306 KIM524306:KIX524306 KSI524306:KST524306 LCE524306:LCP524306 LMA524306:LML524306 LVW524306:LWH524306 MFS524306:MGD524306 MPO524306:MPZ524306 MZK524306:MZV524306 NJG524306:NJR524306 NTC524306:NTN524306 OCY524306:ODJ524306 OMU524306:ONF524306 OWQ524306:OXB524306 PGM524306:PGX524306 PQI524306:PQT524306 QAE524306:QAP524306 QKA524306:QKL524306 QTW524306:QUH524306 RDS524306:RED524306 RNO524306:RNZ524306 RXK524306:RXV524306 SHG524306:SHR524306 SRC524306:SRN524306 TAY524306:TBJ524306 TKU524306:TLF524306 TUQ524306:TVB524306 UEM524306:UEX524306 UOI524306:UOT524306 UYE524306:UYP524306 VIA524306:VIL524306 VRW524306:VSH524306 WBS524306:WCD524306 WLO524306:WLZ524306 WVK524306:WVV524306 C589842:N589842 IY589842:JJ589842 SU589842:TF589842 ACQ589842:ADB589842 AMM589842:AMX589842 AWI589842:AWT589842 BGE589842:BGP589842 BQA589842:BQL589842 BZW589842:CAH589842 CJS589842:CKD589842 CTO589842:CTZ589842 DDK589842:DDV589842 DNG589842:DNR589842 DXC589842:DXN589842 EGY589842:EHJ589842 EQU589842:ERF589842 FAQ589842:FBB589842 FKM589842:FKX589842 FUI589842:FUT589842 GEE589842:GEP589842 GOA589842:GOL589842 GXW589842:GYH589842 HHS589842:HID589842 HRO589842:HRZ589842 IBK589842:IBV589842 ILG589842:ILR589842 IVC589842:IVN589842 JEY589842:JFJ589842 JOU589842:JPF589842 JYQ589842:JZB589842 KIM589842:KIX589842 KSI589842:KST589842 LCE589842:LCP589842 LMA589842:LML589842 LVW589842:LWH589842 MFS589842:MGD589842 MPO589842:MPZ589842 MZK589842:MZV589842 NJG589842:NJR589842 NTC589842:NTN589842 OCY589842:ODJ589842 OMU589842:ONF589842 OWQ589842:OXB589842 PGM589842:PGX589842 PQI589842:PQT589842 QAE589842:QAP589842 QKA589842:QKL589842 QTW589842:QUH589842 RDS589842:RED589842 RNO589842:RNZ589842 RXK589842:RXV589842 SHG589842:SHR589842 SRC589842:SRN589842 TAY589842:TBJ589842 TKU589842:TLF589842 TUQ589842:TVB589842 UEM589842:UEX589842 UOI589842:UOT589842 UYE589842:UYP589842 VIA589842:VIL589842 VRW589842:VSH589842 WBS589842:WCD589842 WLO589842:WLZ589842 WVK589842:WVV589842 C655378:N655378 IY655378:JJ655378 SU655378:TF655378 ACQ655378:ADB655378 AMM655378:AMX655378 AWI655378:AWT655378 BGE655378:BGP655378 BQA655378:BQL655378 BZW655378:CAH655378 CJS655378:CKD655378 CTO655378:CTZ655378 DDK655378:DDV655378 DNG655378:DNR655378 DXC655378:DXN655378 EGY655378:EHJ655378 EQU655378:ERF655378 FAQ655378:FBB655378 FKM655378:FKX655378 FUI655378:FUT655378 GEE655378:GEP655378 GOA655378:GOL655378 GXW655378:GYH655378 HHS655378:HID655378 HRO655378:HRZ655378 IBK655378:IBV655378 ILG655378:ILR655378 IVC655378:IVN655378 JEY655378:JFJ655378 JOU655378:JPF655378 JYQ655378:JZB655378 KIM655378:KIX655378 KSI655378:KST655378 LCE655378:LCP655378 LMA655378:LML655378 LVW655378:LWH655378 MFS655378:MGD655378 MPO655378:MPZ655378 MZK655378:MZV655378 NJG655378:NJR655378 NTC655378:NTN655378 OCY655378:ODJ655378 OMU655378:ONF655378 OWQ655378:OXB655378 PGM655378:PGX655378 PQI655378:PQT655378 QAE655378:QAP655378 QKA655378:QKL655378 QTW655378:QUH655378 RDS655378:RED655378 RNO655378:RNZ655378 RXK655378:RXV655378 SHG655378:SHR655378 SRC655378:SRN655378 TAY655378:TBJ655378 TKU655378:TLF655378 TUQ655378:TVB655378 UEM655378:UEX655378 UOI655378:UOT655378 UYE655378:UYP655378 VIA655378:VIL655378 VRW655378:VSH655378 WBS655378:WCD655378 WLO655378:WLZ655378 WVK655378:WVV655378 C720914:N720914 IY720914:JJ720914 SU720914:TF720914 ACQ720914:ADB720914 AMM720914:AMX720914 AWI720914:AWT720914 BGE720914:BGP720914 BQA720914:BQL720914 BZW720914:CAH720914 CJS720914:CKD720914 CTO720914:CTZ720914 DDK720914:DDV720914 DNG720914:DNR720914 DXC720914:DXN720914 EGY720914:EHJ720914 EQU720914:ERF720914 FAQ720914:FBB720914 FKM720914:FKX720914 FUI720914:FUT720914 GEE720914:GEP720914 GOA720914:GOL720914 GXW720914:GYH720914 HHS720914:HID720914 HRO720914:HRZ720914 IBK720914:IBV720914 ILG720914:ILR720914 IVC720914:IVN720914 JEY720914:JFJ720914 JOU720914:JPF720914 JYQ720914:JZB720914 KIM720914:KIX720914 KSI720914:KST720914 LCE720914:LCP720914 LMA720914:LML720914 LVW720914:LWH720914 MFS720914:MGD720914 MPO720914:MPZ720914 MZK720914:MZV720914 NJG720914:NJR720914 NTC720914:NTN720914 OCY720914:ODJ720914 OMU720914:ONF720914 OWQ720914:OXB720914 PGM720914:PGX720914 PQI720914:PQT720914 QAE720914:QAP720914 QKA720914:QKL720914 QTW720914:QUH720914 RDS720914:RED720914 RNO720914:RNZ720914 RXK720914:RXV720914 SHG720914:SHR720914 SRC720914:SRN720914 TAY720914:TBJ720914 TKU720914:TLF720914 TUQ720914:TVB720914 UEM720914:UEX720914 UOI720914:UOT720914 UYE720914:UYP720914 VIA720914:VIL720914 VRW720914:VSH720914 WBS720914:WCD720914 WLO720914:WLZ720914 WVK720914:WVV720914 C786450:N786450 IY786450:JJ786450 SU786450:TF786450 ACQ786450:ADB786450 AMM786450:AMX786450 AWI786450:AWT786450 BGE786450:BGP786450 BQA786450:BQL786450 BZW786450:CAH786450 CJS786450:CKD786450 CTO786450:CTZ786450 DDK786450:DDV786450 DNG786450:DNR786450 DXC786450:DXN786450 EGY786450:EHJ786450 EQU786450:ERF786450 FAQ786450:FBB786450 FKM786450:FKX786450 FUI786450:FUT786450 GEE786450:GEP786450 GOA786450:GOL786450 GXW786450:GYH786450 HHS786450:HID786450 HRO786450:HRZ786450 IBK786450:IBV786450 ILG786450:ILR786450 IVC786450:IVN786450 JEY786450:JFJ786450 JOU786450:JPF786450 JYQ786450:JZB786450 KIM786450:KIX786450 KSI786450:KST786450 LCE786450:LCP786450 LMA786450:LML786450 LVW786450:LWH786450 MFS786450:MGD786450 MPO786450:MPZ786450 MZK786450:MZV786450 NJG786450:NJR786450 NTC786450:NTN786450 OCY786450:ODJ786450 OMU786450:ONF786450 OWQ786450:OXB786450 PGM786450:PGX786450 PQI786450:PQT786450 QAE786450:QAP786450 QKA786450:QKL786450 QTW786450:QUH786450 RDS786450:RED786450 RNO786450:RNZ786450 RXK786450:RXV786450 SHG786450:SHR786450 SRC786450:SRN786450 TAY786450:TBJ786450 TKU786450:TLF786450 TUQ786450:TVB786450 UEM786450:UEX786450 UOI786450:UOT786450 UYE786450:UYP786450 VIA786450:VIL786450 VRW786450:VSH786450 WBS786450:WCD786450 WLO786450:WLZ786450 WVK786450:WVV786450 C851986:N851986 IY851986:JJ851986 SU851986:TF851986 ACQ851986:ADB851986 AMM851986:AMX851986 AWI851986:AWT851986 BGE851986:BGP851986 BQA851986:BQL851986 BZW851986:CAH851986 CJS851986:CKD851986 CTO851986:CTZ851986 DDK851986:DDV851986 DNG851986:DNR851986 DXC851986:DXN851986 EGY851986:EHJ851986 EQU851986:ERF851986 FAQ851986:FBB851986 FKM851986:FKX851986 FUI851986:FUT851986 GEE851986:GEP851986 GOA851986:GOL851986 GXW851986:GYH851986 HHS851986:HID851986 HRO851986:HRZ851986 IBK851986:IBV851986 ILG851986:ILR851986 IVC851986:IVN851986 JEY851986:JFJ851986 JOU851986:JPF851986 JYQ851986:JZB851986 KIM851986:KIX851986 KSI851986:KST851986 LCE851986:LCP851986 LMA851986:LML851986 LVW851986:LWH851986 MFS851986:MGD851986 MPO851986:MPZ851986 MZK851986:MZV851986 NJG851986:NJR851986 NTC851986:NTN851986 OCY851986:ODJ851986 OMU851986:ONF851986 OWQ851986:OXB851986 PGM851986:PGX851986 PQI851986:PQT851986 QAE851986:QAP851986 QKA851986:QKL851986 QTW851986:QUH851986 RDS851986:RED851986 RNO851986:RNZ851986 RXK851986:RXV851986 SHG851986:SHR851986 SRC851986:SRN851986 TAY851986:TBJ851986 TKU851986:TLF851986 TUQ851986:TVB851986 UEM851986:UEX851986 UOI851986:UOT851986 UYE851986:UYP851986 VIA851986:VIL851986 VRW851986:VSH851986 WBS851986:WCD851986 WLO851986:WLZ851986 WVK851986:WVV851986 C917522:N917522 IY917522:JJ917522 SU917522:TF917522 ACQ917522:ADB917522 AMM917522:AMX917522 AWI917522:AWT917522 BGE917522:BGP917522 BQA917522:BQL917522 BZW917522:CAH917522 CJS917522:CKD917522 CTO917522:CTZ917522 DDK917522:DDV917522 DNG917522:DNR917522 DXC917522:DXN917522 EGY917522:EHJ917522 EQU917522:ERF917522 FAQ917522:FBB917522 FKM917522:FKX917522 FUI917522:FUT917522 GEE917522:GEP917522 GOA917522:GOL917522 GXW917522:GYH917522 HHS917522:HID917522 HRO917522:HRZ917522 IBK917522:IBV917522 ILG917522:ILR917522 IVC917522:IVN917522 JEY917522:JFJ917522 JOU917522:JPF917522 JYQ917522:JZB917522 KIM917522:KIX917522 KSI917522:KST917522 LCE917522:LCP917522 LMA917522:LML917522 LVW917522:LWH917522 MFS917522:MGD917522 MPO917522:MPZ917522 MZK917522:MZV917522 NJG917522:NJR917522 NTC917522:NTN917522 OCY917522:ODJ917522 OMU917522:ONF917522 OWQ917522:OXB917522 PGM917522:PGX917522 PQI917522:PQT917522 QAE917522:QAP917522 QKA917522:QKL917522 QTW917522:QUH917522 RDS917522:RED917522 RNO917522:RNZ917522 RXK917522:RXV917522 SHG917522:SHR917522 SRC917522:SRN917522 TAY917522:TBJ917522 TKU917522:TLF917522 TUQ917522:TVB917522 UEM917522:UEX917522 UOI917522:UOT917522 UYE917522:UYP917522 VIA917522:VIL917522 VRW917522:VSH917522 WBS917522:WCD917522 WLO917522:WLZ917522 WVK917522:WVV917522 C983058:N983058 IY983058:JJ983058 SU983058:TF983058 ACQ983058:ADB983058 AMM983058:AMX983058 AWI983058:AWT983058 BGE983058:BGP983058 BQA983058:BQL983058 BZW983058:CAH983058 CJS983058:CKD983058 CTO983058:CTZ983058 DDK983058:DDV983058 DNG983058:DNR983058 DXC983058:DXN983058 EGY983058:EHJ983058 EQU983058:ERF983058 FAQ983058:FBB983058 FKM983058:FKX983058 FUI983058:FUT983058 GEE983058:GEP983058 GOA983058:GOL983058 GXW983058:GYH983058 HHS983058:HID983058 HRO983058:HRZ983058 IBK983058:IBV983058 ILG983058:ILR983058 IVC983058:IVN983058 JEY983058:JFJ983058 JOU983058:JPF983058 JYQ983058:JZB983058 KIM983058:KIX983058 KSI983058:KST983058 LCE983058:LCP983058 LMA983058:LML983058 LVW983058:LWH983058 MFS983058:MGD983058 MPO983058:MPZ983058 MZK983058:MZV983058 NJG983058:NJR983058 NTC983058:NTN983058 OCY983058:ODJ983058 OMU983058:ONF983058 OWQ983058:OXB983058 PGM983058:PGX983058 PQI983058:PQT983058 QAE983058:QAP983058 QKA983058:QKL983058 QTW983058:QUH983058 RDS983058:RED983058 RNO983058:RNZ983058 RXK983058:RXV983058 SHG983058:SHR983058 SRC983058:SRN983058 TAY983058:TBJ983058 TKU983058:TLF983058 TUQ983058:TVB983058 UEM983058:UEX983058 UOI983058:UOT983058 UYE983058:UYP983058 VIA983058:VIL983058 VRW983058:VSH983058 WBS983058:WCD983058 WLO983058:WLZ983058 WVK983058:WVV983058 U11:Z11 JQ11:JV11 TM11:TR11 ADI11:ADN11 ANE11:ANJ11 AXA11:AXF11 BGW11:BHB11 BQS11:BQX11 CAO11:CAT11 CKK11:CKP11 CUG11:CUL11 DEC11:DEH11 DNY11:DOD11 DXU11:DXZ11 EHQ11:EHV11 ERM11:ERR11 FBI11:FBN11 FLE11:FLJ11 FVA11:FVF11 GEW11:GFB11 GOS11:GOX11 GYO11:GYT11 HIK11:HIP11 HSG11:HSL11 ICC11:ICH11 ILY11:IMD11 IVU11:IVZ11 JFQ11:JFV11 JPM11:JPR11 JZI11:JZN11 KJE11:KJJ11 KTA11:KTF11 LCW11:LDB11 LMS11:LMX11 LWO11:LWT11 MGK11:MGP11 MQG11:MQL11 NAC11:NAH11 NJY11:NKD11 NTU11:NTZ11 ODQ11:ODV11 ONM11:ONR11 OXI11:OXN11 PHE11:PHJ11 PRA11:PRF11 QAW11:QBB11 QKS11:QKX11 QUO11:QUT11 REK11:REP11 ROG11:ROL11 RYC11:RYH11 SHY11:SID11 SRU11:SRZ11 TBQ11:TBV11 TLM11:TLR11 TVI11:TVN11 UFE11:UFJ11 UPA11:UPF11 UYW11:UZB11 VIS11:VIX11 VSO11:VST11 WCK11:WCP11 WMG11:WML11 WWC11:WWH11 U65548:Z65548 JQ65548:JV65548 TM65548:TR65548 ADI65548:ADN65548 ANE65548:ANJ65548 AXA65548:AXF65548 BGW65548:BHB65548 BQS65548:BQX65548 CAO65548:CAT65548 CKK65548:CKP65548 CUG65548:CUL65548 DEC65548:DEH65548 DNY65548:DOD65548 DXU65548:DXZ65548 EHQ65548:EHV65548 ERM65548:ERR65548 FBI65548:FBN65548 FLE65548:FLJ65548 FVA65548:FVF65548 GEW65548:GFB65548 GOS65548:GOX65548 GYO65548:GYT65548 HIK65548:HIP65548 HSG65548:HSL65548 ICC65548:ICH65548 ILY65548:IMD65548 IVU65548:IVZ65548 JFQ65548:JFV65548 JPM65548:JPR65548 JZI65548:JZN65548 KJE65548:KJJ65548 KTA65548:KTF65548 LCW65548:LDB65548 LMS65548:LMX65548 LWO65548:LWT65548 MGK65548:MGP65548 MQG65548:MQL65548 NAC65548:NAH65548 NJY65548:NKD65548 NTU65548:NTZ65548 ODQ65548:ODV65548 ONM65548:ONR65548 OXI65548:OXN65548 PHE65548:PHJ65548 PRA65548:PRF65548 QAW65548:QBB65548 QKS65548:QKX65548 QUO65548:QUT65548 REK65548:REP65548 ROG65548:ROL65548 RYC65548:RYH65548 SHY65548:SID65548 SRU65548:SRZ65548 TBQ65548:TBV65548 TLM65548:TLR65548 TVI65548:TVN65548 UFE65548:UFJ65548 UPA65548:UPF65548 UYW65548:UZB65548 VIS65548:VIX65548 VSO65548:VST65548 WCK65548:WCP65548 WMG65548:WML65548 WWC65548:WWH65548 U131084:Z131084 JQ131084:JV131084 TM131084:TR131084 ADI131084:ADN131084 ANE131084:ANJ131084 AXA131084:AXF131084 BGW131084:BHB131084 BQS131084:BQX131084 CAO131084:CAT131084 CKK131084:CKP131084 CUG131084:CUL131084 DEC131084:DEH131084 DNY131084:DOD131084 DXU131084:DXZ131084 EHQ131084:EHV131084 ERM131084:ERR131084 FBI131084:FBN131084 FLE131084:FLJ131084 FVA131084:FVF131084 GEW131084:GFB131084 GOS131084:GOX131084 GYO131084:GYT131084 HIK131084:HIP131084 HSG131084:HSL131084 ICC131084:ICH131084 ILY131084:IMD131084 IVU131084:IVZ131084 JFQ131084:JFV131084 JPM131084:JPR131084 JZI131084:JZN131084 KJE131084:KJJ131084 KTA131084:KTF131084 LCW131084:LDB131084 LMS131084:LMX131084 LWO131084:LWT131084 MGK131084:MGP131084 MQG131084:MQL131084 NAC131084:NAH131084 NJY131084:NKD131084 NTU131084:NTZ131084 ODQ131084:ODV131084 ONM131084:ONR131084 OXI131084:OXN131084 PHE131084:PHJ131084 PRA131084:PRF131084 QAW131084:QBB131084 QKS131084:QKX131084 QUO131084:QUT131084 REK131084:REP131084 ROG131084:ROL131084 RYC131084:RYH131084 SHY131084:SID131084 SRU131084:SRZ131084 TBQ131084:TBV131084 TLM131084:TLR131084 TVI131084:TVN131084 UFE131084:UFJ131084 UPA131084:UPF131084 UYW131084:UZB131084 VIS131084:VIX131084 VSO131084:VST131084 WCK131084:WCP131084 WMG131084:WML131084 WWC131084:WWH131084 U196620:Z196620 JQ196620:JV196620 TM196620:TR196620 ADI196620:ADN196620 ANE196620:ANJ196620 AXA196620:AXF196620 BGW196620:BHB196620 BQS196620:BQX196620 CAO196620:CAT196620 CKK196620:CKP196620 CUG196620:CUL196620 DEC196620:DEH196620 DNY196620:DOD196620 DXU196620:DXZ196620 EHQ196620:EHV196620 ERM196620:ERR196620 FBI196620:FBN196620 FLE196620:FLJ196620 FVA196620:FVF196620 GEW196620:GFB196620 GOS196620:GOX196620 GYO196620:GYT196620 HIK196620:HIP196620 HSG196620:HSL196620 ICC196620:ICH196620 ILY196620:IMD196620 IVU196620:IVZ196620 JFQ196620:JFV196620 JPM196620:JPR196620 JZI196620:JZN196620 KJE196620:KJJ196620 KTA196620:KTF196620 LCW196620:LDB196620 LMS196620:LMX196620 LWO196620:LWT196620 MGK196620:MGP196620 MQG196620:MQL196620 NAC196620:NAH196620 NJY196620:NKD196620 NTU196620:NTZ196620 ODQ196620:ODV196620 ONM196620:ONR196620 OXI196620:OXN196620 PHE196620:PHJ196620 PRA196620:PRF196620 QAW196620:QBB196620 QKS196620:QKX196620 QUO196620:QUT196620 REK196620:REP196620 ROG196620:ROL196620 RYC196620:RYH196620 SHY196620:SID196620 SRU196620:SRZ196620 TBQ196620:TBV196620 TLM196620:TLR196620 TVI196620:TVN196620 UFE196620:UFJ196620 UPA196620:UPF196620 UYW196620:UZB196620 VIS196620:VIX196620 VSO196620:VST196620 WCK196620:WCP196620 WMG196620:WML196620 WWC196620:WWH196620 U262156:Z262156 JQ262156:JV262156 TM262156:TR262156 ADI262156:ADN262156 ANE262156:ANJ262156 AXA262156:AXF262156 BGW262156:BHB262156 BQS262156:BQX262156 CAO262156:CAT262156 CKK262156:CKP262156 CUG262156:CUL262156 DEC262156:DEH262156 DNY262156:DOD262156 DXU262156:DXZ262156 EHQ262156:EHV262156 ERM262156:ERR262156 FBI262156:FBN262156 FLE262156:FLJ262156 FVA262156:FVF262156 GEW262156:GFB262156 GOS262156:GOX262156 GYO262156:GYT262156 HIK262156:HIP262156 HSG262156:HSL262156 ICC262156:ICH262156 ILY262156:IMD262156 IVU262156:IVZ262156 JFQ262156:JFV262156 JPM262156:JPR262156 JZI262156:JZN262156 KJE262156:KJJ262156 KTA262156:KTF262156 LCW262156:LDB262156 LMS262156:LMX262156 LWO262156:LWT262156 MGK262156:MGP262156 MQG262156:MQL262156 NAC262156:NAH262156 NJY262156:NKD262156 NTU262156:NTZ262156 ODQ262156:ODV262156 ONM262156:ONR262156 OXI262156:OXN262156 PHE262156:PHJ262156 PRA262156:PRF262156 QAW262156:QBB262156 QKS262156:QKX262156 QUO262156:QUT262156 REK262156:REP262156 ROG262156:ROL262156 RYC262156:RYH262156 SHY262156:SID262156 SRU262156:SRZ262156 TBQ262156:TBV262156 TLM262156:TLR262156 TVI262156:TVN262156 UFE262156:UFJ262156 UPA262156:UPF262156 UYW262156:UZB262156 VIS262156:VIX262156 VSO262156:VST262156 WCK262156:WCP262156 WMG262156:WML262156 WWC262156:WWH262156 U327692:Z327692 JQ327692:JV327692 TM327692:TR327692 ADI327692:ADN327692 ANE327692:ANJ327692 AXA327692:AXF327692 BGW327692:BHB327692 BQS327692:BQX327692 CAO327692:CAT327692 CKK327692:CKP327692 CUG327692:CUL327692 DEC327692:DEH327692 DNY327692:DOD327692 DXU327692:DXZ327692 EHQ327692:EHV327692 ERM327692:ERR327692 FBI327692:FBN327692 FLE327692:FLJ327692 FVA327692:FVF327692 GEW327692:GFB327692 GOS327692:GOX327692 GYO327692:GYT327692 HIK327692:HIP327692 HSG327692:HSL327692 ICC327692:ICH327692 ILY327692:IMD327692 IVU327692:IVZ327692 JFQ327692:JFV327692 JPM327692:JPR327692 JZI327692:JZN327692 KJE327692:KJJ327692 KTA327692:KTF327692 LCW327692:LDB327692 LMS327692:LMX327692 LWO327692:LWT327692 MGK327692:MGP327692 MQG327692:MQL327692 NAC327692:NAH327692 NJY327692:NKD327692 NTU327692:NTZ327692 ODQ327692:ODV327692 ONM327692:ONR327692 OXI327692:OXN327692 PHE327692:PHJ327692 PRA327692:PRF327692 QAW327692:QBB327692 QKS327692:QKX327692 QUO327692:QUT327692 REK327692:REP327692 ROG327692:ROL327692 RYC327692:RYH327692 SHY327692:SID327692 SRU327692:SRZ327692 TBQ327692:TBV327692 TLM327692:TLR327692 TVI327692:TVN327692 UFE327692:UFJ327692 UPA327692:UPF327692 UYW327692:UZB327692 VIS327692:VIX327692 VSO327692:VST327692 WCK327692:WCP327692 WMG327692:WML327692 WWC327692:WWH327692 U393228:Z393228 JQ393228:JV393228 TM393228:TR393228 ADI393228:ADN393228 ANE393228:ANJ393228 AXA393228:AXF393228 BGW393228:BHB393228 BQS393228:BQX393228 CAO393228:CAT393228 CKK393228:CKP393228 CUG393228:CUL393228 DEC393228:DEH393228 DNY393228:DOD393228 DXU393228:DXZ393228 EHQ393228:EHV393228 ERM393228:ERR393228 FBI393228:FBN393228 FLE393228:FLJ393228 FVA393228:FVF393228 GEW393228:GFB393228 GOS393228:GOX393228 GYO393228:GYT393228 HIK393228:HIP393228 HSG393228:HSL393228 ICC393228:ICH393228 ILY393228:IMD393228 IVU393228:IVZ393228 JFQ393228:JFV393228 JPM393228:JPR393228 JZI393228:JZN393228 KJE393228:KJJ393228 KTA393228:KTF393228 LCW393228:LDB393228 LMS393228:LMX393228 LWO393228:LWT393228 MGK393228:MGP393228 MQG393228:MQL393228 NAC393228:NAH393228 NJY393228:NKD393228 NTU393228:NTZ393228 ODQ393228:ODV393228 ONM393228:ONR393228 OXI393228:OXN393228 PHE393228:PHJ393228 PRA393228:PRF393228 QAW393228:QBB393228 QKS393228:QKX393228 QUO393228:QUT393228 REK393228:REP393228 ROG393228:ROL393228 RYC393228:RYH393228 SHY393228:SID393228 SRU393228:SRZ393228 TBQ393228:TBV393228 TLM393228:TLR393228 TVI393228:TVN393228 UFE393228:UFJ393228 UPA393228:UPF393228 UYW393228:UZB393228 VIS393228:VIX393228 VSO393228:VST393228 WCK393228:WCP393228 WMG393228:WML393228 WWC393228:WWH393228 U458764:Z458764 JQ458764:JV458764 TM458764:TR458764 ADI458764:ADN458764 ANE458764:ANJ458764 AXA458764:AXF458764 BGW458764:BHB458764 BQS458764:BQX458764 CAO458764:CAT458764 CKK458764:CKP458764 CUG458764:CUL458764 DEC458764:DEH458764 DNY458764:DOD458764 DXU458764:DXZ458764 EHQ458764:EHV458764 ERM458764:ERR458764 FBI458764:FBN458764 FLE458764:FLJ458764 FVA458764:FVF458764 GEW458764:GFB458764 GOS458764:GOX458764 GYO458764:GYT458764 HIK458764:HIP458764 HSG458764:HSL458764 ICC458764:ICH458764 ILY458764:IMD458764 IVU458764:IVZ458764 JFQ458764:JFV458764 JPM458764:JPR458764 JZI458764:JZN458764 KJE458764:KJJ458764 KTA458764:KTF458764 LCW458764:LDB458764 LMS458764:LMX458764 LWO458764:LWT458764 MGK458764:MGP458764 MQG458764:MQL458764 NAC458764:NAH458764 NJY458764:NKD458764 NTU458764:NTZ458764 ODQ458764:ODV458764 ONM458764:ONR458764 OXI458764:OXN458764 PHE458764:PHJ458764 PRA458764:PRF458764 QAW458764:QBB458764 QKS458764:QKX458764 QUO458764:QUT458764 REK458764:REP458764 ROG458764:ROL458764 RYC458764:RYH458764 SHY458764:SID458764 SRU458764:SRZ458764 TBQ458764:TBV458764 TLM458764:TLR458764 TVI458764:TVN458764 UFE458764:UFJ458764 UPA458764:UPF458764 UYW458764:UZB458764 VIS458764:VIX458764 VSO458764:VST458764 WCK458764:WCP458764 WMG458764:WML458764 WWC458764:WWH458764 U524300:Z524300 JQ524300:JV524300 TM524300:TR524300 ADI524300:ADN524300 ANE524300:ANJ524300 AXA524300:AXF524300 BGW524300:BHB524300 BQS524300:BQX524300 CAO524300:CAT524300 CKK524300:CKP524300 CUG524300:CUL524300 DEC524300:DEH524300 DNY524300:DOD524300 DXU524300:DXZ524300 EHQ524300:EHV524300 ERM524300:ERR524300 FBI524300:FBN524300 FLE524300:FLJ524300 FVA524300:FVF524300 GEW524300:GFB524300 GOS524300:GOX524300 GYO524300:GYT524300 HIK524300:HIP524300 HSG524300:HSL524300 ICC524300:ICH524300 ILY524300:IMD524300 IVU524300:IVZ524300 JFQ524300:JFV524300 JPM524300:JPR524300 JZI524300:JZN524300 KJE524300:KJJ524300 KTA524300:KTF524300 LCW524300:LDB524300 LMS524300:LMX524300 LWO524300:LWT524300 MGK524300:MGP524300 MQG524300:MQL524300 NAC524300:NAH524300 NJY524300:NKD524300 NTU524300:NTZ524300 ODQ524300:ODV524300 ONM524300:ONR524300 OXI524300:OXN524300 PHE524300:PHJ524300 PRA524300:PRF524300 QAW524300:QBB524300 QKS524300:QKX524300 QUO524300:QUT524300 REK524300:REP524300 ROG524300:ROL524300 RYC524300:RYH524300 SHY524300:SID524300 SRU524300:SRZ524300 TBQ524300:TBV524300 TLM524300:TLR524300 TVI524300:TVN524300 UFE524300:UFJ524300 UPA524300:UPF524300 UYW524300:UZB524300 VIS524300:VIX524300 VSO524300:VST524300 WCK524300:WCP524300 WMG524300:WML524300 WWC524300:WWH524300 U589836:Z589836 JQ589836:JV589836 TM589836:TR589836 ADI589836:ADN589836 ANE589836:ANJ589836 AXA589836:AXF589836 BGW589836:BHB589836 BQS589836:BQX589836 CAO589836:CAT589836 CKK589836:CKP589836 CUG589836:CUL589836 DEC589836:DEH589836 DNY589836:DOD589836 DXU589836:DXZ589836 EHQ589836:EHV589836 ERM589836:ERR589836 FBI589836:FBN589836 FLE589836:FLJ589836 FVA589836:FVF589836 GEW589836:GFB589836 GOS589836:GOX589836 GYO589836:GYT589836 HIK589836:HIP589836 HSG589836:HSL589836 ICC589836:ICH589836 ILY589836:IMD589836 IVU589836:IVZ589836 JFQ589836:JFV589836 JPM589836:JPR589836 JZI589836:JZN589836 KJE589836:KJJ589836 KTA589836:KTF589836 LCW589836:LDB589836 LMS589836:LMX589836 LWO589836:LWT589836 MGK589836:MGP589836 MQG589836:MQL589836 NAC589836:NAH589836 NJY589836:NKD589836 NTU589836:NTZ589836 ODQ589836:ODV589836 ONM589836:ONR589836 OXI589836:OXN589836 PHE589836:PHJ589836 PRA589836:PRF589836 QAW589836:QBB589836 QKS589836:QKX589836 QUO589836:QUT589836 REK589836:REP589836 ROG589836:ROL589836 RYC589836:RYH589836 SHY589836:SID589836 SRU589836:SRZ589836 TBQ589836:TBV589836 TLM589836:TLR589836 TVI589836:TVN589836 UFE589836:UFJ589836 UPA589836:UPF589836 UYW589836:UZB589836 VIS589836:VIX589836 VSO589836:VST589836 WCK589836:WCP589836 WMG589836:WML589836 WWC589836:WWH589836 U655372:Z655372 JQ655372:JV655372 TM655372:TR655372 ADI655372:ADN655372 ANE655372:ANJ655372 AXA655372:AXF655372 BGW655372:BHB655372 BQS655372:BQX655372 CAO655372:CAT655372 CKK655372:CKP655372 CUG655372:CUL655372 DEC655372:DEH655372 DNY655372:DOD655372 DXU655372:DXZ655372 EHQ655372:EHV655372 ERM655372:ERR655372 FBI655372:FBN655372 FLE655372:FLJ655372 FVA655372:FVF655372 GEW655372:GFB655372 GOS655372:GOX655372 GYO655372:GYT655372 HIK655372:HIP655372 HSG655372:HSL655372 ICC655372:ICH655372 ILY655372:IMD655372 IVU655372:IVZ655372 JFQ655372:JFV655372 JPM655372:JPR655372 JZI655372:JZN655372 KJE655372:KJJ655372 KTA655372:KTF655372 LCW655372:LDB655372 LMS655372:LMX655372 LWO655372:LWT655372 MGK655372:MGP655372 MQG655372:MQL655372 NAC655372:NAH655372 NJY655372:NKD655372 NTU655372:NTZ655372 ODQ655372:ODV655372 ONM655372:ONR655372 OXI655372:OXN655372 PHE655372:PHJ655372 PRA655372:PRF655372 QAW655372:QBB655372 QKS655372:QKX655372 QUO655372:QUT655372 REK655372:REP655372 ROG655372:ROL655372 RYC655372:RYH655372 SHY655372:SID655372 SRU655372:SRZ655372 TBQ655372:TBV655372 TLM655372:TLR655372 TVI655372:TVN655372 UFE655372:UFJ655372 UPA655372:UPF655372 UYW655372:UZB655372 VIS655372:VIX655372 VSO655372:VST655372 WCK655372:WCP655372 WMG655372:WML655372 WWC655372:WWH655372 U720908:Z720908 JQ720908:JV720908 TM720908:TR720908 ADI720908:ADN720908 ANE720908:ANJ720908 AXA720908:AXF720908 BGW720908:BHB720908 BQS720908:BQX720908 CAO720908:CAT720908 CKK720908:CKP720908 CUG720908:CUL720908 DEC720908:DEH720908 DNY720908:DOD720908 DXU720908:DXZ720908 EHQ720908:EHV720908 ERM720908:ERR720908 FBI720908:FBN720908 FLE720908:FLJ720908 FVA720908:FVF720908 GEW720908:GFB720908 GOS720908:GOX720908 GYO720908:GYT720908 HIK720908:HIP720908 HSG720908:HSL720908 ICC720908:ICH720908 ILY720908:IMD720908 IVU720908:IVZ720908 JFQ720908:JFV720908 JPM720908:JPR720908 JZI720908:JZN720908 KJE720908:KJJ720908 KTA720908:KTF720908 LCW720908:LDB720908 LMS720908:LMX720908 LWO720908:LWT720908 MGK720908:MGP720908 MQG720908:MQL720908 NAC720908:NAH720908 NJY720908:NKD720908 NTU720908:NTZ720908 ODQ720908:ODV720908 ONM720908:ONR720908 OXI720908:OXN720908 PHE720908:PHJ720908 PRA720908:PRF720908 QAW720908:QBB720908 QKS720908:QKX720908 QUO720908:QUT720908 REK720908:REP720908 ROG720908:ROL720908 RYC720908:RYH720908 SHY720908:SID720908 SRU720908:SRZ720908 TBQ720908:TBV720908 TLM720908:TLR720908 TVI720908:TVN720908 UFE720908:UFJ720908 UPA720908:UPF720908 UYW720908:UZB720908 VIS720908:VIX720908 VSO720908:VST720908 WCK720908:WCP720908 WMG720908:WML720908 WWC720908:WWH720908 U786444:Z786444 JQ786444:JV786444 TM786444:TR786444 ADI786444:ADN786444 ANE786444:ANJ786444 AXA786444:AXF786444 BGW786444:BHB786444 BQS786444:BQX786444 CAO786444:CAT786444 CKK786444:CKP786444 CUG786444:CUL786444 DEC786444:DEH786444 DNY786444:DOD786444 DXU786444:DXZ786444 EHQ786444:EHV786444 ERM786444:ERR786444 FBI786444:FBN786444 FLE786444:FLJ786444 FVA786444:FVF786444 GEW786444:GFB786444 GOS786444:GOX786444 GYO786444:GYT786444 HIK786444:HIP786444 HSG786444:HSL786444 ICC786444:ICH786444 ILY786444:IMD786444 IVU786444:IVZ786444 JFQ786444:JFV786444 JPM786444:JPR786444 JZI786444:JZN786444 KJE786444:KJJ786444 KTA786444:KTF786444 LCW786444:LDB786444 LMS786444:LMX786444 LWO786444:LWT786444 MGK786444:MGP786444 MQG786444:MQL786444 NAC786444:NAH786444 NJY786444:NKD786444 NTU786444:NTZ786444 ODQ786444:ODV786444 ONM786444:ONR786444 OXI786444:OXN786444 PHE786444:PHJ786444 PRA786444:PRF786444 QAW786444:QBB786444 QKS786444:QKX786444 QUO786444:QUT786444 REK786444:REP786444 ROG786444:ROL786444 RYC786444:RYH786444 SHY786444:SID786444 SRU786444:SRZ786444 TBQ786444:TBV786444 TLM786444:TLR786444 TVI786444:TVN786444 UFE786444:UFJ786444 UPA786444:UPF786444 UYW786444:UZB786444 VIS786444:VIX786444 VSO786444:VST786444 WCK786444:WCP786444 WMG786444:WML786444 WWC786444:WWH786444 U851980:Z851980 JQ851980:JV851980 TM851980:TR851980 ADI851980:ADN851980 ANE851980:ANJ851980 AXA851980:AXF851980 BGW851980:BHB851980 BQS851980:BQX851980 CAO851980:CAT851980 CKK851980:CKP851980 CUG851980:CUL851980 DEC851980:DEH851980 DNY851980:DOD851980 DXU851980:DXZ851980 EHQ851980:EHV851980 ERM851980:ERR851980 FBI851980:FBN851980 FLE851980:FLJ851980 FVA851980:FVF851980 GEW851980:GFB851980 GOS851980:GOX851980 GYO851980:GYT851980 HIK851980:HIP851980 HSG851980:HSL851980 ICC851980:ICH851980 ILY851980:IMD851980 IVU851980:IVZ851980 JFQ851980:JFV851980 JPM851980:JPR851980 JZI851980:JZN851980 KJE851980:KJJ851980 KTA851980:KTF851980 LCW851980:LDB851980 LMS851980:LMX851980 LWO851980:LWT851980 MGK851980:MGP851980 MQG851980:MQL851980 NAC851980:NAH851980 NJY851980:NKD851980 NTU851980:NTZ851980 ODQ851980:ODV851980 ONM851980:ONR851980 OXI851980:OXN851980 PHE851980:PHJ851980 PRA851980:PRF851980 QAW851980:QBB851980 QKS851980:QKX851980 QUO851980:QUT851980 REK851980:REP851980 ROG851980:ROL851980 RYC851980:RYH851980 SHY851980:SID851980 SRU851980:SRZ851980 TBQ851980:TBV851980 TLM851980:TLR851980 TVI851980:TVN851980 UFE851980:UFJ851980 UPA851980:UPF851980 UYW851980:UZB851980 VIS851980:VIX851980 VSO851980:VST851980 WCK851980:WCP851980 WMG851980:WML851980 WWC851980:WWH851980 U917516:Z917516 JQ917516:JV917516 TM917516:TR917516 ADI917516:ADN917516 ANE917516:ANJ917516 AXA917516:AXF917516 BGW917516:BHB917516 BQS917516:BQX917516 CAO917516:CAT917516 CKK917516:CKP917516 CUG917516:CUL917516 DEC917516:DEH917516 DNY917516:DOD917516 DXU917516:DXZ917516 EHQ917516:EHV917516 ERM917516:ERR917516 FBI917516:FBN917516 FLE917516:FLJ917516 FVA917516:FVF917516 GEW917516:GFB917516 GOS917516:GOX917516 GYO917516:GYT917516 HIK917516:HIP917516 HSG917516:HSL917516 ICC917516:ICH917516 ILY917516:IMD917516 IVU917516:IVZ917516 JFQ917516:JFV917516 JPM917516:JPR917516 JZI917516:JZN917516 KJE917516:KJJ917516 KTA917516:KTF917516 LCW917516:LDB917516 LMS917516:LMX917516 LWO917516:LWT917516 MGK917516:MGP917516 MQG917516:MQL917516 NAC917516:NAH917516 NJY917516:NKD917516 NTU917516:NTZ917516 ODQ917516:ODV917516 ONM917516:ONR917516 OXI917516:OXN917516 PHE917516:PHJ917516 PRA917516:PRF917516 QAW917516:QBB917516 QKS917516:QKX917516 QUO917516:QUT917516 REK917516:REP917516 ROG917516:ROL917516 RYC917516:RYH917516 SHY917516:SID917516 SRU917516:SRZ917516 TBQ917516:TBV917516 TLM917516:TLR917516 TVI917516:TVN917516 UFE917516:UFJ917516 UPA917516:UPF917516 UYW917516:UZB917516 VIS917516:VIX917516 VSO917516:VST917516 WCK917516:WCP917516 WMG917516:WML917516 WWC917516:WWH917516 U983052:Z983052 JQ983052:JV983052 TM983052:TR983052 ADI983052:ADN983052 ANE983052:ANJ983052 AXA983052:AXF983052 BGW983052:BHB983052 BQS983052:BQX983052 CAO983052:CAT983052 CKK983052:CKP983052 CUG983052:CUL983052 DEC983052:DEH983052 DNY983052:DOD983052 DXU983052:DXZ983052 EHQ983052:EHV983052 ERM983052:ERR983052 FBI983052:FBN983052 FLE983052:FLJ983052 FVA983052:FVF983052 GEW983052:GFB983052 GOS983052:GOX983052 GYO983052:GYT983052 HIK983052:HIP983052 HSG983052:HSL983052 ICC983052:ICH983052 ILY983052:IMD983052 IVU983052:IVZ983052 JFQ983052:JFV983052 JPM983052:JPR983052 JZI983052:JZN983052 KJE983052:KJJ983052 KTA983052:KTF983052 LCW983052:LDB983052 LMS983052:LMX983052 LWO983052:LWT983052 MGK983052:MGP983052 MQG983052:MQL983052 NAC983052:NAH983052 NJY983052:NKD983052 NTU983052:NTZ983052 ODQ983052:ODV983052 ONM983052:ONR983052 OXI983052:OXN983052 PHE983052:PHJ983052 PRA983052:PRF983052 QAW983052:QBB983052 QKS983052:QKX983052 QUO983052:QUT983052 REK983052:REP983052 ROG983052:ROL983052 RYC983052:RYH983052 SHY983052:SID983052 SRU983052:SRZ983052 TBQ983052:TBV983052 TLM983052:TLR983052 TVI983052:TVN983052 UFE983052:UFJ983052 UPA983052:UPF983052 UYW983052:UZB983052 VIS983052:VIX983052 VSO983052:VST983052 WCK983052:WCP983052 WMG983052:WML983052 WWC983052:WWH983052 Q11:R11 JM11:JN11 TI11:TJ11 ADE11:ADF11 ANA11:ANB11 AWW11:AWX11 BGS11:BGT11 BQO11:BQP11 CAK11:CAL11 CKG11:CKH11 CUC11:CUD11 DDY11:DDZ11 DNU11:DNV11 DXQ11:DXR11 EHM11:EHN11 ERI11:ERJ11 FBE11:FBF11 FLA11:FLB11 FUW11:FUX11 GES11:GET11 GOO11:GOP11 GYK11:GYL11 HIG11:HIH11 HSC11:HSD11 IBY11:IBZ11 ILU11:ILV11 IVQ11:IVR11 JFM11:JFN11 JPI11:JPJ11 JZE11:JZF11 KJA11:KJB11 KSW11:KSX11 LCS11:LCT11 LMO11:LMP11 LWK11:LWL11 MGG11:MGH11 MQC11:MQD11 MZY11:MZZ11 NJU11:NJV11 NTQ11:NTR11 ODM11:ODN11 ONI11:ONJ11 OXE11:OXF11 PHA11:PHB11 PQW11:PQX11 QAS11:QAT11 QKO11:QKP11 QUK11:QUL11 REG11:REH11 ROC11:ROD11 RXY11:RXZ11 SHU11:SHV11 SRQ11:SRR11 TBM11:TBN11 TLI11:TLJ11 TVE11:TVF11 UFA11:UFB11 UOW11:UOX11 UYS11:UYT11 VIO11:VIP11 VSK11:VSL11 WCG11:WCH11 WMC11:WMD11 WVY11:WVZ11 Q65548:R65548 JM65548:JN65548 TI65548:TJ65548 ADE65548:ADF65548 ANA65548:ANB65548 AWW65548:AWX65548 BGS65548:BGT65548 BQO65548:BQP65548 CAK65548:CAL65548 CKG65548:CKH65548 CUC65548:CUD65548 DDY65548:DDZ65548 DNU65548:DNV65548 DXQ65548:DXR65548 EHM65548:EHN65548 ERI65548:ERJ65548 FBE65548:FBF65548 FLA65548:FLB65548 FUW65548:FUX65548 GES65548:GET65548 GOO65548:GOP65548 GYK65548:GYL65548 HIG65548:HIH65548 HSC65548:HSD65548 IBY65548:IBZ65548 ILU65548:ILV65548 IVQ65548:IVR65548 JFM65548:JFN65548 JPI65548:JPJ65548 JZE65548:JZF65548 KJA65548:KJB65548 KSW65548:KSX65548 LCS65548:LCT65548 LMO65548:LMP65548 LWK65548:LWL65548 MGG65548:MGH65548 MQC65548:MQD65548 MZY65548:MZZ65548 NJU65548:NJV65548 NTQ65548:NTR65548 ODM65548:ODN65548 ONI65548:ONJ65548 OXE65548:OXF65548 PHA65548:PHB65548 PQW65548:PQX65548 QAS65548:QAT65548 QKO65548:QKP65548 QUK65548:QUL65548 REG65548:REH65548 ROC65548:ROD65548 RXY65548:RXZ65548 SHU65548:SHV65548 SRQ65548:SRR65548 TBM65548:TBN65548 TLI65548:TLJ65548 TVE65548:TVF65548 UFA65548:UFB65548 UOW65548:UOX65548 UYS65548:UYT65548 VIO65548:VIP65548 VSK65548:VSL65548 WCG65548:WCH65548 WMC65548:WMD65548 WVY65548:WVZ65548 Q131084:R131084 JM131084:JN131084 TI131084:TJ131084 ADE131084:ADF131084 ANA131084:ANB131084 AWW131084:AWX131084 BGS131084:BGT131084 BQO131084:BQP131084 CAK131084:CAL131084 CKG131084:CKH131084 CUC131084:CUD131084 DDY131084:DDZ131084 DNU131084:DNV131084 DXQ131084:DXR131084 EHM131084:EHN131084 ERI131084:ERJ131084 FBE131084:FBF131084 FLA131084:FLB131084 FUW131084:FUX131084 GES131084:GET131084 GOO131084:GOP131084 GYK131084:GYL131084 HIG131084:HIH131084 HSC131084:HSD131084 IBY131084:IBZ131084 ILU131084:ILV131084 IVQ131084:IVR131084 JFM131084:JFN131084 JPI131084:JPJ131084 JZE131084:JZF131084 KJA131084:KJB131084 KSW131084:KSX131084 LCS131084:LCT131084 LMO131084:LMP131084 LWK131084:LWL131084 MGG131084:MGH131084 MQC131084:MQD131084 MZY131084:MZZ131084 NJU131084:NJV131084 NTQ131084:NTR131084 ODM131084:ODN131084 ONI131084:ONJ131084 OXE131084:OXF131084 PHA131084:PHB131084 PQW131084:PQX131084 QAS131084:QAT131084 QKO131084:QKP131084 QUK131084:QUL131084 REG131084:REH131084 ROC131084:ROD131084 RXY131084:RXZ131084 SHU131084:SHV131084 SRQ131084:SRR131084 TBM131084:TBN131084 TLI131084:TLJ131084 TVE131084:TVF131084 UFA131084:UFB131084 UOW131084:UOX131084 UYS131084:UYT131084 VIO131084:VIP131084 VSK131084:VSL131084 WCG131084:WCH131084 WMC131084:WMD131084 WVY131084:WVZ131084 Q196620:R196620 JM196620:JN196620 TI196620:TJ196620 ADE196620:ADF196620 ANA196620:ANB196620 AWW196620:AWX196620 BGS196620:BGT196620 BQO196620:BQP196620 CAK196620:CAL196620 CKG196620:CKH196620 CUC196620:CUD196620 DDY196620:DDZ196620 DNU196620:DNV196620 DXQ196620:DXR196620 EHM196620:EHN196620 ERI196620:ERJ196620 FBE196620:FBF196620 FLA196620:FLB196620 FUW196620:FUX196620 GES196620:GET196620 GOO196620:GOP196620 GYK196620:GYL196620 HIG196620:HIH196620 HSC196620:HSD196620 IBY196620:IBZ196620 ILU196620:ILV196620 IVQ196620:IVR196620 JFM196620:JFN196620 JPI196620:JPJ196620 JZE196620:JZF196620 KJA196620:KJB196620 KSW196620:KSX196620 LCS196620:LCT196620 LMO196620:LMP196620 LWK196620:LWL196620 MGG196620:MGH196620 MQC196620:MQD196620 MZY196620:MZZ196620 NJU196620:NJV196620 NTQ196620:NTR196620 ODM196620:ODN196620 ONI196620:ONJ196620 OXE196620:OXF196620 PHA196620:PHB196620 PQW196620:PQX196620 QAS196620:QAT196620 QKO196620:QKP196620 QUK196620:QUL196620 REG196620:REH196620 ROC196620:ROD196620 RXY196620:RXZ196620 SHU196620:SHV196620 SRQ196620:SRR196620 TBM196620:TBN196620 TLI196620:TLJ196620 TVE196620:TVF196620 UFA196620:UFB196620 UOW196620:UOX196620 UYS196620:UYT196620 VIO196620:VIP196620 VSK196620:VSL196620 WCG196620:WCH196620 WMC196620:WMD196620 WVY196620:WVZ196620 Q262156:R262156 JM262156:JN262156 TI262156:TJ262156 ADE262156:ADF262156 ANA262156:ANB262156 AWW262156:AWX262156 BGS262156:BGT262156 BQO262156:BQP262156 CAK262156:CAL262156 CKG262156:CKH262156 CUC262156:CUD262156 DDY262156:DDZ262156 DNU262156:DNV262156 DXQ262156:DXR262156 EHM262156:EHN262156 ERI262156:ERJ262156 FBE262156:FBF262156 FLA262156:FLB262156 FUW262156:FUX262156 GES262156:GET262156 GOO262156:GOP262156 GYK262156:GYL262156 HIG262156:HIH262156 HSC262156:HSD262156 IBY262156:IBZ262156 ILU262156:ILV262156 IVQ262156:IVR262156 JFM262156:JFN262156 JPI262156:JPJ262156 JZE262156:JZF262156 KJA262156:KJB262156 KSW262156:KSX262156 LCS262156:LCT262156 LMO262156:LMP262156 LWK262156:LWL262156 MGG262156:MGH262156 MQC262156:MQD262156 MZY262156:MZZ262156 NJU262156:NJV262156 NTQ262156:NTR262156 ODM262156:ODN262156 ONI262156:ONJ262156 OXE262156:OXF262156 PHA262156:PHB262156 PQW262156:PQX262156 QAS262156:QAT262156 QKO262156:QKP262156 QUK262156:QUL262156 REG262156:REH262156 ROC262156:ROD262156 RXY262156:RXZ262156 SHU262156:SHV262156 SRQ262156:SRR262156 TBM262156:TBN262156 TLI262156:TLJ262156 TVE262156:TVF262156 UFA262156:UFB262156 UOW262156:UOX262156 UYS262156:UYT262156 VIO262156:VIP262156 VSK262156:VSL262156 WCG262156:WCH262156 WMC262156:WMD262156 WVY262156:WVZ262156 Q327692:R327692 JM327692:JN327692 TI327692:TJ327692 ADE327692:ADF327692 ANA327692:ANB327692 AWW327692:AWX327692 BGS327692:BGT327692 BQO327692:BQP327692 CAK327692:CAL327692 CKG327692:CKH327692 CUC327692:CUD327692 DDY327692:DDZ327692 DNU327692:DNV327692 DXQ327692:DXR327692 EHM327692:EHN327692 ERI327692:ERJ327692 FBE327692:FBF327692 FLA327692:FLB327692 FUW327692:FUX327692 GES327692:GET327692 GOO327692:GOP327692 GYK327692:GYL327692 HIG327692:HIH327692 HSC327692:HSD327692 IBY327692:IBZ327692 ILU327692:ILV327692 IVQ327692:IVR327692 JFM327692:JFN327692 JPI327692:JPJ327692 JZE327692:JZF327692 KJA327692:KJB327692 KSW327692:KSX327692 LCS327692:LCT327692 LMO327692:LMP327692 LWK327692:LWL327692 MGG327692:MGH327692 MQC327692:MQD327692 MZY327692:MZZ327692 NJU327692:NJV327692 NTQ327692:NTR327692 ODM327692:ODN327692 ONI327692:ONJ327692 OXE327692:OXF327692 PHA327692:PHB327692 PQW327692:PQX327692 QAS327692:QAT327692 QKO327692:QKP327692 QUK327692:QUL327692 REG327692:REH327692 ROC327692:ROD327692 RXY327692:RXZ327692 SHU327692:SHV327692 SRQ327692:SRR327692 TBM327692:TBN327692 TLI327692:TLJ327692 TVE327692:TVF327692 UFA327692:UFB327692 UOW327692:UOX327692 UYS327692:UYT327692 VIO327692:VIP327692 VSK327692:VSL327692 WCG327692:WCH327692 WMC327692:WMD327692 WVY327692:WVZ327692 Q393228:R393228 JM393228:JN393228 TI393228:TJ393228 ADE393228:ADF393228 ANA393228:ANB393228 AWW393228:AWX393228 BGS393228:BGT393228 BQO393228:BQP393228 CAK393228:CAL393228 CKG393228:CKH393228 CUC393228:CUD393228 DDY393228:DDZ393228 DNU393228:DNV393228 DXQ393228:DXR393228 EHM393228:EHN393228 ERI393228:ERJ393228 FBE393228:FBF393228 FLA393228:FLB393228 FUW393228:FUX393228 GES393228:GET393228 GOO393228:GOP393228 GYK393228:GYL393228 HIG393228:HIH393228 HSC393228:HSD393228 IBY393228:IBZ393228 ILU393228:ILV393228 IVQ393228:IVR393228 JFM393228:JFN393228 JPI393228:JPJ393228 JZE393228:JZF393228 KJA393228:KJB393228 KSW393228:KSX393228 LCS393228:LCT393228 LMO393228:LMP393228 LWK393228:LWL393228 MGG393228:MGH393228 MQC393228:MQD393228 MZY393228:MZZ393228 NJU393228:NJV393228 NTQ393228:NTR393228 ODM393228:ODN393228 ONI393228:ONJ393228 OXE393228:OXF393228 PHA393228:PHB393228 PQW393228:PQX393228 QAS393228:QAT393228 QKO393228:QKP393228 QUK393228:QUL393228 REG393228:REH393228 ROC393228:ROD393228 RXY393228:RXZ393228 SHU393228:SHV393228 SRQ393228:SRR393228 TBM393228:TBN393228 TLI393228:TLJ393228 TVE393228:TVF393228 UFA393228:UFB393228 UOW393228:UOX393228 UYS393228:UYT393228 VIO393228:VIP393228 VSK393228:VSL393228 WCG393228:WCH393228 WMC393228:WMD393228 WVY393228:WVZ393228 Q458764:R458764 JM458764:JN458764 TI458764:TJ458764 ADE458764:ADF458764 ANA458764:ANB458764 AWW458764:AWX458764 BGS458764:BGT458764 BQO458764:BQP458764 CAK458764:CAL458764 CKG458764:CKH458764 CUC458764:CUD458764 DDY458764:DDZ458764 DNU458764:DNV458764 DXQ458764:DXR458764 EHM458764:EHN458764 ERI458764:ERJ458764 FBE458764:FBF458764 FLA458764:FLB458764 FUW458764:FUX458764 GES458764:GET458764 GOO458764:GOP458764 GYK458764:GYL458764 HIG458764:HIH458764 HSC458764:HSD458764 IBY458764:IBZ458764 ILU458764:ILV458764 IVQ458764:IVR458764 JFM458764:JFN458764 JPI458764:JPJ458764 JZE458764:JZF458764 KJA458764:KJB458764 KSW458764:KSX458764 LCS458764:LCT458764 LMO458764:LMP458764 LWK458764:LWL458764 MGG458764:MGH458764 MQC458764:MQD458764 MZY458764:MZZ458764 NJU458764:NJV458764 NTQ458764:NTR458764 ODM458764:ODN458764 ONI458764:ONJ458764 OXE458764:OXF458764 PHA458764:PHB458764 PQW458764:PQX458764 QAS458764:QAT458764 QKO458764:QKP458764 QUK458764:QUL458764 REG458764:REH458764 ROC458764:ROD458764 RXY458764:RXZ458764 SHU458764:SHV458764 SRQ458764:SRR458764 TBM458764:TBN458764 TLI458764:TLJ458764 TVE458764:TVF458764 UFA458764:UFB458764 UOW458764:UOX458764 UYS458764:UYT458764 VIO458764:VIP458764 VSK458764:VSL458764 WCG458764:WCH458764 WMC458764:WMD458764 WVY458764:WVZ458764 Q524300:R524300 JM524300:JN524300 TI524300:TJ524300 ADE524300:ADF524300 ANA524300:ANB524300 AWW524300:AWX524300 BGS524300:BGT524300 BQO524300:BQP524300 CAK524300:CAL524300 CKG524300:CKH524300 CUC524300:CUD524300 DDY524300:DDZ524300 DNU524300:DNV524300 DXQ524300:DXR524300 EHM524300:EHN524300 ERI524300:ERJ524300 FBE524300:FBF524300 FLA524300:FLB524300 FUW524300:FUX524300 GES524300:GET524300 GOO524300:GOP524300 GYK524300:GYL524300 HIG524300:HIH524300 HSC524300:HSD524300 IBY524300:IBZ524300 ILU524300:ILV524300 IVQ524300:IVR524300 JFM524300:JFN524300 JPI524300:JPJ524300 JZE524300:JZF524300 KJA524300:KJB524300 KSW524300:KSX524300 LCS524300:LCT524300 LMO524300:LMP524300 LWK524300:LWL524300 MGG524300:MGH524300 MQC524300:MQD524300 MZY524300:MZZ524300 NJU524300:NJV524300 NTQ524300:NTR524300 ODM524300:ODN524300 ONI524300:ONJ524300 OXE524300:OXF524300 PHA524300:PHB524300 PQW524300:PQX524300 QAS524300:QAT524300 QKO524300:QKP524300 QUK524300:QUL524300 REG524300:REH524300 ROC524300:ROD524300 RXY524300:RXZ524300 SHU524300:SHV524300 SRQ524300:SRR524300 TBM524300:TBN524300 TLI524300:TLJ524300 TVE524300:TVF524300 UFA524300:UFB524300 UOW524300:UOX524300 UYS524300:UYT524300 VIO524300:VIP524300 VSK524300:VSL524300 WCG524300:WCH524300 WMC524300:WMD524300 WVY524300:WVZ524300 Q589836:R589836 JM589836:JN589836 TI589836:TJ589836 ADE589836:ADF589836 ANA589836:ANB589836 AWW589836:AWX589836 BGS589836:BGT589836 BQO589836:BQP589836 CAK589836:CAL589836 CKG589836:CKH589836 CUC589836:CUD589836 DDY589836:DDZ589836 DNU589836:DNV589836 DXQ589836:DXR589836 EHM589836:EHN589836 ERI589836:ERJ589836 FBE589836:FBF589836 FLA589836:FLB589836 FUW589836:FUX589836 GES589836:GET589836 GOO589836:GOP589836 GYK589836:GYL589836 HIG589836:HIH589836 HSC589836:HSD589836 IBY589836:IBZ589836 ILU589836:ILV589836 IVQ589836:IVR589836 JFM589836:JFN589836 JPI589836:JPJ589836 JZE589836:JZF589836 KJA589836:KJB589836 KSW589836:KSX589836 LCS589836:LCT589836 LMO589836:LMP589836 LWK589836:LWL589836 MGG589836:MGH589836 MQC589836:MQD589836 MZY589836:MZZ589836 NJU589836:NJV589836 NTQ589836:NTR589836 ODM589836:ODN589836 ONI589836:ONJ589836 OXE589836:OXF589836 PHA589836:PHB589836 PQW589836:PQX589836 QAS589836:QAT589836 QKO589836:QKP589836 QUK589836:QUL589836 REG589836:REH589836 ROC589836:ROD589836 RXY589836:RXZ589836 SHU589836:SHV589836 SRQ589836:SRR589836 TBM589836:TBN589836 TLI589836:TLJ589836 TVE589836:TVF589836 UFA589836:UFB589836 UOW589836:UOX589836 UYS589836:UYT589836 VIO589836:VIP589836 VSK589836:VSL589836 WCG589836:WCH589836 WMC589836:WMD589836 WVY589836:WVZ589836 Q655372:R655372 JM655372:JN655372 TI655372:TJ655372 ADE655372:ADF655372 ANA655372:ANB655372 AWW655372:AWX655372 BGS655372:BGT655372 BQO655372:BQP655372 CAK655372:CAL655372 CKG655372:CKH655372 CUC655372:CUD655372 DDY655372:DDZ655372 DNU655372:DNV655372 DXQ655372:DXR655372 EHM655372:EHN655372 ERI655372:ERJ655372 FBE655372:FBF655372 FLA655372:FLB655372 FUW655372:FUX655372 GES655372:GET655372 GOO655372:GOP655372 GYK655372:GYL655372 HIG655372:HIH655372 HSC655372:HSD655372 IBY655372:IBZ655372 ILU655372:ILV655372 IVQ655372:IVR655372 JFM655372:JFN655372 JPI655372:JPJ655372 JZE655372:JZF655372 KJA655372:KJB655372 KSW655372:KSX655372 LCS655372:LCT655372 LMO655372:LMP655372 LWK655372:LWL655372 MGG655372:MGH655372 MQC655372:MQD655372 MZY655372:MZZ655372 NJU655372:NJV655372 NTQ655372:NTR655372 ODM655372:ODN655372 ONI655372:ONJ655372 OXE655372:OXF655372 PHA655372:PHB655372 PQW655372:PQX655372 QAS655372:QAT655372 QKO655372:QKP655372 QUK655372:QUL655372 REG655372:REH655372 ROC655372:ROD655372 RXY655372:RXZ655372 SHU655372:SHV655372 SRQ655372:SRR655372 TBM655372:TBN655372 TLI655372:TLJ655372 TVE655372:TVF655372 UFA655372:UFB655372 UOW655372:UOX655372 UYS655372:UYT655372 VIO655372:VIP655372 VSK655372:VSL655372 WCG655372:WCH655372 WMC655372:WMD655372 WVY655372:WVZ655372 Q720908:R720908 JM720908:JN720908 TI720908:TJ720908 ADE720908:ADF720908 ANA720908:ANB720908 AWW720908:AWX720908 BGS720908:BGT720908 BQO720908:BQP720908 CAK720908:CAL720908 CKG720908:CKH720908 CUC720908:CUD720908 DDY720908:DDZ720908 DNU720908:DNV720908 DXQ720908:DXR720908 EHM720908:EHN720908 ERI720908:ERJ720908 FBE720908:FBF720908 FLA720908:FLB720908 FUW720908:FUX720908 GES720908:GET720908 GOO720908:GOP720908 GYK720908:GYL720908 HIG720908:HIH720908 HSC720908:HSD720908 IBY720908:IBZ720908 ILU720908:ILV720908 IVQ720908:IVR720908 JFM720908:JFN720908 JPI720908:JPJ720908 JZE720908:JZF720908 KJA720908:KJB720908 KSW720908:KSX720908 LCS720908:LCT720908 LMO720908:LMP720908 LWK720908:LWL720908 MGG720908:MGH720908 MQC720908:MQD720908 MZY720908:MZZ720908 NJU720908:NJV720908 NTQ720908:NTR720908 ODM720908:ODN720908 ONI720908:ONJ720908 OXE720908:OXF720908 PHA720908:PHB720908 PQW720908:PQX720908 QAS720908:QAT720908 QKO720908:QKP720908 QUK720908:QUL720908 REG720908:REH720908 ROC720908:ROD720908 RXY720908:RXZ720908 SHU720908:SHV720908 SRQ720908:SRR720908 TBM720908:TBN720908 TLI720908:TLJ720908 TVE720908:TVF720908 UFA720908:UFB720908 UOW720908:UOX720908 UYS720908:UYT720908 VIO720908:VIP720908 VSK720908:VSL720908 WCG720908:WCH720908 WMC720908:WMD720908 WVY720908:WVZ720908 Q786444:R786444 JM786444:JN786444 TI786444:TJ786444 ADE786444:ADF786444 ANA786444:ANB786444 AWW786444:AWX786444 BGS786444:BGT786444 BQO786444:BQP786444 CAK786444:CAL786444 CKG786444:CKH786444 CUC786444:CUD786444 DDY786444:DDZ786444 DNU786444:DNV786444 DXQ786444:DXR786444 EHM786444:EHN786444 ERI786444:ERJ786444 FBE786444:FBF786444 FLA786444:FLB786444 FUW786444:FUX786444 GES786444:GET786444 GOO786444:GOP786444 GYK786444:GYL786444 HIG786444:HIH786444 HSC786444:HSD786444 IBY786444:IBZ786444 ILU786444:ILV786444 IVQ786444:IVR786444 JFM786444:JFN786444 JPI786444:JPJ786444 JZE786444:JZF786444 KJA786444:KJB786444 KSW786444:KSX786444 LCS786444:LCT786444 LMO786444:LMP786444 LWK786444:LWL786444 MGG786444:MGH786444 MQC786444:MQD786444 MZY786444:MZZ786444 NJU786444:NJV786444 NTQ786444:NTR786444 ODM786444:ODN786444 ONI786444:ONJ786444 OXE786444:OXF786444 PHA786444:PHB786444 PQW786444:PQX786444 QAS786444:QAT786444 QKO786444:QKP786444 QUK786444:QUL786444 REG786444:REH786444 ROC786444:ROD786444 RXY786444:RXZ786444 SHU786444:SHV786444 SRQ786444:SRR786444 TBM786444:TBN786444 TLI786444:TLJ786444 TVE786444:TVF786444 UFA786444:UFB786444 UOW786444:UOX786444 UYS786444:UYT786444 VIO786444:VIP786444 VSK786444:VSL786444 WCG786444:WCH786444 WMC786444:WMD786444 WVY786444:WVZ786444 Q851980:R851980 JM851980:JN851980 TI851980:TJ851980 ADE851980:ADF851980 ANA851980:ANB851980 AWW851980:AWX851980 BGS851980:BGT851980 BQO851980:BQP851980 CAK851980:CAL851980 CKG851980:CKH851980 CUC851980:CUD851980 DDY851980:DDZ851980 DNU851980:DNV851980 DXQ851980:DXR851980 EHM851980:EHN851980 ERI851980:ERJ851980 FBE851980:FBF851980 FLA851980:FLB851980 FUW851980:FUX851980 GES851980:GET851980 GOO851980:GOP851980 GYK851980:GYL851980 HIG851980:HIH851980 HSC851980:HSD851980 IBY851980:IBZ851980 ILU851980:ILV851980 IVQ851980:IVR851980 JFM851980:JFN851980 JPI851980:JPJ851980 JZE851980:JZF851980 KJA851980:KJB851980 KSW851980:KSX851980 LCS851980:LCT851980 LMO851980:LMP851980 LWK851980:LWL851980 MGG851980:MGH851980 MQC851980:MQD851980 MZY851980:MZZ851980 NJU851980:NJV851980 NTQ851980:NTR851980 ODM851980:ODN851980 ONI851980:ONJ851980 OXE851980:OXF851980 PHA851980:PHB851980 PQW851980:PQX851980 QAS851980:QAT851980 QKO851980:QKP851980 QUK851980:QUL851980 REG851980:REH851980 ROC851980:ROD851980 RXY851980:RXZ851980 SHU851980:SHV851980 SRQ851980:SRR851980 TBM851980:TBN851980 TLI851980:TLJ851980 TVE851980:TVF851980 UFA851980:UFB851980 UOW851980:UOX851980 UYS851980:UYT851980 VIO851980:VIP851980 VSK851980:VSL851980 WCG851980:WCH851980 WMC851980:WMD851980 WVY851980:WVZ851980 Q917516:R917516 JM917516:JN917516 TI917516:TJ917516 ADE917516:ADF917516 ANA917516:ANB917516 AWW917516:AWX917516 BGS917516:BGT917516 BQO917516:BQP917516 CAK917516:CAL917516 CKG917516:CKH917516 CUC917516:CUD917516 DDY917516:DDZ917516 DNU917516:DNV917516 DXQ917516:DXR917516 EHM917516:EHN917516 ERI917516:ERJ917516 FBE917516:FBF917516 FLA917516:FLB917516 FUW917516:FUX917516 GES917516:GET917516 GOO917516:GOP917516 GYK917516:GYL917516 HIG917516:HIH917516 HSC917516:HSD917516 IBY917516:IBZ917516 ILU917516:ILV917516 IVQ917516:IVR917516 JFM917516:JFN917516 JPI917516:JPJ917516 JZE917516:JZF917516 KJA917516:KJB917516 KSW917516:KSX917516 LCS917516:LCT917516 LMO917516:LMP917516 LWK917516:LWL917516 MGG917516:MGH917516 MQC917516:MQD917516 MZY917516:MZZ917516 NJU917516:NJV917516 NTQ917516:NTR917516 ODM917516:ODN917516 ONI917516:ONJ917516 OXE917516:OXF917516 PHA917516:PHB917516 PQW917516:PQX917516 QAS917516:QAT917516 QKO917516:QKP917516 QUK917516:QUL917516 REG917516:REH917516 ROC917516:ROD917516 RXY917516:RXZ917516 SHU917516:SHV917516 SRQ917516:SRR917516 TBM917516:TBN917516 TLI917516:TLJ917516 TVE917516:TVF917516 UFA917516:UFB917516 UOW917516:UOX917516 UYS917516:UYT917516 VIO917516:VIP917516 VSK917516:VSL917516 WCG917516:WCH917516 WMC917516:WMD917516 WVY917516:WVZ917516 Q983052:R983052 JM983052:JN983052 TI983052:TJ983052 ADE983052:ADF983052 ANA983052:ANB983052 AWW983052:AWX983052 BGS983052:BGT983052 BQO983052:BQP983052 CAK983052:CAL983052 CKG983052:CKH983052 CUC983052:CUD983052 DDY983052:DDZ983052 DNU983052:DNV983052 DXQ983052:DXR983052 EHM983052:EHN983052 ERI983052:ERJ983052 FBE983052:FBF983052 FLA983052:FLB983052 FUW983052:FUX983052 GES983052:GET983052 GOO983052:GOP983052 GYK983052:GYL983052 HIG983052:HIH983052 HSC983052:HSD983052 IBY983052:IBZ983052 ILU983052:ILV983052 IVQ983052:IVR983052 JFM983052:JFN983052 JPI983052:JPJ983052 JZE983052:JZF983052 KJA983052:KJB983052 KSW983052:KSX983052 LCS983052:LCT983052 LMO983052:LMP983052 LWK983052:LWL983052 MGG983052:MGH983052 MQC983052:MQD983052 MZY983052:MZZ983052 NJU983052:NJV983052 NTQ983052:NTR983052 ODM983052:ODN983052 ONI983052:ONJ983052 OXE983052:OXF983052 PHA983052:PHB983052 PQW983052:PQX983052 QAS983052:QAT983052 QKO983052:QKP983052 QUK983052:QUL983052 REG983052:REH983052 ROC983052:ROD983052 RXY983052:RXZ983052 SHU983052:SHV983052 SRQ983052:SRR983052 TBM983052:TBN983052 TLI983052:TLJ983052 TVE983052:TVF983052 UFA983052:UFB983052 UOW983052:UOX983052 UYS983052:UYT983052 VIO983052:VIP983052 VSK983052:VSL983052 WCG983052:WCH983052 WMC983052:WMD983052 WVY983052:WVZ983052" xr:uid="{F73C01FE-AC83-4212-B7FC-55AC39DF92A2}">
      <formula1>"Cu,Prog,NC"</formula1>
    </dataValidation>
    <dataValidation type="list" allowBlank="1" showInputMessage="1" showErrorMessage="1" sqref="O17:Z17 JK17:JV17 TG17:TR17 ADC17:ADN17 AMY17:ANJ17 AWU17:AXF17 BGQ17:BHB17 BQM17:BQX17 CAI17:CAT17 CKE17:CKP17 CUA17:CUL17 DDW17:DEH17 DNS17:DOD17 DXO17:DXZ17 EHK17:EHV17 ERG17:ERR17 FBC17:FBN17 FKY17:FLJ17 FUU17:FVF17 GEQ17:GFB17 GOM17:GOX17 GYI17:GYT17 HIE17:HIP17 HSA17:HSL17 IBW17:ICH17 ILS17:IMD17 IVO17:IVZ17 JFK17:JFV17 JPG17:JPR17 JZC17:JZN17 KIY17:KJJ17 KSU17:KTF17 LCQ17:LDB17 LMM17:LMX17 LWI17:LWT17 MGE17:MGP17 MQA17:MQL17 MZW17:NAH17 NJS17:NKD17 NTO17:NTZ17 ODK17:ODV17 ONG17:ONR17 OXC17:OXN17 PGY17:PHJ17 PQU17:PRF17 QAQ17:QBB17 QKM17:QKX17 QUI17:QUT17 REE17:REP17 ROA17:ROL17 RXW17:RYH17 SHS17:SID17 SRO17:SRZ17 TBK17:TBV17 TLG17:TLR17 TVC17:TVN17 UEY17:UFJ17 UOU17:UPF17 UYQ17:UZB17 VIM17:VIX17 VSI17:VST17 WCE17:WCP17 WMA17:WML17 WVW17:WWH17 O65554:Z65554 JK65554:JV65554 TG65554:TR65554 ADC65554:ADN65554 AMY65554:ANJ65554 AWU65554:AXF65554 BGQ65554:BHB65554 BQM65554:BQX65554 CAI65554:CAT65554 CKE65554:CKP65554 CUA65554:CUL65554 DDW65554:DEH65554 DNS65554:DOD65554 DXO65554:DXZ65554 EHK65554:EHV65554 ERG65554:ERR65554 FBC65554:FBN65554 FKY65554:FLJ65554 FUU65554:FVF65554 GEQ65554:GFB65554 GOM65554:GOX65554 GYI65554:GYT65554 HIE65554:HIP65554 HSA65554:HSL65554 IBW65554:ICH65554 ILS65554:IMD65554 IVO65554:IVZ65554 JFK65554:JFV65554 JPG65554:JPR65554 JZC65554:JZN65554 KIY65554:KJJ65554 KSU65554:KTF65554 LCQ65554:LDB65554 LMM65554:LMX65554 LWI65554:LWT65554 MGE65554:MGP65554 MQA65554:MQL65554 MZW65554:NAH65554 NJS65554:NKD65554 NTO65554:NTZ65554 ODK65554:ODV65554 ONG65554:ONR65554 OXC65554:OXN65554 PGY65554:PHJ65554 PQU65554:PRF65554 QAQ65554:QBB65554 QKM65554:QKX65554 QUI65554:QUT65554 REE65554:REP65554 ROA65554:ROL65554 RXW65554:RYH65554 SHS65554:SID65554 SRO65554:SRZ65554 TBK65554:TBV65554 TLG65554:TLR65554 TVC65554:TVN65554 UEY65554:UFJ65554 UOU65554:UPF65554 UYQ65554:UZB65554 VIM65554:VIX65554 VSI65554:VST65554 WCE65554:WCP65554 WMA65554:WML65554 WVW65554:WWH65554 O131090:Z131090 JK131090:JV131090 TG131090:TR131090 ADC131090:ADN131090 AMY131090:ANJ131090 AWU131090:AXF131090 BGQ131090:BHB131090 BQM131090:BQX131090 CAI131090:CAT131090 CKE131090:CKP131090 CUA131090:CUL131090 DDW131090:DEH131090 DNS131090:DOD131090 DXO131090:DXZ131090 EHK131090:EHV131090 ERG131090:ERR131090 FBC131090:FBN131090 FKY131090:FLJ131090 FUU131090:FVF131090 GEQ131090:GFB131090 GOM131090:GOX131090 GYI131090:GYT131090 HIE131090:HIP131090 HSA131090:HSL131090 IBW131090:ICH131090 ILS131090:IMD131090 IVO131090:IVZ131090 JFK131090:JFV131090 JPG131090:JPR131090 JZC131090:JZN131090 KIY131090:KJJ131090 KSU131090:KTF131090 LCQ131090:LDB131090 LMM131090:LMX131090 LWI131090:LWT131090 MGE131090:MGP131090 MQA131090:MQL131090 MZW131090:NAH131090 NJS131090:NKD131090 NTO131090:NTZ131090 ODK131090:ODV131090 ONG131090:ONR131090 OXC131090:OXN131090 PGY131090:PHJ131090 PQU131090:PRF131090 QAQ131090:QBB131090 QKM131090:QKX131090 QUI131090:QUT131090 REE131090:REP131090 ROA131090:ROL131090 RXW131090:RYH131090 SHS131090:SID131090 SRO131090:SRZ131090 TBK131090:TBV131090 TLG131090:TLR131090 TVC131090:TVN131090 UEY131090:UFJ131090 UOU131090:UPF131090 UYQ131090:UZB131090 VIM131090:VIX131090 VSI131090:VST131090 WCE131090:WCP131090 WMA131090:WML131090 WVW131090:WWH131090 O196626:Z196626 JK196626:JV196626 TG196626:TR196626 ADC196626:ADN196626 AMY196626:ANJ196626 AWU196626:AXF196626 BGQ196626:BHB196626 BQM196626:BQX196626 CAI196626:CAT196626 CKE196626:CKP196626 CUA196626:CUL196626 DDW196626:DEH196626 DNS196626:DOD196626 DXO196626:DXZ196626 EHK196626:EHV196626 ERG196626:ERR196626 FBC196626:FBN196626 FKY196626:FLJ196626 FUU196626:FVF196626 GEQ196626:GFB196626 GOM196626:GOX196626 GYI196626:GYT196626 HIE196626:HIP196626 HSA196626:HSL196626 IBW196626:ICH196626 ILS196626:IMD196626 IVO196626:IVZ196626 JFK196626:JFV196626 JPG196626:JPR196626 JZC196626:JZN196626 KIY196626:KJJ196626 KSU196626:KTF196626 LCQ196626:LDB196626 LMM196626:LMX196626 LWI196626:LWT196626 MGE196626:MGP196626 MQA196626:MQL196626 MZW196626:NAH196626 NJS196626:NKD196626 NTO196626:NTZ196626 ODK196626:ODV196626 ONG196626:ONR196626 OXC196626:OXN196626 PGY196626:PHJ196626 PQU196626:PRF196626 QAQ196626:QBB196626 QKM196626:QKX196626 QUI196626:QUT196626 REE196626:REP196626 ROA196626:ROL196626 RXW196626:RYH196626 SHS196626:SID196626 SRO196626:SRZ196626 TBK196626:TBV196626 TLG196626:TLR196626 TVC196626:TVN196626 UEY196626:UFJ196626 UOU196626:UPF196626 UYQ196626:UZB196626 VIM196626:VIX196626 VSI196626:VST196626 WCE196626:WCP196626 WMA196626:WML196626 WVW196626:WWH196626 O262162:Z262162 JK262162:JV262162 TG262162:TR262162 ADC262162:ADN262162 AMY262162:ANJ262162 AWU262162:AXF262162 BGQ262162:BHB262162 BQM262162:BQX262162 CAI262162:CAT262162 CKE262162:CKP262162 CUA262162:CUL262162 DDW262162:DEH262162 DNS262162:DOD262162 DXO262162:DXZ262162 EHK262162:EHV262162 ERG262162:ERR262162 FBC262162:FBN262162 FKY262162:FLJ262162 FUU262162:FVF262162 GEQ262162:GFB262162 GOM262162:GOX262162 GYI262162:GYT262162 HIE262162:HIP262162 HSA262162:HSL262162 IBW262162:ICH262162 ILS262162:IMD262162 IVO262162:IVZ262162 JFK262162:JFV262162 JPG262162:JPR262162 JZC262162:JZN262162 KIY262162:KJJ262162 KSU262162:KTF262162 LCQ262162:LDB262162 LMM262162:LMX262162 LWI262162:LWT262162 MGE262162:MGP262162 MQA262162:MQL262162 MZW262162:NAH262162 NJS262162:NKD262162 NTO262162:NTZ262162 ODK262162:ODV262162 ONG262162:ONR262162 OXC262162:OXN262162 PGY262162:PHJ262162 PQU262162:PRF262162 QAQ262162:QBB262162 QKM262162:QKX262162 QUI262162:QUT262162 REE262162:REP262162 ROA262162:ROL262162 RXW262162:RYH262162 SHS262162:SID262162 SRO262162:SRZ262162 TBK262162:TBV262162 TLG262162:TLR262162 TVC262162:TVN262162 UEY262162:UFJ262162 UOU262162:UPF262162 UYQ262162:UZB262162 VIM262162:VIX262162 VSI262162:VST262162 WCE262162:WCP262162 WMA262162:WML262162 WVW262162:WWH262162 O327698:Z327698 JK327698:JV327698 TG327698:TR327698 ADC327698:ADN327698 AMY327698:ANJ327698 AWU327698:AXF327698 BGQ327698:BHB327698 BQM327698:BQX327698 CAI327698:CAT327698 CKE327698:CKP327698 CUA327698:CUL327698 DDW327698:DEH327698 DNS327698:DOD327698 DXO327698:DXZ327698 EHK327698:EHV327698 ERG327698:ERR327698 FBC327698:FBN327698 FKY327698:FLJ327698 FUU327698:FVF327698 GEQ327698:GFB327698 GOM327698:GOX327698 GYI327698:GYT327698 HIE327698:HIP327698 HSA327698:HSL327698 IBW327698:ICH327698 ILS327698:IMD327698 IVO327698:IVZ327698 JFK327698:JFV327698 JPG327698:JPR327698 JZC327698:JZN327698 KIY327698:KJJ327698 KSU327698:KTF327698 LCQ327698:LDB327698 LMM327698:LMX327698 LWI327698:LWT327698 MGE327698:MGP327698 MQA327698:MQL327698 MZW327698:NAH327698 NJS327698:NKD327698 NTO327698:NTZ327698 ODK327698:ODV327698 ONG327698:ONR327698 OXC327698:OXN327698 PGY327698:PHJ327698 PQU327698:PRF327698 QAQ327698:QBB327698 QKM327698:QKX327698 QUI327698:QUT327698 REE327698:REP327698 ROA327698:ROL327698 RXW327698:RYH327698 SHS327698:SID327698 SRO327698:SRZ327698 TBK327698:TBV327698 TLG327698:TLR327698 TVC327698:TVN327698 UEY327698:UFJ327698 UOU327698:UPF327698 UYQ327698:UZB327698 VIM327698:VIX327698 VSI327698:VST327698 WCE327698:WCP327698 WMA327698:WML327698 WVW327698:WWH327698 O393234:Z393234 JK393234:JV393234 TG393234:TR393234 ADC393234:ADN393234 AMY393234:ANJ393234 AWU393234:AXF393234 BGQ393234:BHB393234 BQM393234:BQX393234 CAI393234:CAT393234 CKE393234:CKP393234 CUA393234:CUL393234 DDW393234:DEH393234 DNS393234:DOD393234 DXO393234:DXZ393234 EHK393234:EHV393234 ERG393234:ERR393234 FBC393234:FBN393234 FKY393234:FLJ393234 FUU393234:FVF393234 GEQ393234:GFB393234 GOM393234:GOX393234 GYI393234:GYT393234 HIE393234:HIP393234 HSA393234:HSL393234 IBW393234:ICH393234 ILS393234:IMD393234 IVO393234:IVZ393234 JFK393234:JFV393234 JPG393234:JPR393234 JZC393234:JZN393234 KIY393234:KJJ393234 KSU393234:KTF393234 LCQ393234:LDB393234 LMM393234:LMX393234 LWI393234:LWT393234 MGE393234:MGP393234 MQA393234:MQL393234 MZW393234:NAH393234 NJS393234:NKD393234 NTO393234:NTZ393234 ODK393234:ODV393234 ONG393234:ONR393234 OXC393234:OXN393234 PGY393234:PHJ393234 PQU393234:PRF393234 QAQ393234:QBB393234 QKM393234:QKX393234 QUI393234:QUT393234 REE393234:REP393234 ROA393234:ROL393234 RXW393234:RYH393234 SHS393234:SID393234 SRO393234:SRZ393234 TBK393234:TBV393234 TLG393234:TLR393234 TVC393234:TVN393234 UEY393234:UFJ393234 UOU393234:UPF393234 UYQ393234:UZB393234 VIM393234:VIX393234 VSI393234:VST393234 WCE393234:WCP393234 WMA393234:WML393234 WVW393234:WWH393234 O458770:Z458770 JK458770:JV458770 TG458770:TR458770 ADC458770:ADN458770 AMY458770:ANJ458770 AWU458770:AXF458770 BGQ458770:BHB458770 BQM458770:BQX458770 CAI458770:CAT458770 CKE458770:CKP458770 CUA458770:CUL458770 DDW458770:DEH458770 DNS458770:DOD458770 DXO458770:DXZ458770 EHK458770:EHV458770 ERG458770:ERR458770 FBC458770:FBN458770 FKY458770:FLJ458770 FUU458770:FVF458770 GEQ458770:GFB458770 GOM458770:GOX458770 GYI458770:GYT458770 HIE458770:HIP458770 HSA458770:HSL458770 IBW458770:ICH458770 ILS458770:IMD458770 IVO458770:IVZ458770 JFK458770:JFV458770 JPG458770:JPR458770 JZC458770:JZN458770 KIY458770:KJJ458770 KSU458770:KTF458770 LCQ458770:LDB458770 LMM458770:LMX458770 LWI458770:LWT458770 MGE458770:MGP458770 MQA458770:MQL458770 MZW458770:NAH458770 NJS458770:NKD458770 NTO458770:NTZ458770 ODK458770:ODV458770 ONG458770:ONR458770 OXC458770:OXN458770 PGY458770:PHJ458770 PQU458770:PRF458770 QAQ458770:QBB458770 QKM458770:QKX458770 QUI458770:QUT458770 REE458770:REP458770 ROA458770:ROL458770 RXW458770:RYH458770 SHS458770:SID458770 SRO458770:SRZ458770 TBK458770:TBV458770 TLG458770:TLR458770 TVC458770:TVN458770 UEY458770:UFJ458770 UOU458770:UPF458770 UYQ458770:UZB458770 VIM458770:VIX458770 VSI458770:VST458770 WCE458770:WCP458770 WMA458770:WML458770 WVW458770:WWH458770 O524306:Z524306 JK524306:JV524306 TG524306:TR524306 ADC524306:ADN524306 AMY524306:ANJ524306 AWU524306:AXF524306 BGQ524306:BHB524306 BQM524306:BQX524306 CAI524306:CAT524306 CKE524306:CKP524306 CUA524306:CUL524306 DDW524306:DEH524306 DNS524306:DOD524306 DXO524306:DXZ524306 EHK524306:EHV524306 ERG524306:ERR524306 FBC524306:FBN524306 FKY524306:FLJ524306 FUU524306:FVF524306 GEQ524306:GFB524306 GOM524306:GOX524306 GYI524306:GYT524306 HIE524306:HIP524306 HSA524306:HSL524306 IBW524306:ICH524306 ILS524306:IMD524306 IVO524306:IVZ524306 JFK524306:JFV524306 JPG524306:JPR524306 JZC524306:JZN524306 KIY524306:KJJ524306 KSU524306:KTF524306 LCQ524306:LDB524306 LMM524306:LMX524306 LWI524306:LWT524306 MGE524306:MGP524306 MQA524306:MQL524306 MZW524306:NAH524306 NJS524306:NKD524306 NTO524306:NTZ524306 ODK524306:ODV524306 ONG524306:ONR524306 OXC524306:OXN524306 PGY524306:PHJ524306 PQU524306:PRF524306 QAQ524306:QBB524306 QKM524306:QKX524306 QUI524306:QUT524306 REE524306:REP524306 ROA524306:ROL524306 RXW524306:RYH524306 SHS524306:SID524306 SRO524306:SRZ524306 TBK524306:TBV524306 TLG524306:TLR524306 TVC524306:TVN524306 UEY524306:UFJ524306 UOU524306:UPF524306 UYQ524306:UZB524306 VIM524306:VIX524306 VSI524306:VST524306 WCE524306:WCP524306 WMA524306:WML524306 WVW524306:WWH524306 O589842:Z589842 JK589842:JV589842 TG589842:TR589842 ADC589842:ADN589842 AMY589842:ANJ589842 AWU589842:AXF589842 BGQ589842:BHB589842 BQM589842:BQX589842 CAI589842:CAT589842 CKE589842:CKP589842 CUA589842:CUL589842 DDW589842:DEH589842 DNS589842:DOD589842 DXO589842:DXZ589842 EHK589842:EHV589842 ERG589842:ERR589842 FBC589842:FBN589842 FKY589842:FLJ589842 FUU589842:FVF589842 GEQ589842:GFB589842 GOM589842:GOX589842 GYI589842:GYT589842 HIE589842:HIP589842 HSA589842:HSL589842 IBW589842:ICH589842 ILS589842:IMD589842 IVO589842:IVZ589842 JFK589842:JFV589842 JPG589842:JPR589842 JZC589842:JZN589842 KIY589842:KJJ589842 KSU589842:KTF589842 LCQ589842:LDB589842 LMM589842:LMX589842 LWI589842:LWT589842 MGE589842:MGP589842 MQA589842:MQL589842 MZW589842:NAH589842 NJS589842:NKD589842 NTO589842:NTZ589842 ODK589842:ODV589842 ONG589842:ONR589842 OXC589842:OXN589842 PGY589842:PHJ589842 PQU589842:PRF589842 QAQ589842:QBB589842 QKM589842:QKX589842 QUI589842:QUT589842 REE589842:REP589842 ROA589842:ROL589842 RXW589842:RYH589842 SHS589842:SID589842 SRO589842:SRZ589842 TBK589842:TBV589842 TLG589842:TLR589842 TVC589842:TVN589842 UEY589842:UFJ589842 UOU589842:UPF589842 UYQ589842:UZB589842 VIM589842:VIX589842 VSI589842:VST589842 WCE589842:WCP589842 WMA589842:WML589842 WVW589842:WWH589842 O655378:Z655378 JK655378:JV655378 TG655378:TR655378 ADC655378:ADN655378 AMY655378:ANJ655378 AWU655378:AXF655378 BGQ655378:BHB655378 BQM655378:BQX655378 CAI655378:CAT655378 CKE655378:CKP655378 CUA655378:CUL655378 DDW655378:DEH655378 DNS655378:DOD655378 DXO655378:DXZ655378 EHK655378:EHV655378 ERG655378:ERR655378 FBC655378:FBN655378 FKY655378:FLJ655378 FUU655378:FVF655378 GEQ655378:GFB655378 GOM655378:GOX655378 GYI655378:GYT655378 HIE655378:HIP655378 HSA655378:HSL655378 IBW655378:ICH655378 ILS655378:IMD655378 IVO655378:IVZ655378 JFK655378:JFV655378 JPG655378:JPR655378 JZC655378:JZN655378 KIY655378:KJJ655378 KSU655378:KTF655378 LCQ655378:LDB655378 LMM655378:LMX655378 LWI655378:LWT655378 MGE655378:MGP655378 MQA655378:MQL655378 MZW655378:NAH655378 NJS655378:NKD655378 NTO655378:NTZ655378 ODK655378:ODV655378 ONG655378:ONR655378 OXC655378:OXN655378 PGY655378:PHJ655378 PQU655378:PRF655378 QAQ655378:QBB655378 QKM655378:QKX655378 QUI655378:QUT655378 REE655378:REP655378 ROA655378:ROL655378 RXW655378:RYH655378 SHS655378:SID655378 SRO655378:SRZ655378 TBK655378:TBV655378 TLG655378:TLR655378 TVC655378:TVN655378 UEY655378:UFJ655378 UOU655378:UPF655378 UYQ655378:UZB655378 VIM655378:VIX655378 VSI655378:VST655378 WCE655378:WCP655378 WMA655378:WML655378 WVW655378:WWH655378 O720914:Z720914 JK720914:JV720914 TG720914:TR720914 ADC720914:ADN720914 AMY720914:ANJ720914 AWU720914:AXF720914 BGQ720914:BHB720914 BQM720914:BQX720914 CAI720914:CAT720914 CKE720914:CKP720914 CUA720914:CUL720914 DDW720914:DEH720914 DNS720914:DOD720914 DXO720914:DXZ720914 EHK720914:EHV720914 ERG720914:ERR720914 FBC720914:FBN720914 FKY720914:FLJ720914 FUU720914:FVF720914 GEQ720914:GFB720914 GOM720914:GOX720914 GYI720914:GYT720914 HIE720914:HIP720914 HSA720914:HSL720914 IBW720914:ICH720914 ILS720914:IMD720914 IVO720914:IVZ720914 JFK720914:JFV720914 JPG720914:JPR720914 JZC720914:JZN720914 KIY720914:KJJ720914 KSU720914:KTF720914 LCQ720914:LDB720914 LMM720914:LMX720914 LWI720914:LWT720914 MGE720914:MGP720914 MQA720914:MQL720914 MZW720914:NAH720914 NJS720914:NKD720914 NTO720914:NTZ720914 ODK720914:ODV720914 ONG720914:ONR720914 OXC720914:OXN720914 PGY720914:PHJ720914 PQU720914:PRF720914 QAQ720914:QBB720914 QKM720914:QKX720914 QUI720914:QUT720914 REE720914:REP720914 ROA720914:ROL720914 RXW720914:RYH720914 SHS720914:SID720914 SRO720914:SRZ720914 TBK720914:TBV720914 TLG720914:TLR720914 TVC720914:TVN720914 UEY720914:UFJ720914 UOU720914:UPF720914 UYQ720914:UZB720914 VIM720914:VIX720914 VSI720914:VST720914 WCE720914:WCP720914 WMA720914:WML720914 WVW720914:WWH720914 O786450:Z786450 JK786450:JV786450 TG786450:TR786450 ADC786450:ADN786450 AMY786450:ANJ786450 AWU786450:AXF786450 BGQ786450:BHB786450 BQM786450:BQX786450 CAI786450:CAT786450 CKE786450:CKP786450 CUA786450:CUL786450 DDW786450:DEH786450 DNS786450:DOD786450 DXO786450:DXZ786450 EHK786450:EHV786450 ERG786450:ERR786450 FBC786450:FBN786450 FKY786450:FLJ786450 FUU786450:FVF786450 GEQ786450:GFB786450 GOM786450:GOX786450 GYI786450:GYT786450 HIE786450:HIP786450 HSA786450:HSL786450 IBW786450:ICH786450 ILS786450:IMD786450 IVO786450:IVZ786450 JFK786450:JFV786450 JPG786450:JPR786450 JZC786450:JZN786450 KIY786450:KJJ786450 KSU786450:KTF786450 LCQ786450:LDB786450 LMM786450:LMX786450 LWI786450:LWT786450 MGE786450:MGP786450 MQA786450:MQL786450 MZW786450:NAH786450 NJS786450:NKD786450 NTO786450:NTZ786450 ODK786450:ODV786450 ONG786450:ONR786450 OXC786450:OXN786450 PGY786450:PHJ786450 PQU786450:PRF786450 QAQ786450:QBB786450 QKM786450:QKX786450 QUI786450:QUT786450 REE786450:REP786450 ROA786450:ROL786450 RXW786450:RYH786450 SHS786450:SID786450 SRO786450:SRZ786450 TBK786450:TBV786450 TLG786450:TLR786450 TVC786450:TVN786450 UEY786450:UFJ786450 UOU786450:UPF786450 UYQ786450:UZB786450 VIM786450:VIX786450 VSI786450:VST786450 WCE786450:WCP786450 WMA786450:WML786450 WVW786450:WWH786450 O851986:Z851986 JK851986:JV851986 TG851986:TR851986 ADC851986:ADN851986 AMY851986:ANJ851986 AWU851986:AXF851986 BGQ851986:BHB851986 BQM851986:BQX851986 CAI851986:CAT851986 CKE851986:CKP851986 CUA851986:CUL851986 DDW851986:DEH851986 DNS851986:DOD851986 DXO851986:DXZ851986 EHK851986:EHV851986 ERG851986:ERR851986 FBC851986:FBN851986 FKY851986:FLJ851986 FUU851986:FVF851986 GEQ851986:GFB851986 GOM851986:GOX851986 GYI851986:GYT851986 HIE851986:HIP851986 HSA851986:HSL851986 IBW851986:ICH851986 ILS851986:IMD851986 IVO851986:IVZ851986 JFK851986:JFV851986 JPG851986:JPR851986 JZC851986:JZN851986 KIY851986:KJJ851986 KSU851986:KTF851986 LCQ851986:LDB851986 LMM851986:LMX851986 LWI851986:LWT851986 MGE851986:MGP851986 MQA851986:MQL851986 MZW851986:NAH851986 NJS851986:NKD851986 NTO851986:NTZ851986 ODK851986:ODV851986 ONG851986:ONR851986 OXC851986:OXN851986 PGY851986:PHJ851986 PQU851986:PRF851986 QAQ851986:QBB851986 QKM851986:QKX851986 QUI851986:QUT851986 REE851986:REP851986 ROA851986:ROL851986 RXW851986:RYH851986 SHS851986:SID851986 SRO851986:SRZ851986 TBK851986:TBV851986 TLG851986:TLR851986 TVC851986:TVN851986 UEY851986:UFJ851986 UOU851986:UPF851986 UYQ851986:UZB851986 VIM851986:VIX851986 VSI851986:VST851986 WCE851986:WCP851986 WMA851986:WML851986 WVW851986:WWH851986 O917522:Z917522 JK917522:JV917522 TG917522:TR917522 ADC917522:ADN917522 AMY917522:ANJ917522 AWU917522:AXF917522 BGQ917522:BHB917522 BQM917522:BQX917522 CAI917522:CAT917522 CKE917522:CKP917522 CUA917522:CUL917522 DDW917522:DEH917522 DNS917522:DOD917522 DXO917522:DXZ917522 EHK917522:EHV917522 ERG917522:ERR917522 FBC917522:FBN917522 FKY917522:FLJ917522 FUU917522:FVF917522 GEQ917522:GFB917522 GOM917522:GOX917522 GYI917522:GYT917522 HIE917522:HIP917522 HSA917522:HSL917522 IBW917522:ICH917522 ILS917522:IMD917522 IVO917522:IVZ917522 JFK917522:JFV917522 JPG917522:JPR917522 JZC917522:JZN917522 KIY917522:KJJ917522 KSU917522:KTF917522 LCQ917522:LDB917522 LMM917522:LMX917522 LWI917522:LWT917522 MGE917522:MGP917522 MQA917522:MQL917522 MZW917522:NAH917522 NJS917522:NKD917522 NTO917522:NTZ917522 ODK917522:ODV917522 ONG917522:ONR917522 OXC917522:OXN917522 PGY917522:PHJ917522 PQU917522:PRF917522 QAQ917522:QBB917522 QKM917522:QKX917522 QUI917522:QUT917522 REE917522:REP917522 ROA917522:ROL917522 RXW917522:RYH917522 SHS917522:SID917522 SRO917522:SRZ917522 TBK917522:TBV917522 TLG917522:TLR917522 TVC917522:TVN917522 UEY917522:UFJ917522 UOU917522:UPF917522 UYQ917522:UZB917522 VIM917522:VIX917522 VSI917522:VST917522 WCE917522:WCP917522 WMA917522:WML917522 WVW917522:WWH917522 O983058:Z983058 JK983058:JV983058 TG983058:TR983058 ADC983058:ADN983058 AMY983058:ANJ983058 AWU983058:AXF983058 BGQ983058:BHB983058 BQM983058:BQX983058 CAI983058:CAT983058 CKE983058:CKP983058 CUA983058:CUL983058 DDW983058:DEH983058 DNS983058:DOD983058 DXO983058:DXZ983058 EHK983058:EHV983058 ERG983058:ERR983058 FBC983058:FBN983058 FKY983058:FLJ983058 FUU983058:FVF983058 GEQ983058:GFB983058 GOM983058:GOX983058 GYI983058:GYT983058 HIE983058:HIP983058 HSA983058:HSL983058 IBW983058:ICH983058 ILS983058:IMD983058 IVO983058:IVZ983058 JFK983058:JFV983058 JPG983058:JPR983058 JZC983058:JZN983058 KIY983058:KJJ983058 KSU983058:KTF983058 LCQ983058:LDB983058 LMM983058:LMX983058 LWI983058:LWT983058 MGE983058:MGP983058 MQA983058:MQL983058 MZW983058:NAH983058 NJS983058:NKD983058 NTO983058:NTZ983058 ODK983058:ODV983058 ONG983058:ONR983058 OXC983058:OXN983058 PGY983058:PHJ983058 PQU983058:PRF983058 QAQ983058:QBB983058 QKM983058:QKX983058 QUI983058:QUT983058 REE983058:REP983058 ROA983058:ROL983058 RXW983058:RYH983058 SHS983058:SID983058 SRO983058:SRZ983058 TBK983058:TBV983058 TLG983058:TLR983058 TVC983058:TVN983058 UEY983058:UFJ983058 UOU983058:UPF983058 UYQ983058:UZB983058 VIM983058:VIX983058 VSI983058:VST983058 WCE983058:WCP983058 WMA983058:WML983058 WVW983058:WWH983058 Q21:Z22 JM21:JV22 TI21:TR22 ADE21:ADN22 ANA21:ANJ22 AWW21:AXF22 BGS21:BHB22 BQO21:BQX22 CAK21:CAT22 CKG21:CKP22 CUC21:CUL22 DDY21:DEH22 DNU21:DOD22 DXQ21:DXZ22 EHM21:EHV22 ERI21:ERR22 FBE21:FBN22 FLA21:FLJ22 FUW21:FVF22 GES21:GFB22 GOO21:GOX22 GYK21:GYT22 HIG21:HIP22 HSC21:HSL22 IBY21:ICH22 ILU21:IMD22 IVQ21:IVZ22 JFM21:JFV22 JPI21:JPR22 JZE21:JZN22 KJA21:KJJ22 KSW21:KTF22 LCS21:LDB22 LMO21:LMX22 LWK21:LWT22 MGG21:MGP22 MQC21:MQL22 MZY21:NAH22 NJU21:NKD22 NTQ21:NTZ22 ODM21:ODV22 ONI21:ONR22 OXE21:OXN22 PHA21:PHJ22 PQW21:PRF22 QAS21:QBB22 QKO21:QKX22 QUK21:QUT22 REG21:REP22 ROC21:ROL22 RXY21:RYH22 SHU21:SID22 SRQ21:SRZ22 TBM21:TBV22 TLI21:TLR22 TVE21:TVN22 UFA21:UFJ22 UOW21:UPF22 UYS21:UZB22 VIO21:VIX22 VSK21:VST22 WCG21:WCP22 WMC21:WML22 WVY21:WWH22 Q65557:Z65558 JM65557:JV65558 TI65557:TR65558 ADE65557:ADN65558 ANA65557:ANJ65558 AWW65557:AXF65558 BGS65557:BHB65558 BQO65557:BQX65558 CAK65557:CAT65558 CKG65557:CKP65558 CUC65557:CUL65558 DDY65557:DEH65558 DNU65557:DOD65558 DXQ65557:DXZ65558 EHM65557:EHV65558 ERI65557:ERR65558 FBE65557:FBN65558 FLA65557:FLJ65558 FUW65557:FVF65558 GES65557:GFB65558 GOO65557:GOX65558 GYK65557:GYT65558 HIG65557:HIP65558 HSC65557:HSL65558 IBY65557:ICH65558 ILU65557:IMD65558 IVQ65557:IVZ65558 JFM65557:JFV65558 JPI65557:JPR65558 JZE65557:JZN65558 KJA65557:KJJ65558 KSW65557:KTF65558 LCS65557:LDB65558 LMO65557:LMX65558 LWK65557:LWT65558 MGG65557:MGP65558 MQC65557:MQL65558 MZY65557:NAH65558 NJU65557:NKD65558 NTQ65557:NTZ65558 ODM65557:ODV65558 ONI65557:ONR65558 OXE65557:OXN65558 PHA65557:PHJ65558 PQW65557:PRF65558 QAS65557:QBB65558 QKO65557:QKX65558 QUK65557:QUT65558 REG65557:REP65558 ROC65557:ROL65558 RXY65557:RYH65558 SHU65557:SID65558 SRQ65557:SRZ65558 TBM65557:TBV65558 TLI65557:TLR65558 TVE65557:TVN65558 UFA65557:UFJ65558 UOW65557:UPF65558 UYS65557:UZB65558 VIO65557:VIX65558 VSK65557:VST65558 WCG65557:WCP65558 WMC65557:WML65558 WVY65557:WWH65558 Q131093:Z131094 JM131093:JV131094 TI131093:TR131094 ADE131093:ADN131094 ANA131093:ANJ131094 AWW131093:AXF131094 BGS131093:BHB131094 BQO131093:BQX131094 CAK131093:CAT131094 CKG131093:CKP131094 CUC131093:CUL131094 DDY131093:DEH131094 DNU131093:DOD131094 DXQ131093:DXZ131094 EHM131093:EHV131094 ERI131093:ERR131094 FBE131093:FBN131094 FLA131093:FLJ131094 FUW131093:FVF131094 GES131093:GFB131094 GOO131093:GOX131094 GYK131093:GYT131094 HIG131093:HIP131094 HSC131093:HSL131094 IBY131093:ICH131094 ILU131093:IMD131094 IVQ131093:IVZ131094 JFM131093:JFV131094 JPI131093:JPR131094 JZE131093:JZN131094 KJA131093:KJJ131094 KSW131093:KTF131094 LCS131093:LDB131094 LMO131093:LMX131094 LWK131093:LWT131094 MGG131093:MGP131094 MQC131093:MQL131094 MZY131093:NAH131094 NJU131093:NKD131094 NTQ131093:NTZ131094 ODM131093:ODV131094 ONI131093:ONR131094 OXE131093:OXN131094 PHA131093:PHJ131094 PQW131093:PRF131094 QAS131093:QBB131094 QKO131093:QKX131094 QUK131093:QUT131094 REG131093:REP131094 ROC131093:ROL131094 RXY131093:RYH131094 SHU131093:SID131094 SRQ131093:SRZ131094 TBM131093:TBV131094 TLI131093:TLR131094 TVE131093:TVN131094 UFA131093:UFJ131094 UOW131093:UPF131094 UYS131093:UZB131094 VIO131093:VIX131094 VSK131093:VST131094 WCG131093:WCP131094 WMC131093:WML131094 WVY131093:WWH131094 Q196629:Z196630 JM196629:JV196630 TI196629:TR196630 ADE196629:ADN196630 ANA196629:ANJ196630 AWW196629:AXF196630 BGS196629:BHB196630 BQO196629:BQX196630 CAK196629:CAT196630 CKG196629:CKP196630 CUC196629:CUL196630 DDY196629:DEH196630 DNU196629:DOD196630 DXQ196629:DXZ196630 EHM196629:EHV196630 ERI196629:ERR196630 FBE196629:FBN196630 FLA196629:FLJ196630 FUW196629:FVF196630 GES196629:GFB196630 GOO196629:GOX196630 GYK196629:GYT196630 HIG196629:HIP196630 HSC196629:HSL196630 IBY196629:ICH196630 ILU196629:IMD196630 IVQ196629:IVZ196630 JFM196629:JFV196630 JPI196629:JPR196630 JZE196629:JZN196630 KJA196629:KJJ196630 KSW196629:KTF196630 LCS196629:LDB196630 LMO196629:LMX196630 LWK196629:LWT196630 MGG196629:MGP196630 MQC196629:MQL196630 MZY196629:NAH196630 NJU196629:NKD196630 NTQ196629:NTZ196630 ODM196629:ODV196630 ONI196629:ONR196630 OXE196629:OXN196630 PHA196629:PHJ196630 PQW196629:PRF196630 QAS196629:QBB196630 QKO196629:QKX196630 QUK196629:QUT196630 REG196629:REP196630 ROC196629:ROL196630 RXY196629:RYH196630 SHU196629:SID196630 SRQ196629:SRZ196630 TBM196629:TBV196630 TLI196629:TLR196630 TVE196629:TVN196630 UFA196629:UFJ196630 UOW196629:UPF196630 UYS196629:UZB196630 VIO196629:VIX196630 VSK196629:VST196630 WCG196629:WCP196630 WMC196629:WML196630 WVY196629:WWH196630 Q262165:Z262166 JM262165:JV262166 TI262165:TR262166 ADE262165:ADN262166 ANA262165:ANJ262166 AWW262165:AXF262166 BGS262165:BHB262166 BQO262165:BQX262166 CAK262165:CAT262166 CKG262165:CKP262166 CUC262165:CUL262166 DDY262165:DEH262166 DNU262165:DOD262166 DXQ262165:DXZ262166 EHM262165:EHV262166 ERI262165:ERR262166 FBE262165:FBN262166 FLA262165:FLJ262166 FUW262165:FVF262166 GES262165:GFB262166 GOO262165:GOX262166 GYK262165:GYT262166 HIG262165:HIP262166 HSC262165:HSL262166 IBY262165:ICH262166 ILU262165:IMD262166 IVQ262165:IVZ262166 JFM262165:JFV262166 JPI262165:JPR262166 JZE262165:JZN262166 KJA262165:KJJ262166 KSW262165:KTF262166 LCS262165:LDB262166 LMO262165:LMX262166 LWK262165:LWT262166 MGG262165:MGP262166 MQC262165:MQL262166 MZY262165:NAH262166 NJU262165:NKD262166 NTQ262165:NTZ262166 ODM262165:ODV262166 ONI262165:ONR262166 OXE262165:OXN262166 PHA262165:PHJ262166 PQW262165:PRF262166 QAS262165:QBB262166 QKO262165:QKX262166 QUK262165:QUT262166 REG262165:REP262166 ROC262165:ROL262166 RXY262165:RYH262166 SHU262165:SID262166 SRQ262165:SRZ262166 TBM262165:TBV262166 TLI262165:TLR262166 TVE262165:TVN262166 UFA262165:UFJ262166 UOW262165:UPF262166 UYS262165:UZB262166 VIO262165:VIX262166 VSK262165:VST262166 WCG262165:WCP262166 WMC262165:WML262166 WVY262165:WWH262166 Q327701:Z327702 JM327701:JV327702 TI327701:TR327702 ADE327701:ADN327702 ANA327701:ANJ327702 AWW327701:AXF327702 BGS327701:BHB327702 BQO327701:BQX327702 CAK327701:CAT327702 CKG327701:CKP327702 CUC327701:CUL327702 DDY327701:DEH327702 DNU327701:DOD327702 DXQ327701:DXZ327702 EHM327701:EHV327702 ERI327701:ERR327702 FBE327701:FBN327702 FLA327701:FLJ327702 FUW327701:FVF327702 GES327701:GFB327702 GOO327701:GOX327702 GYK327701:GYT327702 HIG327701:HIP327702 HSC327701:HSL327702 IBY327701:ICH327702 ILU327701:IMD327702 IVQ327701:IVZ327702 JFM327701:JFV327702 JPI327701:JPR327702 JZE327701:JZN327702 KJA327701:KJJ327702 KSW327701:KTF327702 LCS327701:LDB327702 LMO327701:LMX327702 LWK327701:LWT327702 MGG327701:MGP327702 MQC327701:MQL327702 MZY327701:NAH327702 NJU327701:NKD327702 NTQ327701:NTZ327702 ODM327701:ODV327702 ONI327701:ONR327702 OXE327701:OXN327702 PHA327701:PHJ327702 PQW327701:PRF327702 QAS327701:QBB327702 QKO327701:QKX327702 QUK327701:QUT327702 REG327701:REP327702 ROC327701:ROL327702 RXY327701:RYH327702 SHU327701:SID327702 SRQ327701:SRZ327702 TBM327701:TBV327702 TLI327701:TLR327702 TVE327701:TVN327702 UFA327701:UFJ327702 UOW327701:UPF327702 UYS327701:UZB327702 VIO327701:VIX327702 VSK327701:VST327702 WCG327701:WCP327702 WMC327701:WML327702 WVY327701:WWH327702 Q393237:Z393238 JM393237:JV393238 TI393237:TR393238 ADE393237:ADN393238 ANA393237:ANJ393238 AWW393237:AXF393238 BGS393237:BHB393238 BQO393237:BQX393238 CAK393237:CAT393238 CKG393237:CKP393238 CUC393237:CUL393238 DDY393237:DEH393238 DNU393237:DOD393238 DXQ393237:DXZ393238 EHM393237:EHV393238 ERI393237:ERR393238 FBE393237:FBN393238 FLA393237:FLJ393238 FUW393237:FVF393238 GES393237:GFB393238 GOO393237:GOX393238 GYK393237:GYT393238 HIG393237:HIP393238 HSC393237:HSL393238 IBY393237:ICH393238 ILU393237:IMD393238 IVQ393237:IVZ393238 JFM393237:JFV393238 JPI393237:JPR393238 JZE393237:JZN393238 KJA393237:KJJ393238 KSW393237:KTF393238 LCS393237:LDB393238 LMO393237:LMX393238 LWK393237:LWT393238 MGG393237:MGP393238 MQC393237:MQL393238 MZY393237:NAH393238 NJU393237:NKD393238 NTQ393237:NTZ393238 ODM393237:ODV393238 ONI393237:ONR393238 OXE393237:OXN393238 PHA393237:PHJ393238 PQW393237:PRF393238 QAS393237:QBB393238 QKO393237:QKX393238 QUK393237:QUT393238 REG393237:REP393238 ROC393237:ROL393238 RXY393237:RYH393238 SHU393237:SID393238 SRQ393237:SRZ393238 TBM393237:TBV393238 TLI393237:TLR393238 TVE393237:TVN393238 UFA393237:UFJ393238 UOW393237:UPF393238 UYS393237:UZB393238 VIO393237:VIX393238 VSK393237:VST393238 WCG393237:WCP393238 WMC393237:WML393238 WVY393237:WWH393238 Q458773:Z458774 JM458773:JV458774 TI458773:TR458774 ADE458773:ADN458774 ANA458773:ANJ458774 AWW458773:AXF458774 BGS458773:BHB458774 BQO458773:BQX458774 CAK458773:CAT458774 CKG458773:CKP458774 CUC458773:CUL458774 DDY458773:DEH458774 DNU458773:DOD458774 DXQ458773:DXZ458774 EHM458773:EHV458774 ERI458773:ERR458774 FBE458773:FBN458774 FLA458773:FLJ458774 FUW458773:FVF458774 GES458773:GFB458774 GOO458773:GOX458774 GYK458773:GYT458774 HIG458773:HIP458774 HSC458773:HSL458774 IBY458773:ICH458774 ILU458773:IMD458774 IVQ458773:IVZ458774 JFM458773:JFV458774 JPI458773:JPR458774 JZE458773:JZN458774 KJA458773:KJJ458774 KSW458773:KTF458774 LCS458773:LDB458774 LMO458773:LMX458774 LWK458773:LWT458774 MGG458773:MGP458774 MQC458773:MQL458774 MZY458773:NAH458774 NJU458773:NKD458774 NTQ458773:NTZ458774 ODM458773:ODV458774 ONI458773:ONR458774 OXE458773:OXN458774 PHA458773:PHJ458774 PQW458773:PRF458774 QAS458773:QBB458774 QKO458773:QKX458774 QUK458773:QUT458774 REG458773:REP458774 ROC458773:ROL458774 RXY458773:RYH458774 SHU458773:SID458774 SRQ458773:SRZ458774 TBM458773:TBV458774 TLI458773:TLR458774 TVE458773:TVN458774 UFA458773:UFJ458774 UOW458773:UPF458774 UYS458773:UZB458774 VIO458773:VIX458774 VSK458773:VST458774 WCG458773:WCP458774 WMC458773:WML458774 WVY458773:WWH458774 Q524309:Z524310 JM524309:JV524310 TI524309:TR524310 ADE524309:ADN524310 ANA524309:ANJ524310 AWW524309:AXF524310 BGS524309:BHB524310 BQO524309:BQX524310 CAK524309:CAT524310 CKG524309:CKP524310 CUC524309:CUL524310 DDY524309:DEH524310 DNU524309:DOD524310 DXQ524309:DXZ524310 EHM524309:EHV524310 ERI524309:ERR524310 FBE524309:FBN524310 FLA524309:FLJ524310 FUW524309:FVF524310 GES524309:GFB524310 GOO524309:GOX524310 GYK524309:GYT524310 HIG524309:HIP524310 HSC524309:HSL524310 IBY524309:ICH524310 ILU524309:IMD524310 IVQ524309:IVZ524310 JFM524309:JFV524310 JPI524309:JPR524310 JZE524309:JZN524310 KJA524309:KJJ524310 KSW524309:KTF524310 LCS524309:LDB524310 LMO524309:LMX524310 LWK524309:LWT524310 MGG524309:MGP524310 MQC524309:MQL524310 MZY524309:NAH524310 NJU524309:NKD524310 NTQ524309:NTZ524310 ODM524309:ODV524310 ONI524309:ONR524310 OXE524309:OXN524310 PHA524309:PHJ524310 PQW524309:PRF524310 QAS524309:QBB524310 QKO524309:QKX524310 QUK524309:QUT524310 REG524309:REP524310 ROC524309:ROL524310 RXY524309:RYH524310 SHU524309:SID524310 SRQ524309:SRZ524310 TBM524309:TBV524310 TLI524309:TLR524310 TVE524309:TVN524310 UFA524309:UFJ524310 UOW524309:UPF524310 UYS524309:UZB524310 VIO524309:VIX524310 VSK524309:VST524310 WCG524309:WCP524310 WMC524309:WML524310 WVY524309:WWH524310 Q589845:Z589846 JM589845:JV589846 TI589845:TR589846 ADE589845:ADN589846 ANA589845:ANJ589846 AWW589845:AXF589846 BGS589845:BHB589846 BQO589845:BQX589846 CAK589845:CAT589846 CKG589845:CKP589846 CUC589845:CUL589846 DDY589845:DEH589846 DNU589845:DOD589846 DXQ589845:DXZ589846 EHM589845:EHV589846 ERI589845:ERR589846 FBE589845:FBN589846 FLA589845:FLJ589846 FUW589845:FVF589846 GES589845:GFB589846 GOO589845:GOX589846 GYK589845:GYT589846 HIG589845:HIP589846 HSC589845:HSL589846 IBY589845:ICH589846 ILU589845:IMD589846 IVQ589845:IVZ589846 JFM589845:JFV589846 JPI589845:JPR589846 JZE589845:JZN589846 KJA589845:KJJ589846 KSW589845:KTF589846 LCS589845:LDB589846 LMO589845:LMX589846 LWK589845:LWT589846 MGG589845:MGP589846 MQC589845:MQL589846 MZY589845:NAH589846 NJU589845:NKD589846 NTQ589845:NTZ589846 ODM589845:ODV589846 ONI589845:ONR589846 OXE589845:OXN589846 PHA589845:PHJ589846 PQW589845:PRF589846 QAS589845:QBB589846 QKO589845:QKX589846 QUK589845:QUT589846 REG589845:REP589846 ROC589845:ROL589846 RXY589845:RYH589846 SHU589845:SID589846 SRQ589845:SRZ589846 TBM589845:TBV589846 TLI589845:TLR589846 TVE589845:TVN589846 UFA589845:UFJ589846 UOW589845:UPF589846 UYS589845:UZB589846 VIO589845:VIX589846 VSK589845:VST589846 WCG589845:WCP589846 WMC589845:WML589846 WVY589845:WWH589846 Q655381:Z655382 JM655381:JV655382 TI655381:TR655382 ADE655381:ADN655382 ANA655381:ANJ655382 AWW655381:AXF655382 BGS655381:BHB655382 BQO655381:BQX655382 CAK655381:CAT655382 CKG655381:CKP655382 CUC655381:CUL655382 DDY655381:DEH655382 DNU655381:DOD655382 DXQ655381:DXZ655382 EHM655381:EHV655382 ERI655381:ERR655382 FBE655381:FBN655382 FLA655381:FLJ655382 FUW655381:FVF655382 GES655381:GFB655382 GOO655381:GOX655382 GYK655381:GYT655382 HIG655381:HIP655382 HSC655381:HSL655382 IBY655381:ICH655382 ILU655381:IMD655382 IVQ655381:IVZ655382 JFM655381:JFV655382 JPI655381:JPR655382 JZE655381:JZN655382 KJA655381:KJJ655382 KSW655381:KTF655382 LCS655381:LDB655382 LMO655381:LMX655382 LWK655381:LWT655382 MGG655381:MGP655382 MQC655381:MQL655382 MZY655381:NAH655382 NJU655381:NKD655382 NTQ655381:NTZ655382 ODM655381:ODV655382 ONI655381:ONR655382 OXE655381:OXN655382 PHA655381:PHJ655382 PQW655381:PRF655382 QAS655381:QBB655382 QKO655381:QKX655382 QUK655381:QUT655382 REG655381:REP655382 ROC655381:ROL655382 RXY655381:RYH655382 SHU655381:SID655382 SRQ655381:SRZ655382 TBM655381:TBV655382 TLI655381:TLR655382 TVE655381:TVN655382 UFA655381:UFJ655382 UOW655381:UPF655382 UYS655381:UZB655382 VIO655381:VIX655382 VSK655381:VST655382 WCG655381:WCP655382 WMC655381:WML655382 WVY655381:WWH655382 Q720917:Z720918 JM720917:JV720918 TI720917:TR720918 ADE720917:ADN720918 ANA720917:ANJ720918 AWW720917:AXF720918 BGS720917:BHB720918 BQO720917:BQX720918 CAK720917:CAT720918 CKG720917:CKP720918 CUC720917:CUL720918 DDY720917:DEH720918 DNU720917:DOD720918 DXQ720917:DXZ720918 EHM720917:EHV720918 ERI720917:ERR720918 FBE720917:FBN720918 FLA720917:FLJ720918 FUW720917:FVF720918 GES720917:GFB720918 GOO720917:GOX720918 GYK720917:GYT720918 HIG720917:HIP720918 HSC720917:HSL720918 IBY720917:ICH720918 ILU720917:IMD720918 IVQ720917:IVZ720918 JFM720917:JFV720918 JPI720917:JPR720918 JZE720917:JZN720918 KJA720917:KJJ720918 KSW720917:KTF720918 LCS720917:LDB720918 LMO720917:LMX720918 LWK720917:LWT720918 MGG720917:MGP720918 MQC720917:MQL720918 MZY720917:NAH720918 NJU720917:NKD720918 NTQ720917:NTZ720918 ODM720917:ODV720918 ONI720917:ONR720918 OXE720917:OXN720918 PHA720917:PHJ720918 PQW720917:PRF720918 QAS720917:QBB720918 QKO720917:QKX720918 QUK720917:QUT720918 REG720917:REP720918 ROC720917:ROL720918 RXY720917:RYH720918 SHU720917:SID720918 SRQ720917:SRZ720918 TBM720917:TBV720918 TLI720917:TLR720918 TVE720917:TVN720918 UFA720917:UFJ720918 UOW720917:UPF720918 UYS720917:UZB720918 VIO720917:VIX720918 VSK720917:VST720918 WCG720917:WCP720918 WMC720917:WML720918 WVY720917:WWH720918 Q786453:Z786454 JM786453:JV786454 TI786453:TR786454 ADE786453:ADN786454 ANA786453:ANJ786454 AWW786453:AXF786454 BGS786453:BHB786454 BQO786453:BQX786454 CAK786453:CAT786454 CKG786453:CKP786454 CUC786453:CUL786454 DDY786453:DEH786454 DNU786453:DOD786454 DXQ786453:DXZ786454 EHM786453:EHV786454 ERI786453:ERR786454 FBE786453:FBN786454 FLA786453:FLJ786454 FUW786453:FVF786454 GES786453:GFB786454 GOO786453:GOX786454 GYK786453:GYT786454 HIG786453:HIP786454 HSC786453:HSL786454 IBY786453:ICH786454 ILU786453:IMD786454 IVQ786453:IVZ786454 JFM786453:JFV786454 JPI786453:JPR786454 JZE786453:JZN786454 KJA786453:KJJ786454 KSW786453:KTF786454 LCS786453:LDB786454 LMO786453:LMX786454 LWK786453:LWT786454 MGG786453:MGP786454 MQC786453:MQL786454 MZY786453:NAH786454 NJU786453:NKD786454 NTQ786453:NTZ786454 ODM786453:ODV786454 ONI786453:ONR786454 OXE786453:OXN786454 PHA786453:PHJ786454 PQW786453:PRF786454 QAS786453:QBB786454 QKO786453:QKX786454 QUK786453:QUT786454 REG786453:REP786454 ROC786453:ROL786454 RXY786453:RYH786454 SHU786453:SID786454 SRQ786453:SRZ786454 TBM786453:TBV786454 TLI786453:TLR786454 TVE786453:TVN786454 UFA786453:UFJ786454 UOW786453:UPF786454 UYS786453:UZB786454 VIO786453:VIX786454 VSK786453:VST786454 WCG786453:WCP786454 WMC786453:WML786454 WVY786453:WWH786454 Q851989:Z851990 JM851989:JV851990 TI851989:TR851990 ADE851989:ADN851990 ANA851989:ANJ851990 AWW851989:AXF851990 BGS851989:BHB851990 BQO851989:BQX851990 CAK851989:CAT851990 CKG851989:CKP851990 CUC851989:CUL851990 DDY851989:DEH851990 DNU851989:DOD851990 DXQ851989:DXZ851990 EHM851989:EHV851990 ERI851989:ERR851990 FBE851989:FBN851990 FLA851989:FLJ851990 FUW851989:FVF851990 GES851989:GFB851990 GOO851989:GOX851990 GYK851989:GYT851990 HIG851989:HIP851990 HSC851989:HSL851990 IBY851989:ICH851990 ILU851989:IMD851990 IVQ851989:IVZ851990 JFM851989:JFV851990 JPI851989:JPR851990 JZE851989:JZN851990 KJA851989:KJJ851990 KSW851989:KTF851990 LCS851989:LDB851990 LMO851989:LMX851990 LWK851989:LWT851990 MGG851989:MGP851990 MQC851989:MQL851990 MZY851989:NAH851990 NJU851989:NKD851990 NTQ851989:NTZ851990 ODM851989:ODV851990 ONI851989:ONR851990 OXE851989:OXN851990 PHA851989:PHJ851990 PQW851989:PRF851990 QAS851989:QBB851990 QKO851989:QKX851990 QUK851989:QUT851990 REG851989:REP851990 ROC851989:ROL851990 RXY851989:RYH851990 SHU851989:SID851990 SRQ851989:SRZ851990 TBM851989:TBV851990 TLI851989:TLR851990 TVE851989:TVN851990 UFA851989:UFJ851990 UOW851989:UPF851990 UYS851989:UZB851990 VIO851989:VIX851990 VSK851989:VST851990 WCG851989:WCP851990 WMC851989:WML851990 WVY851989:WWH851990 Q917525:Z917526 JM917525:JV917526 TI917525:TR917526 ADE917525:ADN917526 ANA917525:ANJ917526 AWW917525:AXF917526 BGS917525:BHB917526 BQO917525:BQX917526 CAK917525:CAT917526 CKG917525:CKP917526 CUC917525:CUL917526 DDY917525:DEH917526 DNU917525:DOD917526 DXQ917525:DXZ917526 EHM917525:EHV917526 ERI917525:ERR917526 FBE917525:FBN917526 FLA917525:FLJ917526 FUW917525:FVF917526 GES917525:GFB917526 GOO917525:GOX917526 GYK917525:GYT917526 HIG917525:HIP917526 HSC917525:HSL917526 IBY917525:ICH917526 ILU917525:IMD917526 IVQ917525:IVZ917526 JFM917525:JFV917526 JPI917525:JPR917526 JZE917525:JZN917526 KJA917525:KJJ917526 KSW917525:KTF917526 LCS917525:LDB917526 LMO917525:LMX917526 LWK917525:LWT917526 MGG917525:MGP917526 MQC917525:MQL917526 MZY917525:NAH917526 NJU917525:NKD917526 NTQ917525:NTZ917526 ODM917525:ODV917526 ONI917525:ONR917526 OXE917525:OXN917526 PHA917525:PHJ917526 PQW917525:PRF917526 QAS917525:QBB917526 QKO917525:QKX917526 QUK917525:QUT917526 REG917525:REP917526 ROC917525:ROL917526 RXY917525:RYH917526 SHU917525:SID917526 SRQ917525:SRZ917526 TBM917525:TBV917526 TLI917525:TLR917526 TVE917525:TVN917526 UFA917525:UFJ917526 UOW917525:UPF917526 UYS917525:UZB917526 VIO917525:VIX917526 VSK917525:VST917526 WCG917525:WCP917526 WMC917525:WML917526 WVY917525:WWH917526 Q983061:Z983062 JM983061:JV983062 TI983061:TR983062 ADE983061:ADN983062 ANA983061:ANJ983062 AWW983061:AXF983062 BGS983061:BHB983062 BQO983061:BQX983062 CAK983061:CAT983062 CKG983061:CKP983062 CUC983061:CUL983062 DDY983061:DEH983062 DNU983061:DOD983062 DXQ983061:DXZ983062 EHM983061:EHV983062 ERI983061:ERR983062 FBE983061:FBN983062 FLA983061:FLJ983062 FUW983061:FVF983062 GES983061:GFB983062 GOO983061:GOX983062 GYK983061:GYT983062 HIG983061:HIP983062 HSC983061:HSL983062 IBY983061:ICH983062 ILU983061:IMD983062 IVQ983061:IVZ983062 JFM983061:JFV983062 JPI983061:JPR983062 JZE983061:JZN983062 KJA983061:KJJ983062 KSW983061:KTF983062 LCS983061:LDB983062 LMO983061:LMX983062 LWK983061:LWT983062 MGG983061:MGP983062 MQC983061:MQL983062 MZY983061:NAH983062 NJU983061:NKD983062 NTQ983061:NTZ983062 ODM983061:ODV983062 ONI983061:ONR983062 OXE983061:OXN983062 PHA983061:PHJ983062 PQW983061:PRF983062 QAS983061:QBB983062 QKO983061:QKX983062 QUK983061:QUT983062 REG983061:REP983062 ROC983061:ROL983062 RXY983061:RYH983062 SHU983061:SID983062 SRQ983061:SRZ983062 TBM983061:TBV983062 TLI983061:TLR983062 TVE983061:TVN983062 UFA983061:UFJ983062 UOW983061:UPF983062 UYS983061:UZB983062 VIO983061:VIX983062 VSK983061:VST983062 WCG983061:WCP983062 WMC983061:WML983062 WVY983061:WWH983062 S11:T11 JO11:JP11 TK11:TL11 ADG11:ADH11 ANC11:AND11 AWY11:AWZ11 BGU11:BGV11 BQQ11:BQR11 CAM11:CAN11 CKI11:CKJ11 CUE11:CUF11 DEA11:DEB11 DNW11:DNX11 DXS11:DXT11 EHO11:EHP11 ERK11:ERL11 FBG11:FBH11 FLC11:FLD11 FUY11:FUZ11 GEU11:GEV11 GOQ11:GOR11 GYM11:GYN11 HII11:HIJ11 HSE11:HSF11 ICA11:ICB11 ILW11:ILX11 IVS11:IVT11 JFO11:JFP11 JPK11:JPL11 JZG11:JZH11 KJC11:KJD11 KSY11:KSZ11 LCU11:LCV11 LMQ11:LMR11 LWM11:LWN11 MGI11:MGJ11 MQE11:MQF11 NAA11:NAB11 NJW11:NJX11 NTS11:NTT11 ODO11:ODP11 ONK11:ONL11 OXG11:OXH11 PHC11:PHD11 PQY11:PQZ11 QAU11:QAV11 QKQ11:QKR11 QUM11:QUN11 REI11:REJ11 ROE11:ROF11 RYA11:RYB11 SHW11:SHX11 SRS11:SRT11 TBO11:TBP11 TLK11:TLL11 TVG11:TVH11 UFC11:UFD11 UOY11:UOZ11 UYU11:UYV11 VIQ11:VIR11 VSM11:VSN11 WCI11:WCJ11 WME11:WMF11 WWA11:WWB11 S65548:T65548 JO65548:JP65548 TK65548:TL65548 ADG65548:ADH65548 ANC65548:AND65548 AWY65548:AWZ65548 BGU65548:BGV65548 BQQ65548:BQR65548 CAM65548:CAN65548 CKI65548:CKJ65548 CUE65548:CUF65548 DEA65548:DEB65548 DNW65548:DNX65548 DXS65548:DXT65548 EHO65548:EHP65548 ERK65548:ERL65548 FBG65548:FBH65548 FLC65548:FLD65548 FUY65548:FUZ65548 GEU65548:GEV65548 GOQ65548:GOR65548 GYM65548:GYN65548 HII65548:HIJ65548 HSE65548:HSF65548 ICA65548:ICB65548 ILW65548:ILX65548 IVS65548:IVT65548 JFO65548:JFP65548 JPK65548:JPL65548 JZG65548:JZH65548 KJC65548:KJD65548 KSY65548:KSZ65548 LCU65548:LCV65548 LMQ65548:LMR65548 LWM65548:LWN65548 MGI65548:MGJ65548 MQE65548:MQF65548 NAA65548:NAB65548 NJW65548:NJX65548 NTS65548:NTT65548 ODO65548:ODP65548 ONK65548:ONL65548 OXG65548:OXH65548 PHC65548:PHD65548 PQY65548:PQZ65548 QAU65548:QAV65548 QKQ65548:QKR65548 QUM65548:QUN65548 REI65548:REJ65548 ROE65548:ROF65548 RYA65548:RYB65548 SHW65548:SHX65548 SRS65548:SRT65548 TBO65548:TBP65548 TLK65548:TLL65548 TVG65548:TVH65548 UFC65548:UFD65548 UOY65548:UOZ65548 UYU65548:UYV65548 VIQ65548:VIR65548 VSM65548:VSN65548 WCI65548:WCJ65548 WME65548:WMF65548 WWA65548:WWB65548 S131084:T131084 JO131084:JP131084 TK131084:TL131084 ADG131084:ADH131084 ANC131084:AND131084 AWY131084:AWZ131084 BGU131084:BGV131084 BQQ131084:BQR131084 CAM131084:CAN131084 CKI131084:CKJ131084 CUE131084:CUF131084 DEA131084:DEB131084 DNW131084:DNX131084 DXS131084:DXT131084 EHO131084:EHP131084 ERK131084:ERL131084 FBG131084:FBH131084 FLC131084:FLD131084 FUY131084:FUZ131084 GEU131084:GEV131084 GOQ131084:GOR131084 GYM131084:GYN131084 HII131084:HIJ131084 HSE131084:HSF131084 ICA131084:ICB131084 ILW131084:ILX131084 IVS131084:IVT131084 JFO131084:JFP131084 JPK131084:JPL131084 JZG131084:JZH131084 KJC131084:KJD131084 KSY131084:KSZ131084 LCU131084:LCV131084 LMQ131084:LMR131084 LWM131084:LWN131084 MGI131084:MGJ131084 MQE131084:MQF131084 NAA131084:NAB131084 NJW131084:NJX131084 NTS131084:NTT131084 ODO131084:ODP131084 ONK131084:ONL131084 OXG131084:OXH131084 PHC131084:PHD131084 PQY131084:PQZ131084 QAU131084:QAV131084 QKQ131084:QKR131084 QUM131084:QUN131084 REI131084:REJ131084 ROE131084:ROF131084 RYA131084:RYB131084 SHW131084:SHX131084 SRS131084:SRT131084 TBO131084:TBP131084 TLK131084:TLL131084 TVG131084:TVH131084 UFC131084:UFD131084 UOY131084:UOZ131084 UYU131084:UYV131084 VIQ131084:VIR131084 VSM131084:VSN131084 WCI131084:WCJ131084 WME131084:WMF131084 WWA131084:WWB131084 S196620:T196620 JO196620:JP196620 TK196620:TL196620 ADG196620:ADH196620 ANC196620:AND196620 AWY196620:AWZ196620 BGU196620:BGV196620 BQQ196620:BQR196620 CAM196620:CAN196620 CKI196620:CKJ196620 CUE196620:CUF196620 DEA196620:DEB196620 DNW196620:DNX196620 DXS196620:DXT196620 EHO196620:EHP196620 ERK196620:ERL196620 FBG196620:FBH196620 FLC196620:FLD196620 FUY196620:FUZ196620 GEU196620:GEV196620 GOQ196620:GOR196620 GYM196620:GYN196620 HII196620:HIJ196620 HSE196620:HSF196620 ICA196620:ICB196620 ILW196620:ILX196620 IVS196620:IVT196620 JFO196620:JFP196620 JPK196620:JPL196620 JZG196620:JZH196620 KJC196620:KJD196620 KSY196620:KSZ196620 LCU196620:LCV196620 LMQ196620:LMR196620 LWM196620:LWN196620 MGI196620:MGJ196620 MQE196620:MQF196620 NAA196620:NAB196620 NJW196620:NJX196620 NTS196620:NTT196620 ODO196620:ODP196620 ONK196620:ONL196620 OXG196620:OXH196620 PHC196620:PHD196620 PQY196620:PQZ196620 QAU196620:QAV196620 QKQ196620:QKR196620 QUM196620:QUN196620 REI196620:REJ196620 ROE196620:ROF196620 RYA196620:RYB196620 SHW196620:SHX196620 SRS196620:SRT196620 TBO196620:TBP196620 TLK196620:TLL196620 TVG196620:TVH196620 UFC196620:UFD196620 UOY196620:UOZ196620 UYU196620:UYV196620 VIQ196620:VIR196620 VSM196620:VSN196620 WCI196620:WCJ196620 WME196620:WMF196620 WWA196620:WWB196620 S262156:T262156 JO262156:JP262156 TK262156:TL262156 ADG262156:ADH262156 ANC262156:AND262156 AWY262156:AWZ262156 BGU262156:BGV262156 BQQ262156:BQR262156 CAM262156:CAN262156 CKI262156:CKJ262156 CUE262156:CUF262156 DEA262156:DEB262156 DNW262156:DNX262156 DXS262156:DXT262156 EHO262156:EHP262156 ERK262156:ERL262156 FBG262156:FBH262156 FLC262156:FLD262156 FUY262156:FUZ262156 GEU262156:GEV262156 GOQ262156:GOR262156 GYM262156:GYN262156 HII262156:HIJ262156 HSE262156:HSF262156 ICA262156:ICB262156 ILW262156:ILX262156 IVS262156:IVT262156 JFO262156:JFP262156 JPK262156:JPL262156 JZG262156:JZH262156 KJC262156:KJD262156 KSY262156:KSZ262156 LCU262156:LCV262156 LMQ262156:LMR262156 LWM262156:LWN262156 MGI262156:MGJ262156 MQE262156:MQF262156 NAA262156:NAB262156 NJW262156:NJX262156 NTS262156:NTT262156 ODO262156:ODP262156 ONK262156:ONL262156 OXG262156:OXH262156 PHC262156:PHD262156 PQY262156:PQZ262156 QAU262156:QAV262156 QKQ262156:QKR262156 QUM262156:QUN262156 REI262156:REJ262156 ROE262156:ROF262156 RYA262156:RYB262156 SHW262156:SHX262156 SRS262156:SRT262156 TBO262156:TBP262156 TLK262156:TLL262156 TVG262156:TVH262156 UFC262156:UFD262156 UOY262156:UOZ262156 UYU262156:UYV262156 VIQ262156:VIR262156 VSM262156:VSN262156 WCI262156:WCJ262156 WME262156:WMF262156 WWA262156:WWB262156 S327692:T327692 JO327692:JP327692 TK327692:TL327692 ADG327692:ADH327692 ANC327692:AND327692 AWY327692:AWZ327692 BGU327692:BGV327692 BQQ327692:BQR327692 CAM327692:CAN327692 CKI327692:CKJ327692 CUE327692:CUF327692 DEA327692:DEB327692 DNW327692:DNX327692 DXS327692:DXT327692 EHO327692:EHP327692 ERK327692:ERL327692 FBG327692:FBH327692 FLC327692:FLD327692 FUY327692:FUZ327692 GEU327692:GEV327692 GOQ327692:GOR327692 GYM327692:GYN327692 HII327692:HIJ327692 HSE327692:HSF327692 ICA327692:ICB327692 ILW327692:ILX327692 IVS327692:IVT327692 JFO327692:JFP327692 JPK327692:JPL327692 JZG327692:JZH327692 KJC327692:KJD327692 KSY327692:KSZ327692 LCU327692:LCV327692 LMQ327692:LMR327692 LWM327692:LWN327692 MGI327692:MGJ327692 MQE327692:MQF327692 NAA327692:NAB327692 NJW327692:NJX327692 NTS327692:NTT327692 ODO327692:ODP327692 ONK327692:ONL327692 OXG327692:OXH327692 PHC327692:PHD327692 PQY327692:PQZ327692 QAU327692:QAV327692 QKQ327692:QKR327692 QUM327692:QUN327692 REI327692:REJ327692 ROE327692:ROF327692 RYA327692:RYB327692 SHW327692:SHX327692 SRS327692:SRT327692 TBO327692:TBP327692 TLK327692:TLL327692 TVG327692:TVH327692 UFC327692:UFD327692 UOY327692:UOZ327692 UYU327692:UYV327692 VIQ327692:VIR327692 VSM327692:VSN327692 WCI327692:WCJ327692 WME327692:WMF327692 WWA327692:WWB327692 S393228:T393228 JO393228:JP393228 TK393228:TL393228 ADG393228:ADH393228 ANC393228:AND393228 AWY393228:AWZ393228 BGU393228:BGV393228 BQQ393228:BQR393228 CAM393228:CAN393228 CKI393228:CKJ393228 CUE393228:CUF393228 DEA393228:DEB393228 DNW393228:DNX393228 DXS393228:DXT393228 EHO393228:EHP393228 ERK393228:ERL393228 FBG393228:FBH393228 FLC393228:FLD393228 FUY393228:FUZ393228 GEU393228:GEV393228 GOQ393228:GOR393228 GYM393228:GYN393228 HII393228:HIJ393228 HSE393228:HSF393228 ICA393228:ICB393228 ILW393228:ILX393228 IVS393228:IVT393228 JFO393228:JFP393228 JPK393228:JPL393228 JZG393228:JZH393228 KJC393228:KJD393228 KSY393228:KSZ393228 LCU393228:LCV393228 LMQ393228:LMR393228 LWM393228:LWN393228 MGI393228:MGJ393228 MQE393228:MQF393228 NAA393228:NAB393228 NJW393228:NJX393228 NTS393228:NTT393228 ODO393228:ODP393228 ONK393228:ONL393228 OXG393228:OXH393228 PHC393228:PHD393228 PQY393228:PQZ393228 QAU393228:QAV393228 QKQ393228:QKR393228 QUM393228:QUN393228 REI393228:REJ393228 ROE393228:ROF393228 RYA393228:RYB393228 SHW393228:SHX393228 SRS393228:SRT393228 TBO393228:TBP393228 TLK393228:TLL393228 TVG393228:TVH393228 UFC393228:UFD393228 UOY393228:UOZ393228 UYU393228:UYV393228 VIQ393228:VIR393228 VSM393228:VSN393228 WCI393228:WCJ393228 WME393228:WMF393228 WWA393228:WWB393228 S458764:T458764 JO458764:JP458764 TK458764:TL458764 ADG458764:ADH458764 ANC458764:AND458764 AWY458764:AWZ458764 BGU458764:BGV458764 BQQ458764:BQR458764 CAM458764:CAN458764 CKI458764:CKJ458764 CUE458764:CUF458764 DEA458764:DEB458764 DNW458764:DNX458764 DXS458764:DXT458764 EHO458764:EHP458764 ERK458764:ERL458764 FBG458764:FBH458764 FLC458764:FLD458764 FUY458764:FUZ458764 GEU458764:GEV458764 GOQ458764:GOR458764 GYM458764:GYN458764 HII458764:HIJ458764 HSE458764:HSF458764 ICA458764:ICB458764 ILW458764:ILX458764 IVS458764:IVT458764 JFO458764:JFP458764 JPK458764:JPL458764 JZG458764:JZH458764 KJC458764:KJD458764 KSY458764:KSZ458764 LCU458764:LCV458764 LMQ458764:LMR458764 LWM458764:LWN458764 MGI458764:MGJ458764 MQE458764:MQF458764 NAA458764:NAB458764 NJW458764:NJX458764 NTS458764:NTT458764 ODO458764:ODP458764 ONK458764:ONL458764 OXG458764:OXH458764 PHC458764:PHD458764 PQY458764:PQZ458764 QAU458764:QAV458764 QKQ458764:QKR458764 QUM458764:QUN458764 REI458764:REJ458764 ROE458764:ROF458764 RYA458764:RYB458764 SHW458764:SHX458764 SRS458764:SRT458764 TBO458764:TBP458764 TLK458764:TLL458764 TVG458764:TVH458764 UFC458764:UFD458764 UOY458764:UOZ458764 UYU458764:UYV458764 VIQ458764:VIR458764 VSM458764:VSN458764 WCI458764:WCJ458764 WME458764:WMF458764 WWA458764:WWB458764 S524300:T524300 JO524300:JP524300 TK524300:TL524300 ADG524300:ADH524300 ANC524300:AND524300 AWY524300:AWZ524300 BGU524300:BGV524300 BQQ524300:BQR524300 CAM524300:CAN524300 CKI524300:CKJ524300 CUE524300:CUF524300 DEA524300:DEB524300 DNW524300:DNX524300 DXS524300:DXT524300 EHO524300:EHP524300 ERK524300:ERL524300 FBG524300:FBH524300 FLC524300:FLD524300 FUY524300:FUZ524300 GEU524300:GEV524300 GOQ524300:GOR524300 GYM524300:GYN524300 HII524300:HIJ524300 HSE524300:HSF524300 ICA524300:ICB524300 ILW524300:ILX524300 IVS524300:IVT524300 JFO524300:JFP524300 JPK524300:JPL524300 JZG524300:JZH524300 KJC524300:KJD524300 KSY524300:KSZ524300 LCU524300:LCV524300 LMQ524300:LMR524300 LWM524300:LWN524300 MGI524300:MGJ524300 MQE524300:MQF524300 NAA524300:NAB524300 NJW524300:NJX524300 NTS524300:NTT524300 ODO524300:ODP524300 ONK524300:ONL524300 OXG524300:OXH524300 PHC524300:PHD524300 PQY524300:PQZ524300 QAU524300:QAV524300 QKQ524300:QKR524300 QUM524300:QUN524300 REI524300:REJ524300 ROE524300:ROF524300 RYA524300:RYB524300 SHW524300:SHX524300 SRS524300:SRT524300 TBO524300:TBP524300 TLK524300:TLL524300 TVG524300:TVH524300 UFC524300:UFD524300 UOY524300:UOZ524300 UYU524300:UYV524300 VIQ524300:VIR524300 VSM524300:VSN524300 WCI524300:WCJ524300 WME524300:WMF524300 WWA524300:WWB524300 S589836:T589836 JO589836:JP589836 TK589836:TL589836 ADG589836:ADH589836 ANC589836:AND589836 AWY589836:AWZ589836 BGU589836:BGV589836 BQQ589836:BQR589836 CAM589836:CAN589836 CKI589836:CKJ589836 CUE589836:CUF589836 DEA589836:DEB589836 DNW589836:DNX589836 DXS589836:DXT589836 EHO589836:EHP589836 ERK589836:ERL589836 FBG589836:FBH589836 FLC589836:FLD589836 FUY589836:FUZ589836 GEU589836:GEV589836 GOQ589836:GOR589836 GYM589836:GYN589836 HII589836:HIJ589836 HSE589836:HSF589836 ICA589836:ICB589836 ILW589836:ILX589836 IVS589836:IVT589836 JFO589836:JFP589836 JPK589836:JPL589836 JZG589836:JZH589836 KJC589836:KJD589836 KSY589836:KSZ589836 LCU589836:LCV589836 LMQ589836:LMR589836 LWM589836:LWN589836 MGI589836:MGJ589836 MQE589836:MQF589836 NAA589836:NAB589836 NJW589836:NJX589836 NTS589836:NTT589836 ODO589836:ODP589836 ONK589836:ONL589836 OXG589836:OXH589836 PHC589836:PHD589836 PQY589836:PQZ589836 QAU589836:QAV589836 QKQ589836:QKR589836 QUM589836:QUN589836 REI589836:REJ589836 ROE589836:ROF589836 RYA589836:RYB589836 SHW589836:SHX589836 SRS589836:SRT589836 TBO589836:TBP589836 TLK589836:TLL589836 TVG589836:TVH589836 UFC589836:UFD589836 UOY589836:UOZ589836 UYU589836:UYV589836 VIQ589836:VIR589836 VSM589836:VSN589836 WCI589836:WCJ589836 WME589836:WMF589836 WWA589836:WWB589836 S655372:T655372 JO655372:JP655372 TK655372:TL655372 ADG655372:ADH655372 ANC655372:AND655372 AWY655372:AWZ655372 BGU655372:BGV655372 BQQ655372:BQR655372 CAM655372:CAN655372 CKI655372:CKJ655372 CUE655372:CUF655372 DEA655372:DEB655372 DNW655372:DNX655372 DXS655372:DXT655372 EHO655372:EHP655372 ERK655372:ERL655372 FBG655372:FBH655372 FLC655372:FLD655372 FUY655372:FUZ655372 GEU655372:GEV655372 GOQ655372:GOR655372 GYM655372:GYN655372 HII655372:HIJ655372 HSE655372:HSF655372 ICA655372:ICB655372 ILW655372:ILX655372 IVS655372:IVT655372 JFO655372:JFP655372 JPK655372:JPL655372 JZG655372:JZH655372 KJC655372:KJD655372 KSY655372:KSZ655372 LCU655372:LCV655372 LMQ655372:LMR655372 LWM655372:LWN655372 MGI655372:MGJ655372 MQE655372:MQF655372 NAA655372:NAB655372 NJW655372:NJX655372 NTS655372:NTT655372 ODO655372:ODP655372 ONK655372:ONL655372 OXG655372:OXH655372 PHC655372:PHD655372 PQY655372:PQZ655372 QAU655372:QAV655372 QKQ655372:QKR655372 QUM655372:QUN655372 REI655372:REJ655372 ROE655372:ROF655372 RYA655372:RYB655372 SHW655372:SHX655372 SRS655372:SRT655372 TBO655372:TBP655372 TLK655372:TLL655372 TVG655372:TVH655372 UFC655372:UFD655372 UOY655372:UOZ655372 UYU655372:UYV655372 VIQ655372:VIR655372 VSM655372:VSN655372 WCI655372:WCJ655372 WME655372:WMF655372 WWA655372:WWB655372 S720908:T720908 JO720908:JP720908 TK720908:TL720908 ADG720908:ADH720908 ANC720908:AND720908 AWY720908:AWZ720908 BGU720908:BGV720908 BQQ720908:BQR720908 CAM720908:CAN720908 CKI720908:CKJ720908 CUE720908:CUF720908 DEA720908:DEB720908 DNW720908:DNX720908 DXS720908:DXT720908 EHO720908:EHP720908 ERK720908:ERL720908 FBG720908:FBH720908 FLC720908:FLD720908 FUY720908:FUZ720908 GEU720908:GEV720908 GOQ720908:GOR720908 GYM720908:GYN720908 HII720908:HIJ720908 HSE720908:HSF720908 ICA720908:ICB720908 ILW720908:ILX720908 IVS720908:IVT720908 JFO720908:JFP720908 JPK720908:JPL720908 JZG720908:JZH720908 KJC720908:KJD720908 KSY720908:KSZ720908 LCU720908:LCV720908 LMQ720908:LMR720908 LWM720908:LWN720908 MGI720908:MGJ720908 MQE720908:MQF720908 NAA720908:NAB720908 NJW720908:NJX720908 NTS720908:NTT720908 ODO720908:ODP720908 ONK720908:ONL720908 OXG720908:OXH720908 PHC720908:PHD720908 PQY720908:PQZ720908 QAU720908:QAV720908 QKQ720908:QKR720908 QUM720908:QUN720908 REI720908:REJ720908 ROE720908:ROF720908 RYA720908:RYB720908 SHW720908:SHX720908 SRS720908:SRT720908 TBO720908:TBP720908 TLK720908:TLL720908 TVG720908:TVH720908 UFC720908:UFD720908 UOY720908:UOZ720908 UYU720908:UYV720908 VIQ720908:VIR720908 VSM720908:VSN720908 WCI720908:WCJ720908 WME720908:WMF720908 WWA720908:WWB720908 S786444:T786444 JO786444:JP786444 TK786444:TL786444 ADG786444:ADH786444 ANC786444:AND786444 AWY786444:AWZ786444 BGU786444:BGV786444 BQQ786444:BQR786444 CAM786444:CAN786444 CKI786444:CKJ786444 CUE786444:CUF786444 DEA786444:DEB786444 DNW786444:DNX786444 DXS786444:DXT786444 EHO786444:EHP786444 ERK786444:ERL786444 FBG786444:FBH786444 FLC786444:FLD786444 FUY786444:FUZ786444 GEU786444:GEV786444 GOQ786444:GOR786444 GYM786444:GYN786444 HII786444:HIJ786444 HSE786444:HSF786444 ICA786444:ICB786444 ILW786444:ILX786444 IVS786444:IVT786444 JFO786444:JFP786444 JPK786444:JPL786444 JZG786444:JZH786444 KJC786444:KJD786444 KSY786444:KSZ786444 LCU786444:LCV786444 LMQ786444:LMR786444 LWM786444:LWN786444 MGI786444:MGJ786444 MQE786444:MQF786444 NAA786444:NAB786444 NJW786444:NJX786444 NTS786444:NTT786444 ODO786444:ODP786444 ONK786444:ONL786444 OXG786444:OXH786444 PHC786444:PHD786444 PQY786444:PQZ786444 QAU786444:QAV786444 QKQ786444:QKR786444 QUM786444:QUN786444 REI786444:REJ786444 ROE786444:ROF786444 RYA786444:RYB786444 SHW786444:SHX786444 SRS786444:SRT786444 TBO786444:TBP786444 TLK786444:TLL786444 TVG786444:TVH786444 UFC786444:UFD786444 UOY786444:UOZ786444 UYU786444:UYV786444 VIQ786444:VIR786444 VSM786444:VSN786444 WCI786444:WCJ786444 WME786444:WMF786444 WWA786444:WWB786444 S851980:T851980 JO851980:JP851980 TK851980:TL851980 ADG851980:ADH851980 ANC851980:AND851980 AWY851980:AWZ851980 BGU851980:BGV851980 BQQ851980:BQR851980 CAM851980:CAN851980 CKI851980:CKJ851980 CUE851980:CUF851980 DEA851980:DEB851980 DNW851980:DNX851980 DXS851980:DXT851980 EHO851980:EHP851980 ERK851980:ERL851980 FBG851980:FBH851980 FLC851980:FLD851980 FUY851980:FUZ851980 GEU851980:GEV851980 GOQ851980:GOR851980 GYM851980:GYN851980 HII851980:HIJ851980 HSE851980:HSF851980 ICA851980:ICB851980 ILW851980:ILX851980 IVS851980:IVT851980 JFO851980:JFP851980 JPK851980:JPL851980 JZG851980:JZH851980 KJC851980:KJD851980 KSY851980:KSZ851980 LCU851980:LCV851980 LMQ851980:LMR851980 LWM851980:LWN851980 MGI851980:MGJ851980 MQE851980:MQF851980 NAA851980:NAB851980 NJW851980:NJX851980 NTS851980:NTT851980 ODO851980:ODP851980 ONK851980:ONL851980 OXG851980:OXH851980 PHC851980:PHD851980 PQY851980:PQZ851980 QAU851980:QAV851980 QKQ851980:QKR851980 QUM851980:QUN851980 REI851980:REJ851980 ROE851980:ROF851980 RYA851980:RYB851980 SHW851980:SHX851980 SRS851980:SRT851980 TBO851980:TBP851980 TLK851980:TLL851980 TVG851980:TVH851980 UFC851980:UFD851980 UOY851980:UOZ851980 UYU851980:UYV851980 VIQ851980:VIR851980 VSM851980:VSN851980 WCI851980:WCJ851980 WME851980:WMF851980 WWA851980:WWB851980 S917516:T917516 JO917516:JP917516 TK917516:TL917516 ADG917516:ADH917516 ANC917516:AND917516 AWY917516:AWZ917516 BGU917516:BGV917516 BQQ917516:BQR917516 CAM917516:CAN917516 CKI917516:CKJ917516 CUE917516:CUF917516 DEA917516:DEB917516 DNW917516:DNX917516 DXS917516:DXT917516 EHO917516:EHP917516 ERK917516:ERL917516 FBG917516:FBH917516 FLC917516:FLD917516 FUY917516:FUZ917516 GEU917516:GEV917516 GOQ917516:GOR917516 GYM917516:GYN917516 HII917516:HIJ917516 HSE917516:HSF917516 ICA917516:ICB917516 ILW917516:ILX917516 IVS917516:IVT917516 JFO917516:JFP917516 JPK917516:JPL917516 JZG917516:JZH917516 KJC917516:KJD917516 KSY917516:KSZ917516 LCU917516:LCV917516 LMQ917516:LMR917516 LWM917516:LWN917516 MGI917516:MGJ917516 MQE917516:MQF917516 NAA917516:NAB917516 NJW917516:NJX917516 NTS917516:NTT917516 ODO917516:ODP917516 ONK917516:ONL917516 OXG917516:OXH917516 PHC917516:PHD917516 PQY917516:PQZ917516 QAU917516:QAV917516 QKQ917516:QKR917516 QUM917516:QUN917516 REI917516:REJ917516 ROE917516:ROF917516 RYA917516:RYB917516 SHW917516:SHX917516 SRS917516:SRT917516 TBO917516:TBP917516 TLK917516:TLL917516 TVG917516:TVH917516 UFC917516:UFD917516 UOY917516:UOZ917516 UYU917516:UYV917516 VIQ917516:VIR917516 VSM917516:VSN917516 WCI917516:WCJ917516 WME917516:WMF917516 WWA917516:WWB917516 S983052:T983052 JO983052:JP983052 TK983052:TL983052 ADG983052:ADH983052 ANC983052:AND983052 AWY983052:AWZ983052 BGU983052:BGV983052 BQQ983052:BQR983052 CAM983052:CAN983052 CKI983052:CKJ983052 CUE983052:CUF983052 DEA983052:DEB983052 DNW983052:DNX983052 DXS983052:DXT983052 EHO983052:EHP983052 ERK983052:ERL983052 FBG983052:FBH983052 FLC983052:FLD983052 FUY983052:FUZ983052 GEU983052:GEV983052 GOQ983052:GOR983052 GYM983052:GYN983052 HII983052:HIJ983052 HSE983052:HSF983052 ICA983052:ICB983052 ILW983052:ILX983052 IVS983052:IVT983052 JFO983052:JFP983052 JPK983052:JPL983052 JZG983052:JZH983052 KJC983052:KJD983052 KSY983052:KSZ983052 LCU983052:LCV983052 LMQ983052:LMR983052 LWM983052:LWN983052 MGI983052:MGJ983052 MQE983052:MQF983052 NAA983052:NAB983052 NJW983052:NJX983052 NTS983052:NTT983052 ODO983052:ODP983052 ONK983052:ONL983052 OXG983052:OXH983052 PHC983052:PHD983052 PQY983052:PQZ983052 QAU983052:QAV983052 QKQ983052:QKR983052 QUM983052:QUN983052 REI983052:REJ983052 ROE983052:ROF983052 RYA983052:RYB983052 SHW983052:SHX983052 SRS983052:SRT983052 TBO983052:TBP983052 TLK983052:TLL983052 TVG983052:TVH983052 UFC983052:UFD983052 UOY983052:UOZ983052 UYU983052:UYV983052 VIQ983052:VIR983052 VSM983052:VSN983052 WCI983052:WCJ983052 WME983052:WMF983052 WWA983052:WWB983052" xr:uid="{D3E0A5A6-282E-495E-B9E6-9FA6BA0AF422}">
      <formula1>"Cu,Prog"</formula1>
    </dataValidation>
    <dataValidation type="list" allowBlank="1" showInputMessage="1" showErrorMessage="1" sqref="WVK983053:WWH983057 IY10:JV10 SU10:TR10 ACQ10:ADN10 AMM10:ANJ10 AWI10:AXF10 BGE10:BHB10 BQA10:BQX10 BZW10:CAT10 CJS10:CKP10 CTO10:CUL10 DDK10:DEH10 DNG10:DOD10 DXC10:DXZ10 EGY10:EHV10 EQU10:ERR10 FAQ10:FBN10 FKM10:FLJ10 FUI10:FVF10 GEE10:GFB10 GOA10:GOX10 GXW10:GYT10 HHS10:HIP10 HRO10:HSL10 IBK10:ICH10 ILG10:IMD10 IVC10:IVZ10 JEY10:JFV10 JOU10:JPR10 JYQ10:JZN10 KIM10:KJJ10 KSI10:KTF10 LCE10:LDB10 LMA10:LMX10 LVW10:LWT10 MFS10:MGP10 MPO10:MQL10 MZK10:NAH10 NJG10:NKD10 NTC10:NTZ10 OCY10:ODV10 OMU10:ONR10 OWQ10:OXN10 PGM10:PHJ10 PQI10:PRF10 QAE10:QBB10 QKA10:QKX10 QTW10:QUT10 RDS10:REP10 RNO10:ROL10 RXK10:RYH10 SHG10:SID10 SRC10:SRZ10 TAY10:TBV10 TKU10:TLR10 TUQ10:TVN10 UEM10:UFJ10 UOI10:UPF10 UYE10:UZB10 VIA10:VIX10 VRW10:VST10 WBS10:WCP10 WLO10:WML10 WVK10:WWH10 C65547:Z65547 IY65547:JV65547 SU65547:TR65547 ACQ65547:ADN65547 AMM65547:ANJ65547 AWI65547:AXF65547 BGE65547:BHB65547 BQA65547:BQX65547 BZW65547:CAT65547 CJS65547:CKP65547 CTO65547:CUL65547 DDK65547:DEH65547 DNG65547:DOD65547 DXC65547:DXZ65547 EGY65547:EHV65547 EQU65547:ERR65547 FAQ65547:FBN65547 FKM65547:FLJ65547 FUI65547:FVF65547 GEE65547:GFB65547 GOA65547:GOX65547 GXW65547:GYT65547 HHS65547:HIP65547 HRO65547:HSL65547 IBK65547:ICH65547 ILG65547:IMD65547 IVC65547:IVZ65547 JEY65547:JFV65547 JOU65547:JPR65547 JYQ65547:JZN65547 KIM65547:KJJ65547 KSI65547:KTF65547 LCE65547:LDB65547 LMA65547:LMX65547 LVW65547:LWT65547 MFS65547:MGP65547 MPO65547:MQL65547 MZK65547:NAH65547 NJG65547:NKD65547 NTC65547:NTZ65547 OCY65547:ODV65547 OMU65547:ONR65547 OWQ65547:OXN65547 PGM65547:PHJ65547 PQI65547:PRF65547 QAE65547:QBB65547 QKA65547:QKX65547 QTW65547:QUT65547 RDS65547:REP65547 RNO65547:ROL65547 RXK65547:RYH65547 SHG65547:SID65547 SRC65547:SRZ65547 TAY65547:TBV65547 TKU65547:TLR65547 TUQ65547:TVN65547 UEM65547:UFJ65547 UOI65547:UPF65547 UYE65547:UZB65547 VIA65547:VIX65547 VRW65547:VST65547 WBS65547:WCP65547 WLO65547:WML65547 WVK65547:WWH65547 C131083:Z131083 IY131083:JV131083 SU131083:TR131083 ACQ131083:ADN131083 AMM131083:ANJ131083 AWI131083:AXF131083 BGE131083:BHB131083 BQA131083:BQX131083 BZW131083:CAT131083 CJS131083:CKP131083 CTO131083:CUL131083 DDK131083:DEH131083 DNG131083:DOD131083 DXC131083:DXZ131083 EGY131083:EHV131083 EQU131083:ERR131083 FAQ131083:FBN131083 FKM131083:FLJ131083 FUI131083:FVF131083 GEE131083:GFB131083 GOA131083:GOX131083 GXW131083:GYT131083 HHS131083:HIP131083 HRO131083:HSL131083 IBK131083:ICH131083 ILG131083:IMD131083 IVC131083:IVZ131083 JEY131083:JFV131083 JOU131083:JPR131083 JYQ131083:JZN131083 KIM131083:KJJ131083 KSI131083:KTF131083 LCE131083:LDB131083 LMA131083:LMX131083 LVW131083:LWT131083 MFS131083:MGP131083 MPO131083:MQL131083 MZK131083:NAH131083 NJG131083:NKD131083 NTC131083:NTZ131083 OCY131083:ODV131083 OMU131083:ONR131083 OWQ131083:OXN131083 PGM131083:PHJ131083 PQI131083:PRF131083 QAE131083:QBB131083 QKA131083:QKX131083 QTW131083:QUT131083 RDS131083:REP131083 RNO131083:ROL131083 RXK131083:RYH131083 SHG131083:SID131083 SRC131083:SRZ131083 TAY131083:TBV131083 TKU131083:TLR131083 TUQ131083:TVN131083 UEM131083:UFJ131083 UOI131083:UPF131083 UYE131083:UZB131083 VIA131083:VIX131083 VRW131083:VST131083 WBS131083:WCP131083 WLO131083:WML131083 WVK131083:WWH131083 C196619:Z196619 IY196619:JV196619 SU196619:TR196619 ACQ196619:ADN196619 AMM196619:ANJ196619 AWI196619:AXF196619 BGE196619:BHB196619 BQA196619:BQX196619 BZW196619:CAT196619 CJS196619:CKP196619 CTO196619:CUL196619 DDK196619:DEH196619 DNG196619:DOD196619 DXC196619:DXZ196619 EGY196619:EHV196619 EQU196619:ERR196619 FAQ196619:FBN196619 FKM196619:FLJ196619 FUI196619:FVF196619 GEE196619:GFB196619 GOA196619:GOX196619 GXW196619:GYT196619 HHS196619:HIP196619 HRO196619:HSL196619 IBK196619:ICH196619 ILG196619:IMD196619 IVC196619:IVZ196619 JEY196619:JFV196619 JOU196619:JPR196619 JYQ196619:JZN196619 KIM196619:KJJ196619 KSI196619:KTF196619 LCE196619:LDB196619 LMA196619:LMX196619 LVW196619:LWT196619 MFS196619:MGP196619 MPO196619:MQL196619 MZK196619:NAH196619 NJG196619:NKD196619 NTC196619:NTZ196619 OCY196619:ODV196619 OMU196619:ONR196619 OWQ196619:OXN196619 PGM196619:PHJ196619 PQI196619:PRF196619 QAE196619:QBB196619 QKA196619:QKX196619 QTW196619:QUT196619 RDS196619:REP196619 RNO196619:ROL196619 RXK196619:RYH196619 SHG196619:SID196619 SRC196619:SRZ196619 TAY196619:TBV196619 TKU196619:TLR196619 TUQ196619:TVN196619 UEM196619:UFJ196619 UOI196619:UPF196619 UYE196619:UZB196619 VIA196619:VIX196619 VRW196619:VST196619 WBS196619:WCP196619 WLO196619:WML196619 WVK196619:WWH196619 C262155:Z262155 IY262155:JV262155 SU262155:TR262155 ACQ262155:ADN262155 AMM262155:ANJ262155 AWI262155:AXF262155 BGE262155:BHB262155 BQA262155:BQX262155 BZW262155:CAT262155 CJS262155:CKP262155 CTO262155:CUL262155 DDK262155:DEH262155 DNG262155:DOD262155 DXC262155:DXZ262155 EGY262155:EHV262155 EQU262155:ERR262155 FAQ262155:FBN262155 FKM262155:FLJ262155 FUI262155:FVF262155 GEE262155:GFB262155 GOA262155:GOX262155 GXW262155:GYT262155 HHS262155:HIP262155 HRO262155:HSL262155 IBK262155:ICH262155 ILG262155:IMD262155 IVC262155:IVZ262155 JEY262155:JFV262155 JOU262155:JPR262155 JYQ262155:JZN262155 KIM262155:KJJ262155 KSI262155:KTF262155 LCE262155:LDB262155 LMA262155:LMX262155 LVW262155:LWT262155 MFS262155:MGP262155 MPO262155:MQL262155 MZK262155:NAH262155 NJG262155:NKD262155 NTC262155:NTZ262155 OCY262155:ODV262155 OMU262155:ONR262155 OWQ262155:OXN262155 PGM262155:PHJ262155 PQI262155:PRF262155 QAE262155:QBB262155 QKA262155:QKX262155 QTW262155:QUT262155 RDS262155:REP262155 RNO262155:ROL262155 RXK262155:RYH262155 SHG262155:SID262155 SRC262155:SRZ262155 TAY262155:TBV262155 TKU262155:TLR262155 TUQ262155:TVN262155 UEM262155:UFJ262155 UOI262155:UPF262155 UYE262155:UZB262155 VIA262155:VIX262155 VRW262155:VST262155 WBS262155:WCP262155 WLO262155:WML262155 WVK262155:WWH262155 C327691:Z327691 IY327691:JV327691 SU327691:TR327691 ACQ327691:ADN327691 AMM327691:ANJ327691 AWI327691:AXF327691 BGE327691:BHB327691 BQA327691:BQX327691 BZW327691:CAT327691 CJS327691:CKP327691 CTO327691:CUL327691 DDK327691:DEH327691 DNG327691:DOD327691 DXC327691:DXZ327691 EGY327691:EHV327691 EQU327691:ERR327691 FAQ327691:FBN327691 FKM327691:FLJ327691 FUI327691:FVF327691 GEE327691:GFB327691 GOA327691:GOX327691 GXW327691:GYT327691 HHS327691:HIP327691 HRO327691:HSL327691 IBK327691:ICH327691 ILG327691:IMD327691 IVC327691:IVZ327691 JEY327691:JFV327691 JOU327691:JPR327691 JYQ327691:JZN327691 KIM327691:KJJ327691 KSI327691:KTF327691 LCE327691:LDB327691 LMA327691:LMX327691 LVW327691:LWT327691 MFS327691:MGP327691 MPO327691:MQL327691 MZK327691:NAH327691 NJG327691:NKD327691 NTC327691:NTZ327691 OCY327691:ODV327691 OMU327691:ONR327691 OWQ327691:OXN327691 PGM327691:PHJ327691 PQI327691:PRF327691 QAE327691:QBB327691 QKA327691:QKX327691 QTW327691:QUT327691 RDS327691:REP327691 RNO327691:ROL327691 RXK327691:RYH327691 SHG327691:SID327691 SRC327691:SRZ327691 TAY327691:TBV327691 TKU327691:TLR327691 TUQ327691:TVN327691 UEM327691:UFJ327691 UOI327691:UPF327691 UYE327691:UZB327691 VIA327691:VIX327691 VRW327691:VST327691 WBS327691:WCP327691 WLO327691:WML327691 WVK327691:WWH327691 C393227:Z393227 IY393227:JV393227 SU393227:TR393227 ACQ393227:ADN393227 AMM393227:ANJ393227 AWI393227:AXF393227 BGE393227:BHB393227 BQA393227:BQX393227 BZW393227:CAT393227 CJS393227:CKP393227 CTO393227:CUL393227 DDK393227:DEH393227 DNG393227:DOD393227 DXC393227:DXZ393227 EGY393227:EHV393227 EQU393227:ERR393227 FAQ393227:FBN393227 FKM393227:FLJ393227 FUI393227:FVF393227 GEE393227:GFB393227 GOA393227:GOX393227 GXW393227:GYT393227 HHS393227:HIP393227 HRO393227:HSL393227 IBK393227:ICH393227 ILG393227:IMD393227 IVC393227:IVZ393227 JEY393227:JFV393227 JOU393227:JPR393227 JYQ393227:JZN393227 KIM393227:KJJ393227 KSI393227:KTF393227 LCE393227:LDB393227 LMA393227:LMX393227 LVW393227:LWT393227 MFS393227:MGP393227 MPO393227:MQL393227 MZK393227:NAH393227 NJG393227:NKD393227 NTC393227:NTZ393227 OCY393227:ODV393227 OMU393227:ONR393227 OWQ393227:OXN393227 PGM393227:PHJ393227 PQI393227:PRF393227 QAE393227:QBB393227 QKA393227:QKX393227 QTW393227:QUT393227 RDS393227:REP393227 RNO393227:ROL393227 RXK393227:RYH393227 SHG393227:SID393227 SRC393227:SRZ393227 TAY393227:TBV393227 TKU393227:TLR393227 TUQ393227:TVN393227 UEM393227:UFJ393227 UOI393227:UPF393227 UYE393227:UZB393227 VIA393227:VIX393227 VRW393227:VST393227 WBS393227:WCP393227 WLO393227:WML393227 WVK393227:WWH393227 C458763:Z458763 IY458763:JV458763 SU458763:TR458763 ACQ458763:ADN458763 AMM458763:ANJ458763 AWI458763:AXF458763 BGE458763:BHB458763 BQA458763:BQX458763 BZW458763:CAT458763 CJS458763:CKP458763 CTO458763:CUL458763 DDK458763:DEH458763 DNG458763:DOD458763 DXC458763:DXZ458763 EGY458763:EHV458763 EQU458763:ERR458763 FAQ458763:FBN458763 FKM458763:FLJ458763 FUI458763:FVF458763 GEE458763:GFB458763 GOA458763:GOX458763 GXW458763:GYT458763 HHS458763:HIP458763 HRO458763:HSL458763 IBK458763:ICH458763 ILG458763:IMD458763 IVC458763:IVZ458763 JEY458763:JFV458763 JOU458763:JPR458763 JYQ458763:JZN458763 KIM458763:KJJ458763 KSI458763:KTF458763 LCE458763:LDB458763 LMA458763:LMX458763 LVW458763:LWT458763 MFS458763:MGP458763 MPO458763:MQL458763 MZK458763:NAH458763 NJG458763:NKD458763 NTC458763:NTZ458763 OCY458763:ODV458763 OMU458763:ONR458763 OWQ458763:OXN458763 PGM458763:PHJ458763 PQI458763:PRF458763 QAE458763:QBB458763 QKA458763:QKX458763 QTW458763:QUT458763 RDS458763:REP458763 RNO458763:ROL458763 RXK458763:RYH458763 SHG458763:SID458763 SRC458763:SRZ458763 TAY458763:TBV458763 TKU458763:TLR458763 TUQ458763:TVN458763 UEM458763:UFJ458763 UOI458763:UPF458763 UYE458763:UZB458763 VIA458763:VIX458763 VRW458763:VST458763 WBS458763:WCP458763 WLO458763:WML458763 WVK458763:WWH458763 C524299:Z524299 IY524299:JV524299 SU524299:TR524299 ACQ524299:ADN524299 AMM524299:ANJ524299 AWI524299:AXF524299 BGE524299:BHB524299 BQA524299:BQX524299 BZW524299:CAT524299 CJS524299:CKP524299 CTO524299:CUL524299 DDK524299:DEH524299 DNG524299:DOD524299 DXC524299:DXZ524299 EGY524299:EHV524299 EQU524299:ERR524299 FAQ524299:FBN524299 FKM524299:FLJ524299 FUI524299:FVF524299 GEE524299:GFB524299 GOA524299:GOX524299 GXW524299:GYT524299 HHS524299:HIP524299 HRO524299:HSL524299 IBK524299:ICH524299 ILG524299:IMD524299 IVC524299:IVZ524299 JEY524299:JFV524299 JOU524299:JPR524299 JYQ524299:JZN524299 KIM524299:KJJ524299 KSI524299:KTF524299 LCE524299:LDB524299 LMA524299:LMX524299 LVW524299:LWT524299 MFS524299:MGP524299 MPO524299:MQL524299 MZK524299:NAH524299 NJG524299:NKD524299 NTC524299:NTZ524299 OCY524299:ODV524299 OMU524299:ONR524299 OWQ524299:OXN524299 PGM524299:PHJ524299 PQI524299:PRF524299 QAE524299:QBB524299 QKA524299:QKX524299 QTW524299:QUT524299 RDS524299:REP524299 RNO524299:ROL524299 RXK524299:RYH524299 SHG524299:SID524299 SRC524299:SRZ524299 TAY524299:TBV524299 TKU524299:TLR524299 TUQ524299:TVN524299 UEM524299:UFJ524299 UOI524299:UPF524299 UYE524299:UZB524299 VIA524299:VIX524299 VRW524299:VST524299 WBS524299:WCP524299 WLO524299:WML524299 WVK524299:WWH524299 C589835:Z589835 IY589835:JV589835 SU589835:TR589835 ACQ589835:ADN589835 AMM589835:ANJ589835 AWI589835:AXF589835 BGE589835:BHB589835 BQA589835:BQX589835 BZW589835:CAT589835 CJS589835:CKP589835 CTO589835:CUL589835 DDK589835:DEH589835 DNG589835:DOD589835 DXC589835:DXZ589835 EGY589835:EHV589835 EQU589835:ERR589835 FAQ589835:FBN589835 FKM589835:FLJ589835 FUI589835:FVF589835 GEE589835:GFB589835 GOA589835:GOX589835 GXW589835:GYT589835 HHS589835:HIP589835 HRO589835:HSL589835 IBK589835:ICH589835 ILG589835:IMD589835 IVC589835:IVZ589835 JEY589835:JFV589835 JOU589835:JPR589835 JYQ589835:JZN589835 KIM589835:KJJ589835 KSI589835:KTF589835 LCE589835:LDB589835 LMA589835:LMX589835 LVW589835:LWT589835 MFS589835:MGP589835 MPO589835:MQL589835 MZK589835:NAH589835 NJG589835:NKD589835 NTC589835:NTZ589835 OCY589835:ODV589835 OMU589835:ONR589835 OWQ589835:OXN589835 PGM589835:PHJ589835 PQI589835:PRF589835 QAE589835:QBB589835 QKA589835:QKX589835 QTW589835:QUT589835 RDS589835:REP589835 RNO589835:ROL589835 RXK589835:RYH589835 SHG589835:SID589835 SRC589835:SRZ589835 TAY589835:TBV589835 TKU589835:TLR589835 TUQ589835:TVN589835 UEM589835:UFJ589835 UOI589835:UPF589835 UYE589835:UZB589835 VIA589835:VIX589835 VRW589835:VST589835 WBS589835:WCP589835 WLO589835:WML589835 WVK589835:WWH589835 C655371:Z655371 IY655371:JV655371 SU655371:TR655371 ACQ655371:ADN655371 AMM655371:ANJ655371 AWI655371:AXF655371 BGE655371:BHB655371 BQA655371:BQX655371 BZW655371:CAT655371 CJS655371:CKP655371 CTO655371:CUL655371 DDK655371:DEH655371 DNG655371:DOD655371 DXC655371:DXZ655371 EGY655371:EHV655371 EQU655371:ERR655371 FAQ655371:FBN655371 FKM655371:FLJ655371 FUI655371:FVF655371 GEE655371:GFB655371 GOA655371:GOX655371 GXW655371:GYT655371 HHS655371:HIP655371 HRO655371:HSL655371 IBK655371:ICH655371 ILG655371:IMD655371 IVC655371:IVZ655371 JEY655371:JFV655371 JOU655371:JPR655371 JYQ655371:JZN655371 KIM655371:KJJ655371 KSI655371:KTF655371 LCE655371:LDB655371 LMA655371:LMX655371 LVW655371:LWT655371 MFS655371:MGP655371 MPO655371:MQL655371 MZK655371:NAH655371 NJG655371:NKD655371 NTC655371:NTZ655371 OCY655371:ODV655371 OMU655371:ONR655371 OWQ655371:OXN655371 PGM655371:PHJ655371 PQI655371:PRF655371 QAE655371:QBB655371 QKA655371:QKX655371 QTW655371:QUT655371 RDS655371:REP655371 RNO655371:ROL655371 RXK655371:RYH655371 SHG655371:SID655371 SRC655371:SRZ655371 TAY655371:TBV655371 TKU655371:TLR655371 TUQ655371:TVN655371 UEM655371:UFJ655371 UOI655371:UPF655371 UYE655371:UZB655371 VIA655371:VIX655371 VRW655371:VST655371 WBS655371:WCP655371 WLO655371:WML655371 WVK655371:WWH655371 C720907:Z720907 IY720907:JV720907 SU720907:TR720907 ACQ720907:ADN720907 AMM720907:ANJ720907 AWI720907:AXF720907 BGE720907:BHB720907 BQA720907:BQX720907 BZW720907:CAT720907 CJS720907:CKP720907 CTO720907:CUL720907 DDK720907:DEH720907 DNG720907:DOD720907 DXC720907:DXZ720907 EGY720907:EHV720907 EQU720907:ERR720907 FAQ720907:FBN720907 FKM720907:FLJ720907 FUI720907:FVF720907 GEE720907:GFB720907 GOA720907:GOX720907 GXW720907:GYT720907 HHS720907:HIP720907 HRO720907:HSL720907 IBK720907:ICH720907 ILG720907:IMD720907 IVC720907:IVZ720907 JEY720907:JFV720907 JOU720907:JPR720907 JYQ720907:JZN720907 KIM720907:KJJ720907 KSI720907:KTF720907 LCE720907:LDB720907 LMA720907:LMX720907 LVW720907:LWT720907 MFS720907:MGP720907 MPO720907:MQL720907 MZK720907:NAH720907 NJG720907:NKD720907 NTC720907:NTZ720907 OCY720907:ODV720907 OMU720907:ONR720907 OWQ720907:OXN720907 PGM720907:PHJ720907 PQI720907:PRF720907 QAE720907:QBB720907 QKA720907:QKX720907 QTW720907:QUT720907 RDS720907:REP720907 RNO720907:ROL720907 RXK720907:RYH720907 SHG720907:SID720907 SRC720907:SRZ720907 TAY720907:TBV720907 TKU720907:TLR720907 TUQ720907:TVN720907 UEM720907:UFJ720907 UOI720907:UPF720907 UYE720907:UZB720907 VIA720907:VIX720907 VRW720907:VST720907 WBS720907:WCP720907 WLO720907:WML720907 WVK720907:WWH720907 C786443:Z786443 IY786443:JV786443 SU786443:TR786443 ACQ786443:ADN786443 AMM786443:ANJ786443 AWI786443:AXF786443 BGE786443:BHB786443 BQA786443:BQX786443 BZW786443:CAT786443 CJS786443:CKP786443 CTO786443:CUL786443 DDK786443:DEH786443 DNG786443:DOD786443 DXC786443:DXZ786443 EGY786443:EHV786443 EQU786443:ERR786443 FAQ786443:FBN786443 FKM786443:FLJ786443 FUI786443:FVF786443 GEE786443:GFB786443 GOA786443:GOX786443 GXW786443:GYT786443 HHS786443:HIP786443 HRO786443:HSL786443 IBK786443:ICH786443 ILG786443:IMD786443 IVC786443:IVZ786443 JEY786443:JFV786443 JOU786443:JPR786443 JYQ786443:JZN786443 KIM786443:KJJ786443 KSI786443:KTF786443 LCE786443:LDB786443 LMA786443:LMX786443 LVW786443:LWT786443 MFS786443:MGP786443 MPO786443:MQL786443 MZK786443:NAH786443 NJG786443:NKD786443 NTC786443:NTZ786443 OCY786443:ODV786443 OMU786443:ONR786443 OWQ786443:OXN786443 PGM786443:PHJ786443 PQI786443:PRF786443 QAE786443:QBB786443 QKA786443:QKX786443 QTW786443:QUT786443 RDS786443:REP786443 RNO786443:ROL786443 RXK786443:RYH786443 SHG786443:SID786443 SRC786443:SRZ786443 TAY786443:TBV786443 TKU786443:TLR786443 TUQ786443:TVN786443 UEM786443:UFJ786443 UOI786443:UPF786443 UYE786443:UZB786443 VIA786443:VIX786443 VRW786443:VST786443 WBS786443:WCP786443 WLO786443:WML786443 WVK786443:WWH786443 C851979:Z851979 IY851979:JV851979 SU851979:TR851979 ACQ851979:ADN851979 AMM851979:ANJ851979 AWI851979:AXF851979 BGE851979:BHB851979 BQA851979:BQX851979 BZW851979:CAT851979 CJS851979:CKP851979 CTO851979:CUL851979 DDK851979:DEH851979 DNG851979:DOD851979 DXC851979:DXZ851979 EGY851979:EHV851979 EQU851979:ERR851979 FAQ851979:FBN851979 FKM851979:FLJ851979 FUI851979:FVF851979 GEE851979:GFB851979 GOA851979:GOX851979 GXW851979:GYT851979 HHS851979:HIP851979 HRO851979:HSL851979 IBK851979:ICH851979 ILG851979:IMD851979 IVC851979:IVZ851979 JEY851979:JFV851979 JOU851979:JPR851979 JYQ851979:JZN851979 KIM851979:KJJ851979 KSI851979:KTF851979 LCE851979:LDB851979 LMA851979:LMX851979 LVW851979:LWT851979 MFS851979:MGP851979 MPO851979:MQL851979 MZK851979:NAH851979 NJG851979:NKD851979 NTC851979:NTZ851979 OCY851979:ODV851979 OMU851979:ONR851979 OWQ851979:OXN851979 PGM851979:PHJ851979 PQI851979:PRF851979 QAE851979:QBB851979 QKA851979:QKX851979 QTW851979:QUT851979 RDS851979:REP851979 RNO851979:ROL851979 RXK851979:RYH851979 SHG851979:SID851979 SRC851979:SRZ851979 TAY851979:TBV851979 TKU851979:TLR851979 TUQ851979:TVN851979 UEM851979:UFJ851979 UOI851979:UPF851979 UYE851979:UZB851979 VIA851979:VIX851979 VRW851979:VST851979 WBS851979:WCP851979 WLO851979:WML851979 WVK851979:WWH851979 C917515:Z917515 IY917515:JV917515 SU917515:TR917515 ACQ917515:ADN917515 AMM917515:ANJ917515 AWI917515:AXF917515 BGE917515:BHB917515 BQA917515:BQX917515 BZW917515:CAT917515 CJS917515:CKP917515 CTO917515:CUL917515 DDK917515:DEH917515 DNG917515:DOD917515 DXC917515:DXZ917515 EGY917515:EHV917515 EQU917515:ERR917515 FAQ917515:FBN917515 FKM917515:FLJ917515 FUI917515:FVF917515 GEE917515:GFB917515 GOA917515:GOX917515 GXW917515:GYT917515 HHS917515:HIP917515 HRO917515:HSL917515 IBK917515:ICH917515 ILG917515:IMD917515 IVC917515:IVZ917515 JEY917515:JFV917515 JOU917515:JPR917515 JYQ917515:JZN917515 KIM917515:KJJ917515 KSI917515:KTF917515 LCE917515:LDB917515 LMA917515:LMX917515 LVW917515:LWT917515 MFS917515:MGP917515 MPO917515:MQL917515 MZK917515:NAH917515 NJG917515:NKD917515 NTC917515:NTZ917515 OCY917515:ODV917515 OMU917515:ONR917515 OWQ917515:OXN917515 PGM917515:PHJ917515 PQI917515:PRF917515 QAE917515:QBB917515 QKA917515:QKX917515 QTW917515:QUT917515 RDS917515:REP917515 RNO917515:ROL917515 RXK917515:RYH917515 SHG917515:SID917515 SRC917515:SRZ917515 TAY917515:TBV917515 TKU917515:TLR917515 TUQ917515:TVN917515 UEM917515:UFJ917515 UOI917515:UPF917515 UYE917515:UZB917515 VIA917515:VIX917515 VRW917515:VST917515 WBS917515:WCP917515 WLO917515:WML917515 WVK917515:WWH917515 C983051:Z983051 IY983051:JV983051 SU983051:TR983051 ACQ983051:ADN983051 AMM983051:ANJ983051 AWI983051:AXF983051 BGE983051:BHB983051 BQA983051:BQX983051 BZW983051:CAT983051 CJS983051:CKP983051 CTO983051:CUL983051 DDK983051:DEH983051 DNG983051:DOD983051 DXC983051:DXZ983051 EGY983051:EHV983051 EQU983051:ERR983051 FAQ983051:FBN983051 FKM983051:FLJ983051 FUI983051:FVF983051 GEE983051:GFB983051 GOA983051:GOX983051 GXW983051:GYT983051 HHS983051:HIP983051 HRO983051:HSL983051 IBK983051:ICH983051 ILG983051:IMD983051 IVC983051:IVZ983051 JEY983051:JFV983051 JOU983051:JPR983051 JYQ983051:JZN983051 KIM983051:KJJ983051 KSI983051:KTF983051 LCE983051:LDB983051 LMA983051:LMX983051 LVW983051:LWT983051 MFS983051:MGP983051 MPO983051:MQL983051 MZK983051:NAH983051 NJG983051:NKD983051 NTC983051:NTZ983051 OCY983051:ODV983051 OMU983051:ONR983051 OWQ983051:OXN983051 PGM983051:PHJ983051 PQI983051:PRF983051 QAE983051:QBB983051 QKA983051:QKX983051 QTW983051:QUT983051 RDS983051:REP983051 RNO983051:ROL983051 RXK983051:RYH983051 SHG983051:SID983051 SRC983051:SRZ983051 TAY983051:TBV983051 TKU983051:TLR983051 TUQ983051:TVN983051 UEM983051:UFJ983051 UOI983051:UPF983051 UYE983051:UZB983051 VIA983051:VIX983051 VRW983051:VST983051 WBS983051:WCP983051 WLO983051:WML983051 WVK983051:WWH983051 C12:Z16 IY18:JV20 SU18:TR20 ACQ18:ADN20 AMM18:ANJ20 AWI18:AXF20 BGE18:BHB20 BQA18:BQX20 BZW18:CAT20 CJS18:CKP20 CTO18:CUL20 DDK18:DEH20 DNG18:DOD20 DXC18:DXZ20 EGY18:EHV20 EQU18:ERR20 FAQ18:FBN20 FKM18:FLJ20 FUI18:FVF20 GEE18:GFB20 GOA18:GOX20 GXW18:GYT20 HHS18:HIP20 HRO18:HSL20 IBK18:ICH20 ILG18:IMD20 IVC18:IVZ20 JEY18:JFV20 JOU18:JPR20 JYQ18:JZN20 KIM18:KJJ20 KSI18:KTF20 LCE18:LDB20 LMA18:LMX20 LVW18:LWT20 MFS18:MGP20 MPO18:MQL20 MZK18:NAH20 NJG18:NKD20 NTC18:NTZ20 OCY18:ODV20 OMU18:ONR20 OWQ18:OXN20 PGM18:PHJ20 PQI18:PRF20 QAE18:QBB20 QKA18:QKX20 QTW18:QUT20 RDS18:REP20 RNO18:ROL20 RXK18:RYH20 SHG18:SID20 SRC18:SRZ20 TAY18:TBV20 TKU18:TLR20 TUQ18:TVN20 UEM18:UFJ20 UOI18:UPF20 UYE18:UZB20 VIA18:VIX20 VRW18:VST20 WBS18:WCP20 WLO18:WML20 WVK18:WWH20 C65555:Z65556 IY65555:JV65556 SU65555:TR65556 ACQ65555:ADN65556 AMM65555:ANJ65556 AWI65555:AXF65556 BGE65555:BHB65556 BQA65555:BQX65556 BZW65555:CAT65556 CJS65555:CKP65556 CTO65555:CUL65556 DDK65555:DEH65556 DNG65555:DOD65556 DXC65555:DXZ65556 EGY65555:EHV65556 EQU65555:ERR65556 FAQ65555:FBN65556 FKM65555:FLJ65556 FUI65555:FVF65556 GEE65555:GFB65556 GOA65555:GOX65556 GXW65555:GYT65556 HHS65555:HIP65556 HRO65555:HSL65556 IBK65555:ICH65556 ILG65555:IMD65556 IVC65555:IVZ65556 JEY65555:JFV65556 JOU65555:JPR65556 JYQ65555:JZN65556 KIM65555:KJJ65556 KSI65555:KTF65556 LCE65555:LDB65556 LMA65555:LMX65556 LVW65555:LWT65556 MFS65555:MGP65556 MPO65555:MQL65556 MZK65555:NAH65556 NJG65555:NKD65556 NTC65555:NTZ65556 OCY65555:ODV65556 OMU65555:ONR65556 OWQ65555:OXN65556 PGM65555:PHJ65556 PQI65555:PRF65556 QAE65555:QBB65556 QKA65555:QKX65556 QTW65555:QUT65556 RDS65555:REP65556 RNO65555:ROL65556 RXK65555:RYH65556 SHG65555:SID65556 SRC65555:SRZ65556 TAY65555:TBV65556 TKU65555:TLR65556 TUQ65555:TVN65556 UEM65555:UFJ65556 UOI65555:UPF65556 UYE65555:UZB65556 VIA65555:VIX65556 VRW65555:VST65556 WBS65555:WCP65556 WLO65555:WML65556 WVK65555:WWH65556 C131091:Z131092 IY131091:JV131092 SU131091:TR131092 ACQ131091:ADN131092 AMM131091:ANJ131092 AWI131091:AXF131092 BGE131091:BHB131092 BQA131091:BQX131092 BZW131091:CAT131092 CJS131091:CKP131092 CTO131091:CUL131092 DDK131091:DEH131092 DNG131091:DOD131092 DXC131091:DXZ131092 EGY131091:EHV131092 EQU131091:ERR131092 FAQ131091:FBN131092 FKM131091:FLJ131092 FUI131091:FVF131092 GEE131091:GFB131092 GOA131091:GOX131092 GXW131091:GYT131092 HHS131091:HIP131092 HRO131091:HSL131092 IBK131091:ICH131092 ILG131091:IMD131092 IVC131091:IVZ131092 JEY131091:JFV131092 JOU131091:JPR131092 JYQ131091:JZN131092 KIM131091:KJJ131092 KSI131091:KTF131092 LCE131091:LDB131092 LMA131091:LMX131092 LVW131091:LWT131092 MFS131091:MGP131092 MPO131091:MQL131092 MZK131091:NAH131092 NJG131091:NKD131092 NTC131091:NTZ131092 OCY131091:ODV131092 OMU131091:ONR131092 OWQ131091:OXN131092 PGM131091:PHJ131092 PQI131091:PRF131092 QAE131091:QBB131092 QKA131091:QKX131092 QTW131091:QUT131092 RDS131091:REP131092 RNO131091:ROL131092 RXK131091:RYH131092 SHG131091:SID131092 SRC131091:SRZ131092 TAY131091:TBV131092 TKU131091:TLR131092 TUQ131091:TVN131092 UEM131091:UFJ131092 UOI131091:UPF131092 UYE131091:UZB131092 VIA131091:VIX131092 VRW131091:VST131092 WBS131091:WCP131092 WLO131091:WML131092 WVK131091:WWH131092 C196627:Z196628 IY196627:JV196628 SU196627:TR196628 ACQ196627:ADN196628 AMM196627:ANJ196628 AWI196627:AXF196628 BGE196627:BHB196628 BQA196627:BQX196628 BZW196627:CAT196628 CJS196627:CKP196628 CTO196627:CUL196628 DDK196627:DEH196628 DNG196627:DOD196628 DXC196627:DXZ196628 EGY196627:EHV196628 EQU196627:ERR196628 FAQ196627:FBN196628 FKM196627:FLJ196628 FUI196627:FVF196628 GEE196627:GFB196628 GOA196627:GOX196628 GXW196627:GYT196628 HHS196627:HIP196628 HRO196627:HSL196628 IBK196627:ICH196628 ILG196627:IMD196628 IVC196627:IVZ196628 JEY196627:JFV196628 JOU196627:JPR196628 JYQ196627:JZN196628 KIM196627:KJJ196628 KSI196627:KTF196628 LCE196627:LDB196628 LMA196627:LMX196628 LVW196627:LWT196628 MFS196627:MGP196628 MPO196627:MQL196628 MZK196627:NAH196628 NJG196627:NKD196628 NTC196627:NTZ196628 OCY196627:ODV196628 OMU196627:ONR196628 OWQ196627:OXN196628 PGM196627:PHJ196628 PQI196627:PRF196628 QAE196627:QBB196628 QKA196627:QKX196628 QTW196627:QUT196628 RDS196627:REP196628 RNO196627:ROL196628 RXK196627:RYH196628 SHG196627:SID196628 SRC196627:SRZ196628 TAY196627:TBV196628 TKU196627:TLR196628 TUQ196627:TVN196628 UEM196627:UFJ196628 UOI196627:UPF196628 UYE196627:UZB196628 VIA196627:VIX196628 VRW196627:VST196628 WBS196627:WCP196628 WLO196627:WML196628 WVK196627:WWH196628 C262163:Z262164 IY262163:JV262164 SU262163:TR262164 ACQ262163:ADN262164 AMM262163:ANJ262164 AWI262163:AXF262164 BGE262163:BHB262164 BQA262163:BQX262164 BZW262163:CAT262164 CJS262163:CKP262164 CTO262163:CUL262164 DDK262163:DEH262164 DNG262163:DOD262164 DXC262163:DXZ262164 EGY262163:EHV262164 EQU262163:ERR262164 FAQ262163:FBN262164 FKM262163:FLJ262164 FUI262163:FVF262164 GEE262163:GFB262164 GOA262163:GOX262164 GXW262163:GYT262164 HHS262163:HIP262164 HRO262163:HSL262164 IBK262163:ICH262164 ILG262163:IMD262164 IVC262163:IVZ262164 JEY262163:JFV262164 JOU262163:JPR262164 JYQ262163:JZN262164 KIM262163:KJJ262164 KSI262163:KTF262164 LCE262163:LDB262164 LMA262163:LMX262164 LVW262163:LWT262164 MFS262163:MGP262164 MPO262163:MQL262164 MZK262163:NAH262164 NJG262163:NKD262164 NTC262163:NTZ262164 OCY262163:ODV262164 OMU262163:ONR262164 OWQ262163:OXN262164 PGM262163:PHJ262164 PQI262163:PRF262164 QAE262163:QBB262164 QKA262163:QKX262164 QTW262163:QUT262164 RDS262163:REP262164 RNO262163:ROL262164 RXK262163:RYH262164 SHG262163:SID262164 SRC262163:SRZ262164 TAY262163:TBV262164 TKU262163:TLR262164 TUQ262163:TVN262164 UEM262163:UFJ262164 UOI262163:UPF262164 UYE262163:UZB262164 VIA262163:VIX262164 VRW262163:VST262164 WBS262163:WCP262164 WLO262163:WML262164 WVK262163:WWH262164 C327699:Z327700 IY327699:JV327700 SU327699:TR327700 ACQ327699:ADN327700 AMM327699:ANJ327700 AWI327699:AXF327700 BGE327699:BHB327700 BQA327699:BQX327700 BZW327699:CAT327700 CJS327699:CKP327700 CTO327699:CUL327700 DDK327699:DEH327700 DNG327699:DOD327700 DXC327699:DXZ327700 EGY327699:EHV327700 EQU327699:ERR327700 FAQ327699:FBN327700 FKM327699:FLJ327700 FUI327699:FVF327700 GEE327699:GFB327700 GOA327699:GOX327700 GXW327699:GYT327700 HHS327699:HIP327700 HRO327699:HSL327700 IBK327699:ICH327700 ILG327699:IMD327700 IVC327699:IVZ327700 JEY327699:JFV327700 JOU327699:JPR327700 JYQ327699:JZN327700 KIM327699:KJJ327700 KSI327699:KTF327700 LCE327699:LDB327700 LMA327699:LMX327700 LVW327699:LWT327700 MFS327699:MGP327700 MPO327699:MQL327700 MZK327699:NAH327700 NJG327699:NKD327700 NTC327699:NTZ327700 OCY327699:ODV327700 OMU327699:ONR327700 OWQ327699:OXN327700 PGM327699:PHJ327700 PQI327699:PRF327700 QAE327699:QBB327700 QKA327699:QKX327700 QTW327699:QUT327700 RDS327699:REP327700 RNO327699:ROL327700 RXK327699:RYH327700 SHG327699:SID327700 SRC327699:SRZ327700 TAY327699:TBV327700 TKU327699:TLR327700 TUQ327699:TVN327700 UEM327699:UFJ327700 UOI327699:UPF327700 UYE327699:UZB327700 VIA327699:VIX327700 VRW327699:VST327700 WBS327699:WCP327700 WLO327699:WML327700 WVK327699:WWH327700 C393235:Z393236 IY393235:JV393236 SU393235:TR393236 ACQ393235:ADN393236 AMM393235:ANJ393236 AWI393235:AXF393236 BGE393235:BHB393236 BQA393235:BQX393236 BZW393235:CAT393236 CJS393235:CKP393236 CTO393235:CUL393236 DDK393235:DEH393236 DNG393235:DOD393236 DXC393235:DXZ393236 EGY393235:EHV393236 EQU393235:ERR393236 FAQ393235:FBN393236 FKM393235:FLJ393236 FUI393235:FVF393236 GEE393235:GFB393236 GOA393235:GOX393236 GXW393235:GYT393236 HHS393235:HIP393236 HRO393235:HSL393236 IBK393235:ICH393236 ILG393235:IMD393236 IVC393235:IVZ393236 JEY393235:JFV393236 JOU393235:JPR393236 JYQ393235:JZN393236 KIM393235:KJJ393236 KSI393235:KTF393236 LCE393235:LDB393236 LMA393235:LMX393236 LVW393235:LWT393236 MFS393235:MGP393236 MPO393235:MQL393236 MZK393235:NAH393236 NJG393235:NKD393236 NTC393235:NTZ393236 OCY393235:ODV393236 OMU393235:ONR393236 OWQ393235:OXN393236 PGM393235:PHJ393236 PQI393235:PRF393236 QAE393235:QBB393236 QKA393235:QKX393236 QTW393235:QUT393236 RDS393235:REP393236 RNO393235:ROL393236 RXK393235:RYH393236 SHG393235:SID393236 SRC393235:SRZ393236 TAY393235:TBV393236 TKU393235:TLR393236 TUQ393235:TVN393236 UEM393235:UFJ393236 UOI393235:UPF393236 UYE393235:UZB393236 VIA393235:VIX393236 VRW393235:VST393236 WBS393235:WCP393236 WLO393235:WML393236 WVK393235:WWH393236 C458771:Z458772 IY458771:JV458772 SU458771:TR458772 ACQ458771:ADN458772 AMM458771:ANJ458772 AWI458771:AXF458772 BGE458771:BHB458772 BQA458771:BQX458772 BZW458771:CAT458772 CJS458771:CKP458772 CTO458771:CUL458772 DDK458771:DEH458772 DNG458771:DOD458772 DXC458771:DXZ458772 EGY458771:EHV458772 EQU458771:ERR458772 FAQ458771:FBN458772 FKM458771:FLJ458772 FUI458771:FVF458772 GEE458771:GFB458772 GOA458771:GOX458772 GXW458771:GYT458772 HHS458771:HIP458772 HRO458771:HSL458772 IBK458771:ICH458772 ILG458771:IMD458772 IVC458771:IVZ458772 JEY458771:JFV458772 JOU458771:JPR458772 JYQ458771:JZN458772 KIM458771:KJJ458772 KSI458771:KTF458772 LCE458771:LDB458772 LMA458771:LMX458772 LVW458771:LWT458772 MFS458771:MGP458772 MPO458771:MQL458772 MZK458771:NAH458772 NJG458771:NKD458772 NTC458771:NTZ458772 OCY458771:ODV458772 OMU458771:ONR458772 OWQ458771:OXN458772 PGM458771:PHJ458772 PQI458771:PRF458772 QAE458771:QBB458772 QKA458771:QKX458772 QTW458771:QUT458772 RDS458771:REP458772 RNO458771:ROL458772 RXK458771:RYH458772 SHG458771:SID458772 SRC458771:SRZ458772 TAY458771:TBV458772 TKU458771:TLR458772 TUQ458771:TVN458772 UEM458771:UFJ458772 UOI458771:UPF458772 UYE458771:UZB458772 VIA458771:VIX458772 VRW458771:VST458772 WBS458771:WCP458772 WLO458771:WML458772 WVK458771:WWH458772 C524307:Z524308 IY524307:JV524308 SU524307:TR524308 ACQ524307:ADN524308 AMM524307:ANJ524308 AWI524307:AXF524308 BGE524307:BHB524308 BQA524307:BQX524308 BZW524307:CAT524308 CJS524307:CKP524308 CTO524307:CUL524308 DDK524307:DEH524308 DNG524307:DOD524308 DXC524307:DXZ524308 EGY524307:EHV524308 EQU524307:ERR524308 FAQ524307:FBN524308 FKM524307:FLJ524308 FUI524307:FVF524308 GEE524307:GFB524308 GOA524307:GOX524308 GXW524307:GYT524308 HHS524307:HIP524308 HRO524307:HSL524308 IBK524307:ICH524308 ILG524307:IMD524308 IVC524307:IVZ524308 JEY524307:JFV524308 JOU524307:JPR524308 JYQ524307:JZN524308 KIM524307:KJJ524308 KSI524307:KTF524308 LCE524307:LDB524308 LMA524307:LMX524308 LVW524307:LWT524308 MFS524307:MGP524308 MPO524307:MQL524308 MZK524307:NAH524308 NJG524307:NKD524308 NTC524307:NTZ524308 OCY524307:ODV524308 OMU524307:ONR524308 OWQ524307:OXN524308 PGM524307:PHJ524308 PQI524307:PRF524308 QAE524307:QBB524308 QKA524307:QKX524308 QTW524307:QUT524308 RDS524307:REP524308 RNO524307:ROL524308 RXK524307:RYH524308 SHG524307:SID524308 SRC524307:SRZ524308 TAY524307:TBV524308 TKU524307:TLR524308 TUQ524307:TVN524308 UEM524307:UFJ524308 UOI524307:UPF524308 UYE524307:UZB524308 VIA524307:VIX524308 VRW524307:VST524308 WBS524307:WCP524308 WLO524307:WML524308 WVK524307:WWH524308 C589843:Z589844 IY589843:JV589844 SU589843:TR589844 ACQ589843:ADN589844 AMM589843:ANJ589844 AWI589843:AXF589844 BGE589843:BHB589844 BQA589843:BQX589844 BZW589843:CAT589844 CJS589843:CKP589844 CTO589843:CUL589844 DDK589843:DEH589844 DNG589843:DOD589844 DXC589843:DXZ589844 EGY589843:EHV589844 EQU589843:ERR589844 FAQ589843:FBN589844 FKM589843:FLJ589844 FUI589843:FVF589844 GEE589843:GFB589844 GOA589843:GOX589844 GXW589843:GYT589844 HHS589843:HIP589844 HRO589843:HSL589844 IBK589843:ICH589844 ILG589843:IMD589844 IVC589843:IVZ589844 JEY589843:JFV589844 JOU589843:JPR589844 JYQ589843:JZN589844 KIM589843:KJJ589844 KSI589843:KTF589844 LCE589843:LDB589844 LMA589843:LMX589844 LVW589843:LWT589844 MFS589843:MGP589844 MPO589843:MQL589844 MZK589843:NAH589844 NJG589843:NKD589844 NTC589843:NTZ589844 OCY589843:ODV589844 OMU589843:ONR589844 OWQ589843:OXN589844 PGM589843:PHJ589844 PQI589843:PRF589844 QAE589843:QBB589844 QKA589843:QKX589844 QTW589843:QUT589844 RDS589843:REP589844 RNO589843:ROL589844 RXK589843:RYH589844 SHG589843:SID589844 SRC589843:SRZ589844 TAY589843:TBV589844 TKU589843:TLR589844 TUQ589843:TVN589844 UEM589843:UFJ589844 UOI589843:UPF589844 UYE589843:UZB589844 VIA589843:VIX589844 VRW589843:VST589844 WBS589843:WCP589844 WLO589843:WML589844 WVK589843:WWH589844 C655379:Z655380 IY655379:JV655380 SU655379:TR655380 ACQ655379:ADN655380 AMM655379:ANJ655380 AWI655379:AXF655380 BGE655379:BHB655380 BQA655379:BQX655380 BZW655379:CAT655380 CJS655379:CKP655380 CTO655379:CUL655380 DDK655379:DEH655380 DNG655379:DOD655380 DXC655379:DXZ655380 EGY655379:EHV655380 EQU655379:ERR655380 FAQ655379:FBN655380 FKM655379:FLJ655380 FUI655379:FVF655380 GEE655379:GFB655380 GOA655379:GOX655380 GXW655379:GYT655380 HHS655379:HIP655380 HRO655379:HSL655380 IBK655379:ICH655380 ILG655379:IMD655380 IVC655379:IVZ655380 JEY655379:JFV655380 JOU655379:JPR655380 JYQ655379:JZN655380 KIM655379:KJJ655380 KSI655379:KTF655380 LCE655379:LDB655380 LMA655379:LMX655380 LVW655379:LWT655380 MFS655379:MGP655380 MPO655379:MQL655380 MZK655379:NAH655380 NJG655379:NKD655380 NTC655379:NTZ655380 OCY655379:ODV655380 OMU655379:ONR655380 OWQ655379:OXN655380 PGM655379:PHJ655380 PQI655379:PRF655380 QAE655379:QBB655380 QKA655379:QKX655380 QTW655379:QUT655380 RDS655379:REP655380 RNO655379:ROL655380 RXK655379:RYH655380 SHG655379:SID655380 SRC655379:SRZ655380 TAY655379:TBV655380 TKU655379:TLR655380 TUQ655379:TVN655380 UEM655379:UFJ655380 UOI655379:UPF655380 UYE655379:UZB655380 VIA655379:VIX655380 VRW655379:VST655380 WBS655379:WCP655380 WLO655379:WML655380 WVK655379:WWH655380 C720915:Z720916 IY720915:JV720916 SU720915:TR720916 ACQ720915:ADN720916 AMM720915:ANJ720916 AWI720915:AXF720916 BGE720915:BHB720916 BQA720915:BQX720916 BZW720915:CAT720916 CJS720915:CKP720916 CTO720915:CUL720916 DDK720915:DEH720916 DNG720915:DOD720916 DXC720915:DXZ720916 EGY720915:EHV720916 EQU720915:ERR720916 FAQ720915:FBN720916 FKM720915:FLJ720916 FUI720915:FVF720916 GEE720915:GFB720916 GOA720915:GOX720916 GXW720915:GYT720916 HHS720915:HIP720916 HRO720915:HSL720916 IBK720915:ICH720916 ILG720915:IMD720916 IVC720915:IVZ720916 JEY720915:JFV720916 JOU720915:JPR720916 JYQ720915:JZN720916 KIM720915:KJJ720916 KSI720915:KTF720916 LCE720915:LDB720916 LMA720915:LMX720916 LVW720915:LWT720916 MFS720915:MGP720916 MPO720915:MQL720916 MZK720915:NAH720916 NJG720915:NKD720916 NTC720915:NTZ720916 OCY720915:ODV720916 OMU720915:ONR720916 OWQ720915:OXN720916 PGM720915:PHJ720916 PQI720915:PRF720916 QAE720915:QBB720916 QKA720915:QKX720916 QTW720915:QUT720916 RDS720915:REP720916 RNO720915:ROL720916 RXK720915:RYH720916 SHG720915:SID720916 SRC720915:SRZ720916 TAY720915:TBV720916 TKU720915:TLR720916 TUQ720915:TVN720916 UEM720915:UFJ720916 UOI720915:UPF720916 UYE720915:UZB720916 VIA720915:VIX720916 VRW720915:VST720916 WBS720915:WCP720916 WLO720915:WML720916 WVK720915:WWH720916 C786451:Z786452 IY786451:JV786452 SU786451:TR786452 ACQ786451:ADN786452 AMM786451:ANJ786452 AWI786451:AXF786452 BGE786451:BHB786452 BQA786451:BQX786452 BZW786451:CAT786452 CJS786451:CKP786452 CTO786451:CUL786452 DDK786451:DEH786452 DNG786451:DOD786452 DXC786451:DXZ786452 EGY786451:EHV786452 EQU786451:ERR786452 FAQ786451:FBN786452 FKM786451:FLJ786452 FUI786451:FVF786452 GEE786451:GFB786452 GOA786451:GOX786452 GXW786451:GYT786452 HHS786451:HIP786452 HRO786451:HSL786452 IBK786451:ICH786452 ILG786451:IMD786452 IVC786451:IVZ786452 JEY786451:JFV786452 JOU786451:JPR786452 JYQ786451:JZN786452 KIM786451:KJJ786452 KSI786451:KTF786452 LCE786451:LDB786452 LMA786451:LMX786452 LVW786451:LWT786452 MFS786451:MGP786452 MPO786451:MQL786452 MZK786451:NAH786452 NJG786451:NKD786452 NTC786451:NTZ786452 OCY786451:ODV786452 OMU786451:ONR786452 OWQ786451:OXN786452 PGM786451:PHJ786452 PQI786451:PRF786452 QAE786451:QBB786452 QKA786451:QKX786452 QTW786451:QUT786452 RDS786451:REP786452 RNO786451:ROL786452 RXK786451:RYH786452 SHG786451:SID786452 SRC786451:SRZ786452 TAY786451:TBV786452 TKU786451:TLR786452 TUQ786451:TVN786452 UEM786451:UFJ786452 UOI786451:UPF786452 UYE786451:UZB786452 VIA786451:VIX786452 VRW786451:VST786452 WBS786451:WCP786452 WLO786451:WML786452 WVK786451:WWH786452 C851987:Z851988 IY851987:JV851988 SU851987:TR851988 ACQ851987:ADN851988 AMM851987:ANJ851988 AWI851987:AXF851988 BGE851987:BHB851988 BQA851987:BQX851988 BZW851987:CAT851988 CJS851987:CKP851988 CTO851987:CUL851988 DDK851987:DEH851988 DNG851987:DOD851988 DXC851987:DXZ851988 EGY851987:EHV851988 EQU851987:ERR851988 FAQ851987:FBN851988 FKM851987:FLJ851988 FUI851987:FVF851988 GEE851987:GFB851988 GOA851987:GOX851988 GXW851987:GYT851988 HHS851987:HIP851988 HRO851987:HSL851988 IBK851987:ICH851988 ILG851987:IMD851988 IVC851987:IVZ851988 JEY851987:JFV851988 JOU851987:JPR851988 JYQ851987:JZN851988 KIM851987:KJJ851988 KSI851987:KTF851988 LCE851987:LDB851988 LMA851987:LMX851988 LVW851987:LWT851988 MFS851987:MGP851988 MPO851987:MQL851988 MZK851987:NAH851988 NJG851987:NKD851988 NTC851987:NTZ851988 OCY851987:ODV851988 OMU851987:ONR851988 OWQ851987:OXN851988 PGM851987:PHJ851988 PQI851987:PRF851988 QAE851987:QBB851988 QKA851987:QKX851988 QTW851987:QUT851988 RDS851987:REP851988 RNO851987:ROL851988 RXK851987:RYH851988 SHG851987:SID851988 SRC851987:SRZ851988 TAY851987:TBV851988 TKU851987:TLR851988 TUQ851987:TVN851988 UEM851987:UFJ851988 UOI851987:UPF851988 UYE851987:UZB851988 VIA851987:VIX851988 VRW851987:VST851988 WBS851987:WCP851988 WLO851987:WML851988 WVK851987:WWH851988 C917523:Z917524 IY917523:JV917524 SU917523:TR917524 ACQ917523:ADN917524 AMM917523:ANJ917524 AWI917523:AXF917524 BGE917523:BHB917524 BQA917523:BQX917524 BZW917523:CAT917524 CJS917523:CKP917524 CTO917523:CUL917524 DDK917523:DEH917524 DNG917523:DOD917524 DXC917523:DXZ917524 EGY917523:EHV917524 EQU917523:ERR917524 FAQ917523:FBN917524 FKM917523:FLJ917524 FUI917523:FVF917524 GEE917523:GFB917524 GOA917523:GOX917524 GXW917523:GYT917524 HHS917523:HIP917524 HRO917523:HSL917524 IBK917523:ICH917524 ILG917523:IMD917524 IVC917523:IVZ917524 JEY917523:JFV917524 JOU917523:JPR917524 JYQ917523:JZN917524 KIM917523:KJJ917524 KSI917523:KTF917524 LCE917523:LDB917524 LMA917523:LMX917524 LVW917523:LWT917524 MFS917523:MGP917524 MPO917523:MQL917524 MZK917523:NAH917524 NJG917523:NKD917524 NTC917523:NTZ917524 OCY917523:ODV917524 OMU917523:ONR917524 OWQ917523:OXN917524 PGM917523:PHJ917524 PQI917523:PRF917524 QAE917523:QBB917524 QKA917523:QKX917524 QTW917523:QUT917524 RDS917523:REP917524 RNO917523:ROL917524 RXK917523:RYH917524 SHG917523:SID917524 SRC917523:SRZ917524 TAY917523:TBV917524 TKU917523:TLR917524 TUQ917523:TVN917524 UEM917523:UFJ917524 UOI917523:UPF917524 UYE917523:UZB917524 VIA917523:VIX917524 VRW917523:VST917524 WBS917523:WCP917524 WLO917523:WML917524 WVK917523:WWH917524 C983059:Z983060 IY983059:JV983060 SU983059:TR983060 ACQ983059:ADN983060 AMM983059:ANJ983060 AWI983059:AXF983060 BGE983059:BHB983060 BQA983059:BQX983060 BZW983059:CAT983060 CJS983059:CKP983060 CTO983059:CUL983060 DDK983059:DEH983060 DNG983059:DOD983060 DXC983059:DXZ983060 EGY983059:EHV983060 EQU983059:ERR983060 FAQ983059:FBN983060 FKM983059:FLJ983060 FUI983059:FVF983060 GEE983059:GFB983060 GOA983059:GOX983060 GXW983059:GYT983060 HHS983059:HIP983060 HRO983059:HSL983060 IBK983059:ICH983060 ILG983059:IMD983060 IVC983059:IVZ983060 JEY983059:JFV983060 JOU983059:JPR983060 JYQ983059:JZN983060 KIM983059:KJJ983060 KSI983059:KTF983060 LCE983059:LDB983060 LMA983059:LMX983060 LVW983059:LWT983060 MFS983059:MGP983060 MPO983059:MQL983060 MZK983059:NAH983060 NJG983059:NKD983060 NTC983059:NTZ983060 OCY983059:ODV983060 OMU983059:ONR983060 OWQ983059:OXN983060 PGM983059:PHJ983060 PQI983059:PRF983060 QAE983059:QBB983060 QKA983059:QKX983060 QTW983059:QUT983060 RDS983059:REP983060 RNO983059:ROL983060 RXK983059:RYH983060 SHG983059:SID983060 SRC983059:SRZ983060 TAY983059:TBV983060 TKU983059:TLR983060 TUQ983059:TVN983060 UEM983059:UFJ983060 UOI983059:UPF983060 UYE983059:UZB983060 VIA983059:VIX983060 VRW983059:VST983060 WBS983059:WCP983060 WLO983059:WML983060 WVK983059:WWH983060 C10:Z10 IY12:JV16 SU12:TR16 ACQ12:ADN16 AMM12:ANJ16 AWI12:AXF16 BGE12:BHB16 BQA12:BQX16 BZW12:CAT16 CJS12:CKP16 CTO12:CUL16 DDK12:DEH16 DNG12:DOD16 DXC12:DXZ16 EGY12:EHV16 EQU12:ERR16 FAQ12:FBN16 FKM12:FLJ16 FUI12:FVF16 GEE12:GFB16 GOA12:GOX16 GXW12:GYT16 HHS12:HIP16 HRO12:HSL16 IBK12:ICH16 ILG12:IMD16 IVC12:IVZ16 JEY12:JFV16 JOU12:JPR16 JYQ12:JZN16 KIM12:KJJ16 KSI12:KTF16 LCE12:LDB16 LMA12:LMX16 LVW12:LWT16 MFS12:MGP16 MPO12:MQL16 MZK12:NAH16 NJG12:NKD16 NTC12:NTZ16 OCY12:ODV16 OMU12:ONR16 OWQ12:OXN16 PGM12:PHJ16 PQI12:PRF16 QAE12:QBB16 QKA12:QKX16 QTW12:QUT16 RDS12:REP16 RNO12:ROL16 RXK12:RYH16 SHG12:SID16 SRC12:SRZ16 TAY12:TBV16 TKU12:TLR16 TUQ12:TVN16 UEM12:UFJ16 UOI12:UPF16 UYE12:UZB16 VIA12:VIX16 VRW12:VST16 WBS12:WCP16 WLO12:WML16 WVK12:WWH16 C65549:Z65553 IY65549:JV65553 SU65549:TR65553 ACQ65549:ADN65553 AMM65549:ANJ65553 AWI65549:AXF65553 BGE65549:BHB65553 BQA65549:BQX65553 BZW65549:CAT65553 CJS65549:CKP65553 CTO65549:CUL65553 DDK65549:DEH65553 DNG65549:DOD65553 DXC65549:DXZ65553 EGY65549:EHV65553 EQU65549:ERR65553 FAQ65549:FBN65553 FKM65549:FLJ65553 FUI65549:FVF65553 GEE65549:GFB65553 GOA65549:GOX65553 GXW65549:GYT65553 HHS65549:HIP65553 HRO65549:HSL65553 IBK65549:ICH65553 ILG65549:IMD65553 IVC65549:IVZ65553 JEY65549:JFV65553 JOU65549:JPR65553 JYQ65549:JZN65553 KIM65549:KJJ65553 KSI65549:KTF65553 LCE65549:LDB65553 LMA65549:LMX65553 LVW65549:LWT65553 MFS65549:MGP65553 MPO65549:MQL65553 MZK65549:NAH65553 NJG65549:NKD65553 NTC65549:NTZ65553 OCY65549:ODV65553 OMU65549:ONR65553 OWQ65549:OXN65553 PGM65549:PHJ65553 PQI65549:PRF65553 QAE65549:QBB65553 QKA65549:QKX65553 QTW65549:QUT65553 RDS65549:REP65553 RNO65549:ROL65553 RXK65549:RYH65553 SHG65549:SID65553 SRC65549:SRZ65553 TAY65549:TBV65553 TKU65549:TLR65553 TUQ65549:TVN65553 UEM65549:UFJ65553 UOI65549:UPF65553 UYE65549:UZB65553 VIA65549:VIX65553 VRW65549:VST65553 WBS65549:WCP65553 WLO65549:WML65553 WVK65549:WWH65553 C131085:Z131089 IY131085:JV131089 SU131085:TR131089 ACQ131085:ADN131089 AMM131085:ANJ131089 AWI131085:AXF131089 BGE131085:BHB131089 BQA131085:BQX131089 BZW131085:CAT131089 CJS131085:CKP131089 CTO131085:CUL131089 DDK131085:DEH131089 DNG131085:DOD131089 DXC131085:DXZ131089 EGY131085:EHV131089 EQU131085:ERR131089 FAQ131085:FBN131089 FKM131085:FLJ131089 FUI131085:FVF131089 GEE131085:GFB131089 GOA131085:GOX131089 GXW131085:GYT131089 HHS131085:HIP131089 HRO131085:HSL131089 IBK131085:ICH131089 ILG131085:IMD131089 IVC131085:IVZ131089 JEY131085:JFV131089 JOU131085:JPR131089 JYQ131085:JZN131089 KIM131085:KJJ131089 KSI131085:KTF131089 LCE131085:LDB131089 LMA131085:LMX131089 LVW131085:LWT131089 MFS131085:MGP131089 MPO131085:MQL131089 MZK131085:NAH131089 NJG131085:NKD131089 NTC131085:NTZ131089 OCY131085:ODV131089 OMU131085:ONR131089 OWQ131085:OXN131089 PGM131085:PHJ131089 PQI131085:PRF131089 QAE131085:QBB131089 QKA131085:QKX131089 QTW131085:QUT131089 RDS131085:REP131089 RNO131085:ROL131089 RXK131085:RYH131089 SHG131085:SID131089 SRC131085:SRZ131089 TAY131085:TBV131089 TKU131085:TLR131089 TUQ131085:TVN131089 UEM131085:UFJ131089 UOI131085:UPF131089 UYE131085:UZB131089 VIA131085:VIX131089 VRW131085:VST131089 WBS131085:WCP131089 WLO131085:WML131089 WVK131085:WWH131089 C196621:Z196625 IY196621:JV196625 SU196621:TR196625 ACQ196621:ADN196625 AMM196621:ANJ196625 AWI196621:AXF196625 BGE196621:BHB196625 BQA196621:BQX196625 BZW196621:CAT196625 CJS196621:CKP196625 CTO196621:CUL196625 DDK196621:DEH196625 DNG196621:DOD196625 DXC196621:DXZ196625 EGY196621:EHV196625 EQU196621:ERR196625 FAQ196621:FBN196625 FKM196621:FLJ196625 FUI196621:FVF196625 GEE196621:GFB196625 GOA196621:GOX196625 GXW196621:GYT196625 HHS196621:HIP196625 HRO196621:HSL196625 IBK196621:ICH196625 ILG196621:IMD196625 IVC196621:IVZ196625 JEY196621:JFV196625 JOU196621:JPR196625 JYQ196621:JZN196625 KIM196621:KJJ196625 KSI196621:KTF196625 LCE196621:LDB196625 LMA196621:LMX196625 LVW196621:LWT196625 MFS196621:MGP196625 MPO196621:MQL196625 MZK196621:NAH196625 NJG196621:NKD196625 NTC196621:NTZ196625 OCY196621:ODV196625 OMU196621:ONR196625 OWQ196621:OXN196625 PGM196621:PHJ196625 PQI196621:PRF196625 QAE196621:QBB196625 QKA196621:QKX196625 QTW196621:QUT196625 RDS196621:REP196625 RNO196621:ROL196625 RXK196621:RYH196625 SHG196621:SID196625 SRC196621:SRZ196625 TAY196621:TBV196625 TKU196621:TLR196625 TUQ196621:TVN196625 UEM196621:UFJ196625 UOI196621:UPF196625 UYE196621:UZB196625 VIA196621:VIX196625 VRW196621:VST196625 WBS196621:WCP196625 WLO196621:WML196625 WVK196621:WWH196625 C262157:Z262161 IY262157:JV262161 SU262157:TR262161 ACQ262157:ADN262161 AMM262157:ANJ262161 AWI262157:AXF262161 BGE262157:BHB262161 BQA262157:BQX262161 BZW262157:CAT262161 CJS262157:CKP262161 CTO262157:CUL262161 DDK262157:DEH262161 DNG262157:DOD262161 DXC262157:DXZ262161 EGY262157:EHV262161 EQU262157:ERR262161 FAQ262157:FBN262161 FKM262157:FLJ262161 FUI262157:FVF262161 GEE262157:GFB262161 GOA262157:GOX262161 GXW262157:GYT262161 HHS262157:HIP262161 HRO262157:HSL262161 IBK262157:ICH262161 ILG262157:IMD262161 IVC262157:IVZ262161 JEY262157:JFV262161 JOU262157:JPR262161 JYQ262157:JZN262161 KIM262157:KJJ262161 KSI262157:KTF262161 LCE262157:LDB262161 LMA262157:LMX262161 LVW262157:LWT262161 MFS262157:MGP262161 MPO262157:MQL262161 MZK262157:NAH262161 NJG262157:NKD262161 NTC262157:NTZ262161 OCY262157:ODV262161 OMU262157:ONR262161 OWQ262157:OXN262161 PGM262157:PHJ262161 PQI262157:PRF262161 QAE262157:QBB262161 QKA262157:QKX262161 QTW262157:QUT262161 RDS262157:REP262161 RNO262157:ROL262161 RXK262157:RYH262161 SHG262157:SID262161 SRC262157:SRZ262161 TAY262157:TBV262161 TKU262157:TLR262161 TUQ262157:TVN262161 UEM262157:UFJ262161 UOI262157:UPF262161 UYE262157:UZB262161 VIA262157:VIX262161 VRW262157:VST262161 WBS262157:WCP262161 WLO262157:WML262161 WVK262157:WWH262161 C327693:Z327697 IY327693:JV327697 SU327693:TR327697 ACQ327693:ADN327697 AMM327693:ANJ327697 AWI327693:AXF327697 BGE327693:BHB327697 BQA327693:BQX327697 BZW327693:CAT327697 CJS327693:CKP327697 CTO327693:CUL327697 DDK327693:DEH327697 DNG327693:DOD327697 DXC327693:DXZ327697 EGY327693:EHV327697 EQU327693:ERR327697 FAQ327693:FBN327697 FKM327693:FLJ327697 FUI327693:FVF327697 GEE327693:GFB327697 GOA327693:GOX327697 GXW327693:GYT327697 HHS327693:HIP327697 HRO327693:HSL327697 IBK327693:ICH327697 ILG327693:IMD327697 IVC327693:IVZ327697 JEY327693:JFV327697 JOU327693:JPR327697 JYQ327693:JZN327697 KIM327693:KJJ327697 KSI327693:KTF327697 LCE327693:LDB327697 LMA327693:LMX327697 LVW327693:LWT327697 MFS327693:MGP327697 MPO327693:MQL327697 MZK327693:NAH327697 NJG327693:NKD327697 NTC327693:NTZ327697 OCY327693:ODV327697 OMU327693:ONR327697 OWQ327693:OXN327697 PGM327693:PHJ327697 PQI327693:PRF327697 QAE327693:QBB327697 QKA327693:QKX327697 QTW327693:QUT327697 RDS327693:REP327697 RNO327693:ROL327697 RXK327693:RYH327697 SHG327693:SID327697 SRC327693:SRZ327697 TAY327693:TBV327697 TKU327693:TLR327697 TUQ327693:TVN327697 UEM327693:UFJ327697 UOI327693:UPF327697 UYE327693:UZB327697 VIA327693:VIX327697 VRW327693:VST327697 WBS327693:WCP327697 WLO327693:WML327697 WVK327693:WWH327697 C393229:Z393233 IY393229:JV393233 SU393229:TR393233 ACQ393229:ADN393233 AMM393229:ANJ393233 AWI393229:AXF393233 BGE393229:BHB393233 BQA393229:BQX393233 BZW393229:CAT393233 CJS393229:CKP393233 CTO393229:CUL393233 DDK393229:DEH393233 DNG393229:DOD393233 DXC393229:DXZ393233 EGY393229:EHV393233 EQU393229:ERR393233 FAQ393229:FBN393233 FKM393229:FLJ393233 FUI393229:FVF393233 GEE393229:GFB393233 GOA393229:GOX393233 GXW393229:GYT393233 HHS393229:HIP393233 HRO393229:HSL393233 IBK393229:ICH393233 ILG393229:IMD393233 IVC393229:IVZ393233 JEY393229:JFV393233 JOU393229:JPR393233 JYQ393229:JZN393233 KIM393229:KJJ393233 KSI393229:KTF393233 LCE393229:LDB393233 LMA393229:LMX393233 LVW393229:LWT393233 MFS393229:MGP393233 MPO393229:MQL393233 MZK393229:NAH393233 NJG393229:NKD393233 NTC393229:NTZ393233 OCY393229:ODV393233 OMU393229:ONR393233 OWQ393229:OXN393233 PGM393229:PHJ393233 PQI393229:PRF393233 QAE393229:QBB393233 QKA393229:QKX393233 QTW393229:QUT393233 RDS393229:REP393233 RNO393229:ROL393233 RXK393229:RYH393233 SHG393229:SID393233 SRC393229:SRZ393233 TAY393229:TBV393233 TKU393229:TLR393233 TUQ393229:TVN393233 UEM393229:UFJ393233 UOI393229:UPF393233 UYE393229:UZB393233 VIA393229:VIX393233 VRW393229:VST393233 WBS393229:WCP393233 WLO393229:WML393233 WVK393229:WWH393233 C458765:Z458769 IY458765:JV458769 SU458765:TR458769 ACQ458765:ADN458769 AMM458765:ANJ458769 AWI458765:AXF458769 BGE458765:BHB458769 BQA458765:BQX458769 BZW458765:CAT458769 CJS458765:CKP458769 CTO458765:CUL458769 DDK458765:DEH458769 DNG458765:DOD458769 DXC458765:DXZ458769 EGY458765:EHV458769 EQU458765:ERR458769 FAQ458765:FBN458769 FKM458765:FLJ458769 FUI458765:FVF458769 GEE458765:GFB458769 GOA458765:GOX458769 GXW458765:GYT458769 HHS458765:HIP458769 HRO458765:HSL458769 IBK458765:ICH458769 ILG458765:IMD458769 IVC458765:IVZ458769 JEY458765:JFV458769 JOU458765:JPR458769 JYQ458765:JZN458769 KIM458765:KJJ458769 KSI458765:KTF458769 LCE458765:LDB458769 LMA458765:LMX458769 LVW458765:LWT458769 MFS458765:MGP458769 MPO458765:MQL458769 MZK458765:NAH458769 NJG458765:NKD458769 NTC458765:NTZ458769 OCY458765:ODV458769 OMU458765:ONR458769 OWQ458765:OXN458769 PGM458765:PHJ458769 PQI458765:PRF458769 QAE458765:QBB458769 QKA458765:QKX458769 QTW458765:QUT458769 RDS458765:REP458769 RNO458765:ROL458769 RXK458765:RYH458769 SHG458765:SID458769 SRC458765:SRZ458769 TAY458765:TBV458769 TKU458765:TLR458769 TUQ458765:TVN458769 UEM458765:UFJ458769 UOI458765:UPF458769 UYE458765:UZB458769 VIA458765:VIX458769 VRW458765:VST458769 WBS458765:WCP458769 WLO458765:WML458769 WVK458765:WWH458769 C524301:Z524305 IY524301:JV524305 SU524301:TR524305 ACQ524301:ADN524305 AMM524301:ANJ524305 AWI524301:AXF524305 BGE524301:BHB524305 BQA524301:BQX524305 BZW524301:CAT524305 CJS524301:CKP524305 CTO524301:CUL524305 DDK524301:DEH524305 DNG524301:DOD524305 DXC524301:DXZ524305 EGY524301:EHV524305 EQU524301:ERR524305 FAQ524301:FBN524305 FKM524301:FLJ524305 FUI524301:FVF524305 GEE524301:GFB524305 GOA524301:GOX524305 GXW524301:GYT524305 HHS524301:HIP524305 HRO524301:HSL524305 IBK524301:ICH524305 ILG524301:IMD524305 IVC524301:IVZ524305 JEY524301:JFV524305 JOU524301:JPR524305 JYQ524301:JZN524305 KIM524301:KJJ524305 KSI524301:KTF524305 LCE524301:LDB524305 LMA524301:LMX524305 LVW524301:LWT524305 MFS524301:MGP524305 MPO524301:MQL524305 MZK524301:NAH524305 NJG524301:NKD524305 NTC524301:NTZ524305 OCY524301:ODV524305 OMU524301:ONR524305 OWQ524301:OXN524305 PGM524301:PHJ524305 PQI524301:PRF524305 QAE524301:QBB524305 QKA524301:QKX524305 QTW524301:QUT524305 RDS524301:REP524305 RNO524301:ROL524305 RXK524301:RYH524305 SHG524301:SID524305 SRC524301:SRZ524305 TAY524301:TBV524305 TKU524301:TLR524305 TUQ524301:TVN524305 UEM524301:UFJ524305 UOI524301:UPF524305 UYE524301:UZB524305 VIA524301:VIX524305 VRW524301:VST524305 WBS524301:WCP524305 WLO524301:WML524305 WVK524301:WWH524305 C589837:Z589841 IY589837:JV589841 SU589837:TR589841 ACQ589837:ADN589841 AMM589837:ANJ589841 AWI589837:AXF589841 BGE589837:BHB589841 BQA589837:BQX589841 BZW589837:CAT589841 CJS589837:CKP589841 CTO589837:CUL589841 DDK589837:DEH589841 DNG589837:DOD589841 DXC589837:DXZ589841 EGY589837:EHV589841 EQU589837:ERR589841 FAQ589837:FBN589841 FKM589837:FLJ589841 FUI589837:FVF589841 GEE589837:GFB589841 GOA589837:GOX589841 GXW589837:GYT589841 HHS589837:HIP589841 HRO589837:HSL589841 IBK589837:ICH589841 ILG589837:IMD589841 IVC589837:IVZ589841 JEY589837:JFV589841 JOU589837:JPR589841 JYQ589837:JZN589841 KIM589837:KJJ589841 KSI589837:KTF589841 LCE589837:LDB589841 LMA589837:LMX589841 LVW589837:LWT589841 MFS589837:MGP589841 MPO589837:MQL589841 MZK589837:NAH589841 NJG589837:NKD589841 NTC589837:NTZ589841 OCY589837:ODV589841 OMU589837:ONR589841 OWQ589837:OXN589841 PGM589837:PHJ589841 PQI589837:PRF589841 QAE589837:QBB589841 QKA589837:QKX589841 QTW589837:QUT589841 RDS589837:REP589841 RNO589837:ROL589841 RXK589837:RYH589841 SHG589837:SID589841 SRC589837:SRZ589841 TAY589837:TBV589841 TKU589837:TLR589841 TUQ589837:TVN589841 UEM589837:UFJ589841 UOI589837:UPF589841 UYE589837:UZB589841 VIA589837:VIX589841 VRW589837:VST589841 WBS589837:WCP589841 WLO589837:WML589841 WVK589837:WWH589841 C655373:Z655377 IY655373:JV655377 SU655373:TR655377 ACQ655373:ADN655377 AMM655373:ANJ655377 AWI655373:AXF655377 BGE655373:BHB655377 BQA655373:BQX655377 BZW655373:CAT655377 CJS655373:CKP655377 CTO655373:CUL655377 DDK655373:DEH655377 DNG655373:DOD655377 DXC655373:DXZ655377 EGY655373:EHV655377 EQU655373:ERR655377 FAQ655373:FBN655377 FKM655373:FLJ655377 FUI655373:FVF655377 GEE655373:GFB655377 GOA655373:GOX655377 GXW655373:GYT655377 HHS655373:HIP655377 HRO655373:HSL655377 IBK655373:ICH655377 ILG655373:IMD655377 IVC655373:IVZ655377 JEY655373:JFV655377 JOU655373:JPR655377 JYQ655373:JZN655377 KIM655373:KJJ655377 KSI655373:KTF655377 LCE655373:LDB655377 LMA655373:LMX655377 LVW655373:LWT655377 MFS655373:MGP655377 MPO655373:MQL655377 MZK655373:NAH655377 NJG655373:NKD655377 NTC655373:NTZ655377 OCY655373:ODV655377 OMU655373:ONR655377 OWQ655373:OXN655377 PGM655373:PHJ655377 PQI655373:PRF655377 QAE655373:QBB655377 QKA655373:QKX655377 QTW655373:QUT655377 RDS655373:REP655377 RNO655373:ROL655377 RXK655373:RYH655377 SHG655373:SID655377 SRC655373:SRZ655377 TAY655373:TBV655377 TKU655373:TLR655377 TUQ655373:TVN655377 UEM655373:UFJ655377 UOI655373:UPF655377 UYE655373:UZB655377 VIA655373:VIX655377 VRW655373:VST655377 WBS655373:WCP655377 WLO655373:WML655377 WVK655373:WWH655377 C720909:Z720913 IY720909:JV720913 SU720909:TR720913 ACQ720909:ADN720913 AMM720909:ANJ720913 AWI720909:AXF720913 BGE720909:BHB720913 BQA720909:BQX720913 BZW720909:CAT720913 CJS720909:CKP720913 CTO720909:CUL720913 DDK720909:DEH720913 DNG720909:DOD720913 DXC720909:DXZ720913 EGY720909:EHV720913 EQU720909:ERR720913 FAQ720909:FBN720913 FKM720909:FLJ720913 FUI720909:FVF720913 GEE720909:GFB720913 GOA720909:GOX720913 GXW720909:GYT720913 HHS720909:HIP720913 HRO720909:HSL720913 IBK720909:ICH720913 ILG720909:IMD720913 IVC720909:IVZ720913 JEY720909:JFV720913 JOU720909:JPR720913 JYQ720909:JZN720913 KIM720909:KJJ720913 KSI720909:KTF720913 LCE720909:LDB720913 LMA720909:LMX720913 LVW720909:LWT720913 MFS720909:MGP720913 MPO720909:MQL720913 MZK720909:NAH720913 NJG720909:NKD720913 NTC720909:NTZ720913 OCY720909:ODV720913 OMU720909:ONR720913 OWQ720909:OXN720913 PGM720909:PHJ720913 PQI720909:PRF720913 QAE720909:QBB720913 QKA720909:QKX720913 QTW720909:QUT720913 RDS720909:REP720913 RNO720909:ROL720913 RXK720909:RYH720913 SHG720909:SID720913 SRC720909:SRZ720913 TAY720909:TBV720913 TKU720909:TLR720913 TUQ720909:TVN720913 UEM720909:UFJ720913 UOI720909:UPF720913 UYE720909:UZB720913 VIA720909:VIX720913 VRW720909:VST720913 WBS720909:WCP720913 WLO720909:WML720913 WVK720909:WWH720913 C786445:Z786449 IY786445:JV786449 SU786445:TR786449 ACQ786445:ADN786449 AMM786445:ANJ786449 AWI786445:AXF786449 BGE786445:BHB786449 BQA786445:BQX786449 BZW786445:CAT786449 CJS786445:CKP786449 CTO786445:CUL786449 DDK786445:DEH786449 DNG786445:DOD786449 DXC786445:DXZ786449 EGY786445:EHV786449 EQU786445:ERR786449 FAQ786445:FBN786449 FKM786445:FLJ786449 FUI786445:FVF786449 GEE786445:GFB786449 GOA786445:GOX786449 GXW786445:GYT786449 HHS786445:HIP786449 HRO786445:HSL786449 IBK786445:ICH786449 ILG786445:IMD786449 IVC786445:IVZ786449 JEY786445:JFV786449 JOU786445:JPR786449 JYQ786445:JZN786449 KIM786445:KJJ786449 KSI786445:KTF786449 LCE786445:LDB786449 LMA786445:LMX786449 LVW786445:LWT786449 MFS786445:MGP786449 MPO786445:MQL786449 MZK786445:NAH786449 NJG786445:NKD786449 NTC786445:NTZ786449 OCY786445:ODV786449 OMU786445:ONR786449 OWQ786445:OXN786449 PGM786445:PHJ786449 PQI786445:PRF786449 QAE786445:QBB786449 QKA786445:QKX786449 QTW786445:QUT786449 RDS786445:REP786449 RNO786445:ROL786449 RXK786445:RYH786449 SHG786445:SID786449 SRC786445:SRZ786449 TAY786445:TBV786449 TKU786445:TLR786449 TUQ786445:TVN786449 UEM786445:UFJ786449 UOI786445:UPF786449 UYE786445:UZB786449 VIA786445:VIX786449 VRW786445:VST786449 WBS786445:WCP786449 WLO786445:WML786449 WVK786445:WWH786449 C851981:Z851985 IY851981:JV851985 SU851981:TR851985 ACQ851981:ADN851985 AMM851981:ANJ851985 AWI851981:AXF851985 BGE851981:BHB851985 BQA851981:BQX851985 BZW851981:CAT851985 CJS851981:CKP851985 CTO851981:CUL851985 DDK851981:DEH851985 DNG851981:DOD851985 DXC851981:DXZ851985 EGY851981:EHV851985 EQU851981:ERR851985 FAQ851981:FBN851985 FKM851981:FLJ851985 FUI851981:FVF851985 GEE851981:GFB851985 GOA851981:GOX851985 GXW851981:GYT851985 HHS851981:HIP851985 HRO851981:HSL851985 IBK851981:ICH851985 ILG851981:IMD851985 IVC851981:IVZ851985 JEY851981:JFV851985 JOU851981:JPR851985 JYQ851981:JZN851985 KIM851981:KJJ851985 KSI851981:KTF851985 LCE851981:LDB851985 LMA851981:LMX851985 LVW851981:LWT851985 MFS851981:MGP851985 MPO851981:MQL851985 MZK851981:NAH851985 NJG851981:NKD851985 NTC851981:NTZ851985 OCY851981:ODV851985 OMU851981:ONR851985 OWQ851981:OXN851985 PGM851981:PHJ851985 PQI851981:PRF851985 QAE851981:QBB851985 QKA851981:QKX851985 QTW851981:QUT851985 RDS851981:REP851985 RNO851981:ROL851985 RXK851981:RYH851985 SHG851981:SID851985 SRC851981:SRZ851985 TAY851981:TBV851985 TKU851981:TLR851985 TUQ851981:TVN851985 UEM851981:UFJ851985 UOI851981:UPF851985 UYE851981:UZB851985 VIA851981:VIX851985 VRW851981:VST851985 WBS851981:WCP851985 WLO851981:WML851985 WVK851981:WWH851985 C917517:Z917521 IY917517:JV917521 SU917517:TR917521 ACQ917517:ADN917521 AMM917517:ANJ917521 AWI917517:AXF917521 BGE917517:BHB917521 BQA917517:BQX917521 BZW917517:CAT917521 CJS917517:CKP917521 CTO917517:CUL917521 DDK917517:DEH917521 DNG917517:DOD917521 DXC917517:DXZ917521 EGY917517:EHV917521 EQU917517:ERR917521 FAQ917517:FBN917521 FKM917517:FLJ917521 FUI917517:FVF917521 GEE917517:GFB917521 GOA917517:GOX917521 GXW917517:GYT917521 HHS917517:HIP917521 HRO917517:HSL917521 IBK917517:ICH917521 ILG917517:IMD917521 IVC917517:IVZ917521 JEY917517:JFV917521 JOU917517:JPR917521 JYQ917517:JZN917521 KIM917517:KJJ917521 KSI917517:KTF917521 LCE917517:LDB917521 LMA917517:LMX917521 LVW917517:LWT917521 MFS917517:MGP917521 MPO917517:MQL917521 MZK917517:NAH917521 NJG917517:NKD917521 NTC917517:NTZ917521 OCY917517:ODV917521 OMU917517:ONR917521 OWQ917517:OXN917521 PGM917517:PHJ917521 PQI917517:PRF917521 QAE917517:QBB917521 QKA917517:QKX917521 QTW917517:QUT917521 RDS917517:REP917521 RNO917517:ROL917521 RXK917517:RYH917521 SHG917517:SID917521 SRC917517:SRZ917521 TAY917517:TBV917521 TKU917517:TLR917521 TUQ917517:TVN917521 UEM917517:UFJ917521 UOI917517:UPF917521 UYE917517:UZB917521 VIA917517:VIX917521 VRW917517:VST917521 WBS917517:WCP917521 WLO917517:WML917521 WVK917517:WWH917521 C983053:Z983057 IY983053:JV983057 SU983053:TR983057 ACQ983053:ADN983057 AMM983053:ANJ983057 AWI983053:AXF983057 BGE983053:BHB983057 BQA983053:BQX983057 BZW983053:CAT983057 CJS983053:CKP983057 CTO983053:CUL983057 DDK983053:DEH983057 DNG983053:DOD983057 DXC983053:DXZ983057 EGY983053:EHV983057 EQU983053:ERR983057 FAQ983053:FBN983057 FKM983053:FLJ983057 FUI983053:FVF983057 GEE983053:GFB983057 GOA983053:GOX983057 GXW983053:GYT983057 HHS983053:HIP983057 HRO983053:HSL983057 IBK983053:ICH983057 ILG983053:IMD983057 IVC983053:IVZ983057 JEY983053:JFV983057 JOU983053:JPR983057 JYQ983053:JZN983057 KIM983053:KJJ983057 KSI983053:KTF983057 LCE983053:LDB983057 LMA983053:LMX983057 LVW983053:LWT983057 MFS983053:MGP983057 MPO983053:MQL983057 MZK983053:NAH983057 NJG983053:NKD983057 NTC983053:NTZ983057 OCY983053:ODV983057 OMU983053:ONR983057 OWQ983053:OXN983057 PGM983053:PHJ983057 PQI983053:PRF983057 QAE983053:QBB983057 QKA983053:QKX983057 QTW983053:QUT983057 RDS983053:REP983057 RNO983053:ROL983057 RXK983053:RYH983057 SHG983053:SID983057 SRC983053:SRZ983057 TAY983053:TBV983057 TKU983053:TLR983057 TUQ983053:TVN983057 UEM983053:UFJ983057 UOI983053:UPF983057 UYE983053:UZB983057 VIA983053:VIX983057 VRW983053:VST983057 WBS983053:WCP983057 WLO983053:WML983057 C18:Z20" xr:uid="{7C89001B-16E8-4B19-B0E5-3AF454250FA9}">
      <formula1>"Cu,Prog,Nc"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D438-58F2-411A-9D0E-FB6490BD03D1}">
  <sheetPr>
    <tabColor theme="7"/>
  </sheetPr>
  <dimension ref="A6:X188"/>
  <sheetViews>
    <sheetView zoomScale="55" zoomScaleNormal="55" workbookViewId="0">
      <selection activeCell="E4" sqref="E4"/>
    </sheetView>
  </sheetViews>
  <sheetFormatPr baseColWidth="10" defaultColWidth="9.140625" defaultRowHeight="12.75" x14ac:dyDescent="0.2"/>
  <cols>
    <col min="1" max="1" width="6.7109375" style="27" customWidth="1"/>
    <col min="2" max="2" width="11.42578125" style="27" customWidth="1"/>
    <col min="3" max="3" width="30.85546875" style="27" customWidth="1"/>
    <col min="4" max="4" width="14.140625" style="27" customWidth="1"/>
    <col min="5" max="5" width="23.140625" style="27" customWidth="1"/>
    <col min="6" max="13" width="8.85546875" style="27" customWidth="1"/>
    <col min="14" max="14" width="11.42578125" style="27" customWidth="1"/>
    <col min="15" max="19" width="8.85546875" style="27" customWidth="1"/>
    <col min="20" max="20" width="19" style="27" customWidth="1"/>
    <col min="21" max="21" width="27.5703125" style="27" customWidth="1"/>
    <col min="22" max="22" width="11.42578125" style="27" customWidth="1"/>
    <col min="23" max="23" width="26" style="27" customWidth="1"/>
    <col min="24" max="256" width="9.140625" style="27"/>
    <col min="257" max="257" width="6.7109375" style="27" customWidth="1"/>
    <col min="258" max="258" width="11.42578125" style="27" customWidth="1"/>
    <col min="259" max="259" width="30.85546875" style="27" customWidth="1"/>
    <col min="260" max="260" width="11.42578125" style="27" customWidth="1"/>
    <col min="261" max="261" width="23.140625" style="27" customWidth="1"/>
    <col min="262" max="269" width="8.85546875" style="27" customWidth="1"/>
    <col min="270" max="270" width="11.42578125" style="27" customWidth="1"/>
    <col min="271" max="275" width="8.85546875" style="27" customWidth="1"/>
    <col min="276" max="276" width="19" style="27" customWidth="1"/>
    <col min="277" max="277" width="27.5703125" style="27" customWidth="1"/>
    <col min="278" max="278" width="11.42578125" style="27" customWidth="1"/>
    <col min="279" max="279" width="26" style="27" customWidth="1"/>
    <col min="280" max="512" width="9.140625" style="27"/>
    <col min="513" max="513" width="6.7109375" style="27" customWidth="1"/>
    <col min="514" max="514" width="11.42578125" style="27" customWidth="1"/>
    <col min="515" max="515" width="30.85546875" style="27" customWidth="1"/>
    <col min="516" max="516" width="11.42578125" style="27" customWidth="1"/>
    <col min="517" max="517" width="23.140625" style="27" customWidth="1"/>
    <col min="518" max="525" width="8.85546875" style="27" customWidth="1"/>
    <col min="526" max="526" width="11.42578125" style="27" customWidth="1"/>
    <col min="527" max="531" width="8.85546875" style="27" customWidth="1"/>
    <col min="532" max="532" width="19" style="27" customWidth="1"/>
    <col min="533" max="533" width="27.5703125" style="27" customWidth="1"/>
    <col min="534" max="534" width="11.42578125" style="27" customWidth="1"/>
    <col min="535" max="535" width="26" style="27" customWidth="1"/>
    <col min="536" max="768" width="9.140625" style="27"/>
    <col min="769" max="769" width="6.7109375" style="27" customWidth="1"/>
    <col min="770" max="770" width="11.42578125" style="27" customWidth="1"/>
    <col min="771" max="771" width="30.85546875" style="27" customWidth="1"/>
    <col min="772" max="772" width="11.42578125" style="27" customWidth="1"/>
    <col min="773" max="773" width="23.140625" style="27" customWidth="1"/>
    <col min="774" max="781" width="8.85546875" style="27" customWidth="1"/>
    <col min="782" max="782" width="11.42578125" style="27" customWidth="1"/>
    <col min="783" max="787" width="8.85546875" style="27" customWidth="1"/>
    <col min="788" max="788" width="19" style="27" customWidth="1"/>
    <col min="789" max="789" width="27.5703125" style="27" customWidth="1"/>
    <col min="790" max="790" width="11.42578125" style="27" customWidth="1"/>
    <col min="791" max="791" width="26" style="27" customWidth="1"/>
    <col min="792" max="1024" width="9.140625" style="27"/>
    <col min="1025" max="1025" width="6.7109375" style="27" customWidth="1"/>
    <col min="1026" max="1026" width="11.42578125" style="27" customWidth="1"/>
    <col min="1027" max="1027" width="30.85546875" style="27" customWidth="1"/>
    <col min="1028" max="1028" width="11.42578125" style="27" customWidth="1"/>
    <col min="1029" max="1029" width="23.140625" style="27" customWidth="1"/>
    <col min="1030" max="1037" width="8.85546875" style="27" customWidth="1"/>
    <col min="1038" max="1038" width="11.42578125" style="27" customWidth="1"/>
    <col min="1039" max="1043" width="8.85546875" style="27" customWidth="1"/>
    <col min="1044" max="1044" width="19" style="27" customWidth="1"/>
    <col min="1045" max="1045" width="27.5703125" style="27" customWidth="1"/>
    <col min="1046" max="1046" width="11.42578125" style="27" customWidth="1"/>
    <col min="1047" max="1047" width="26" style="27" customWidth="1"/>
    <col min="1048" max="1280" width="9.140625" style="27"/>
    <col min="1281" max="1281" width="6.7109375" style="27" customWidth="1"/>
    <col min="1282" max="1282" width="11.42578125" style="27" customWidth="1"/>
    <col min="1283" max="1283" width="30.85546875" style="27" customWidth="1"/>
    <col min="1284" max="1284" width="11.42578125" style="27" customWidth="1"/>
    <col min="1285" max="1285" width="23.140625" style="27" customWidth="1"/>
    <col min="1286" max="1293" width="8.85546875" style="27" customWidth="1"/>
    <col min="1294" max="1294" width="11.42578125" style="27" customWidth="1"/>
    <col min="1295" max="1299" width="8.85546875" style="27" customWidth="1"/>
    <col min="1300" max="1300" width="19" style="27" customWidth="1"/>
    <col min="1301" max="1301" width="27.5703125" style="27" customWidth="1"/>
    <col min="1302" max="1302" width="11.42578125" style="27" customWidth="1"/>
    <col min="1303" max="1303" width="26" style="27" customWidth="1"/>
    <col min="1304" max="1536" width="9.140625" style="27"/>
    <col min="1537" max="1537" width="6.7109375" style="27" customWidth="1"/>
    <col min="1538" max="1538" width="11.42578125" style="27" customWidth="1"/>
    <col min="1539" max="1539" width="30.85546875" style="27" customWidth="1"/>
    <col min="1540" max="1540" width="11.42578125" style="27" customWidth="1"/>
    <col min="1541" max="1541" width="23.140625" style="27" customWidth="1"/>
    <col min="1542" max="1549" width="8.85546875" style="27" customWidth="1"/>
    <col min="1550" max="1550" width="11.42578125" style="27" customWidth="1"/>
    <col min="1551" max="1555" width="8.85546875" style="27" customWidth="1"/>
    <col min="1556" max="1556" width="19" style="27" customWidth="1"/>
    <col min="1557" max="1557" width="27.5703125" style="27" customWidth="1"/>
    <col min="1558" max="1558" width="11.42578125" style="27" customWidth="1"/>
    <col min="1559" max="1559" width="26" style="27" customWidth="1"/>
    <col min="1560" max="1792" width="9.140625" style="27"/>
    <col min="1793" max="1793" width="6.7109375" style="27" customWidth="1"/>
    <col min="1794" max="1794" width="11.42578125" style="27" customWidth="1"/>
    <col min="1795" max="1795" width="30.85546875" style="27" customWidth="1"/>
    <col min="1796" max="1796" width="11.42578125" style="27" customWidth="1"/>
    <col min="1797" max="1797" width="23.140625" style="27" customWidth="1"/>
    <col min="1798" max="1805" width="8.85546875" style="27" customWidth="1"/>
    <col min="1806" max="1806" width="11.42578125" style="27" customWidth="1"/>
    <col min="1807" max="1811" width="8.85546875" style="27" customWidth="1"/>
    <col min="1812" max="1812" width="19" style="27" customWidth="1"/>
    <col min="1813" max="1813" width="27.5703125" style="27" customWidth="1"/>
    <col min="1814" max="1814" width="11.42578125" style="27" customWidth="1"/>
    <col min="1815" max="1815" width="26" style="27" customWidth="1"/>
    <col min="1816" max="2048" width="9.140625" style="27"/>
    <col min="2049" max="2049" width="6.7109375" style="27" customWidth="1"/>
    <col min="2050" max="2050" width="11.42578125" style="27" customWidth="1"/>
    <col min="2051" max="2051" width="30.85546875" style="27" customWidth="1"/>
    <col min="2052" max="2052" width="11.42578125" style="27" customWidth="1"/>
    <col min="2053" max="2053" width="23.140625" style="27" customWidth="1"/>
    <col min="2054" max="2061" width="8.85546875" style="27" customWidth="1"/>
    <col min="2062" max="2062" width="11.42578125" style="27" customWidth="1"/>
    <col min="2063" max="2067" width="8.85546875" style="27" customWidth="1"/>
    <col min="2068" max="2068" width="19" style="27" customWidth="1"/>
    <col min="2069" max="2069" width="27.5703125" style="27" customWidth="1"/>
    <col min="2070" max="2070" width="11.42578125" style="27" customWidth="1"/>
    <col min="2071" max="2071" width="26" style="27" customWidth="1"/>
    <col min="2072" max="2304" width="9.140625" style="27"/>
    <col min="2305" max="2305" width="6.7109375" style="27" customWidth="1"/>
    <col min="2306" max="2306" width="11.42578125" style="27" customWidth="1"/>
    <col min="2307" max="2307" width="30.85546875" style="27" customWidth="1"/>
    <col min="2308" max="2308" width="11.42578125" style="27" customWidth="1"/>
    <col min="2309" max="2309" width="23.140625" style="27" customWidth="1"/>
    <col min="2310" max="2317" width="8.85546875" style="27" customWidth="1"/>
    <col min="2318" max="2318" width="11.42578125" style="27" customWidth="1"/>
    <col min="2319" max="2323" width="8.85546875" style="27" customWidth="1"/>
    <col min="2324" max="2324" width="19" style="27" customWidth="1"/>
    <col min="2325" max="2325" width="27.5703125" style="27" customWidth="1"/>
    <col min="2326" max="2326" width="11.42578125" style="27" customWidth="1"/>
    <col min="2327" max="2327" width="26" style="27" customWidth="1"/>
    <col min="2328" max="2560" width="9.140625" style="27"/>
    <col min="2561" max="2561" width="6.7109375" style="27" customWidth="1"/>
    <col min="2562" max="2562" width="11.42578125" style="27" customWidth="1"/>
    <col min="2563" max="2563" width="30.85546875" style="27" customWidth="1"/>
    <col min="2564" max="2564" width="11.42578125" style="27" customWidth="1"/>
    <col min="2565" max="2565" width="23.140625" style="27" customWidth="1"/>
    <col min="2566" max="2573" width="8.85546875" style="27" customWidth="1"/>
    <col min="2574" max="2574" width="11.42578125" style="27" customWidth="1"/>
    <col min="2575" max="2579" width="8.85546875" style="27" customWidth="1"/>
    <col min="2580" max="2580" width="19" style="27" customWidth="1"/>
    <col min="2581" max="2581" width="27.5703125" style="27" customWidth="1"/>
    <col min="2582" max="2582" width="11.42578125" style="27" customWidth="1"/>
    <col min="2583" max="2583" width="26" style="27" customWidth="1"/>
    <col min="2584" max="2816" width="9.140625" style="27"/>
    <col min="2817" max="2817" width="6.7109375" style="27" customWidth="1"/>
    <col min="2818" max="2818" width="11.42578125" style="27" customWidth="1"/>
    <col min="2819" max="2819" width="30.85546875" style="27" customWidth="1"/>
    <col min="2820" max="2820" width="11.42578125" style="27" customWidth="1"/>
    <col min="2821" max="2821" width="23.140625" style="27" customWidth="1"/>
    <col min="2822" max="2829" width="8.85546875" style="27" customWidth="1"/>
    <col min="2830" max="2830" width="11.42578125" style="27" customWidth="1"/>
    <col min="2831" max="2835" width="8.85546875" style="27" customWidth="1"/>
    <col min="2836" max="2836" width="19" style="27" customWidth="1"/>
    <col min="2837" max="2837" width="27.5703125" style="27" customWidth="1"/>
    <col min="2838" max="2838" width="11.42578125" style="27" customWidth="1"/>
    <col min="2839" max="2839" width="26" style="27" customWidth="1"/>
    <col min="2840" max="3072" width="9.140625" style="27"/>
    <col min="3073" max="3073" width="6.7109375" style="27" customWidth="1"/>
    <col min="3074" max="3074" width="11.42578125" style="27" customWidth="1"/>
    <col min="3075" max="3075" width="30.85546875" style="27" customWidth="1"/>
    <col min="3076" max="3076" width="11.42578125" style="27" customWidth="1"/>
    <col min="3077" max="3077" width="23.140625" style="27" customWidth="1"/>
    <col min="3078" max="3085" width="8.85546875" style="27" customWidth="1"/>
    <col min="3086" max="3086" width="11.42578125" style="27" customWidth="1"/>
    <col min="3087" max="3091" width="8.85546875" style="27" customWidth="1"/>
    <col min="3092" max="3092" width="19" style="27" customWidth="1"/>
    <col min="3093" max="3093" width="27.5703125" style="27" customWidth="1"/>
    <col min="3094" max="3094" width="11.42578125" style="27" customWidth="1"/>
    <col min="3095" max="3095" width="26" style="27" customWidth="1"/>
    <col min="3096" max="3328" width="9.140625" style="27"/>
    <col min="3329" max="3329" width="6.7109375" style="27" customWidth="1"/>
    <col min="3330" max="3330" width="11.42578125" style="27" customWidth="1"/>
    <col min="3331" max="3331" width="30.85546875" style="27" customWidth="1"/>
    <col min="3332" max="3332" width="11.42578125" style="27" customWidth="1"/>
    <col min="3333" max="3333" width="23.140625" style="27" customWidth="1"/>
    <col min="3334" max="3341" width="8.85546875" style="27" customWidth="1"/>
    <col min="3342" max="3342" width="11.42578125" style="27" customWidth="1"/>
    <col min="3343" max="3347" width="8.85546875" style="27" customWidth="1"/>
    <col min="3348" max="3348" width="19" style="27" customWidth="1"/>
    <col min="3349" max="3349" width="27.5703125" style="27" customWidth="1"/>
    <col min="3350" max="3350" width="11.42578125" style="27" customWidth="1"/>
    <col min="3351" max="3351" width="26" style="27" customWidth="1"/>
    <col min="3352" max="3584" width="9.140625" style="27"/>
    <col min="3585" max="3585" width="6.7109375" style="27" customWidth="1"/>
    <col min="3586" max="3586" width="11.42578125" style="27" customWidth="1"/>
    <col min="3587" max="3587" width="30.85546875" style="27" customWidth="1"/>
    <col min="3588" max="3588" width="11.42578125" style="27" customWidth="1"/>
    <col min="3589" max="3589" width="23.140625" style="27" customWidth="1"/>
    <col min="3590" max="3597" width="8.85546875" style="27" customWidth="1"/>
    <col min="3598" max="3598" width="11.42578125" style="27" customWidth="1"/>
    <col min="3599" max="3603" width="8.85546875" style="27" customWidth="1"/>
    <col min="3604" max="3604" width="19" style="27" customWidth="1"/>
    <col min="3605" max="3605" width="27.5703125" style="27" customWidth="1"/>
    <col min="3606" max="3606" width="11.42578125" style="27" customWidth="1"/>
    <col min="3607" max="3607" width="26" style="27" customWidth="1"/>
    <col min="3608" max="3840" width="9.140625" style="27"/>
    <col min="3841" max="3841" width="6.7109375" style="27" customWidth="1"/>
    <col min="3842" max="3842" width="11.42578125" style="27" customWidth="1"/>
    <col min="3843" max="3843" width="30.85546875" style="27" customWidth="1"/>
    <col min="3844" max="3844" width="11.42578125" style="27" customWidth="1"/>
    <col min="3845" max="3845" width="23.140625" style="27" customWidth="1"/>
    <col min="3846" max="3853" width="8.85546875" style="27" customWidth="1"/>
    <col min="3854" max="3854" width="11.42578125" style="27" customWidth="1"/>
    <col min="3855" max="3859" width="8.85546875" style="27" customWidth="1"/>
    <col min="3860" max="3860" width="19" style="27" customWidth="1"/>
    <col min="3861" max="3861" width="27.5703125" style="27" customWidth="1"/>
    <col min="3862" max="3862" width="11.42578125" style="27" customWidth="1"/>
    <col min="3863" max="3863" width="26" style="27" customWidth="1"/>
    <col min="3864" max="4096" width="9.140625" style="27"/>
    <col min="4097" max="4097" width="6.7109375" style="27" customWidth="1"/>
    <col min="4098" max="4098" width="11.42578125" style="27" customWidth="1"/>
    <col min="4099" max="4099" width="30.85546875" style="27" customWidth="1"/>
    <col min="4100" max="4100" width="11.42578125" style="27" customWidth="1"/>
    <col min="4101" max="4101" width="23.140625" style="27" customWidth="1"/>
    <col min="4102" max="4109" width="8.85546875" style="27" customWidth="1"/>
    <col min="4110" max="4110" width="11.42578125" style="27" customWidth="1"/>
    <col min="4111" max="4115" width="8.85546875" style="27" customWidth="1"/>
    <col min="4116" max="4116" width="19" style="27" customWidth="1"/>
    <col min="4117" max="4117" width="27.5703125" style="27" customWidth="1"/>
    <col min="4118" max="4118" width="11.42578125" style="27" customWidth="1"/>
    <col min="4119" max="4119" width="26" style="27" customWidth="1"/>
    <col min="4120" max="4352" width="9.140625" style="27"/>
    <col min="4353" max="4353" width="6.7109375" style="27" customWidth="1"/>
    <col min="4354" max="4354" width="11.42578125" style="27" customWidth="1"/>
    <col min="4355" max="4355" width="30.85546875" style="27" customWidth="1"/>
    <col min="4356" max="4356" width="11.42578125" style="27" customWidth="1"/>
    <col min="4357" max="4357" width="23.140625" style="27" customWidth="1"/>
    <col min="4358" max="4365" width="8.85546875" style="27" customWidth="1"/>
    <col min="4366" max="4366" width="11.42578125" style="27" customWidth="1"/>
    <col min="4367" max="4371" width="8.85546875" style="27" customWidth="1"/>
    <col min="4372" max="4372" width="19" style="27" customWidth="1"/>
    <col min="4373" max="4373" width="27.5703125" style="27" customWidth="1"/>
    <col min="4374" max="4374" width="11.42578125" style="27" customWidth="1"/>
    <col min="4375" max="4375" width="26" style="27" customWidth="1"/>
    <col min="4376" max="4608" width="9.140625" style="27"/>
    <col min="4609" max="4609" width="6.7109375" style="27" customWidth="1"/>
    <col min="4610" max="4610" width="11.42578125" style="27" customWidth="1"/>
    <col min="4611" max="4611" width="30.85546875" style="27" customWidth="1"/>
    <col min="4612" max="4612" width="11.42578125" style="27" customWidth="1"/>
    <col min="4613" max="4613" width="23.140625" style="27" customWidth="1"/>
    <col min="4614" max="4621" width="8.85546875" style="27" customWidth="1"/>
    <col min="4622" max="4622" width="11.42578125" style="27" customWidth="1"/>
    <col min="4623" max="4627" width="8.85546875" style="27" customWidth="1"/>
    <col min="4628" max="4628" width="19" style="27" customWidth="1"/>
    <col min="4629" max="4629" width="27.5703125" style="27" customWidth="1"/>
    <col min="4630" max="4630" width="11.42578125" style="27" customWidth="1"/>
    <col min="4631" max="4631" width="26" style="27" customWidth="1"/>
    <col min="4632" max="4864" width="9.140625" style="27"/>
    <col min="4865" max="4865" width="6.7109375" style="27" customWidth="1"/>
    <col min="4866" max="4866" width="11.42578125" style="27" customWidth="1"/>
    <col min="4867" max="4867" width="30.85546875" style="27" customWidth="1"/>
    <col min="4868" max="4868" width="11.42578125" style="27" customWidth="1"/>
    <col min="4869" max="4869" width="23.140625" style="27" customWidth="1"/>
    <col min="4870" max="4877" width="8.85546875" style="27" customWidth="1"/>
    <col min="4878" max="4878" width="11.42578125" style="27" customWidth="1"/>
    <col min="4879" max="4883" width="8.85546875" style="27" customWidth="1"/>
    <col min="4884" max="4884" width="19" style="27" customWidth="1"/>
    <col min="4885" max="4885" width="27.5703125" style="27" customWidth="1"/>
    <col min="4886" max="4886" width="11.42578125" style="27" customWidth="1"/>
    <col min="4887" max="4887" width="26" style="27" customWidth="1"/>
    <col min="4888" max="5120" width="9.140625" style="27"/>
    <col min="5121" max="5121" width="6.7109375" style="27" customWidth="1"/>
    <col min="5122" max="5122" width="11.42578125" style="27" customWidth="1"/>
    <col min="5123" max="5123" width="30.85546875" style="27" customWidth="1"/>
    <col min="5124" max="5124" width="11.42578125" style="27" customWidth="1"/>
    <col min="5125" max="5125" width="23.140625" style="27" customWidth="1"/>
    <col min="5126" max="5133" width="8.85546875" style="27" customWidth="1"/>
    <col min="5134" max="5134" width="11.42578125" style="27" customWidth="1"/>
    <col min="5135" max="5139" width="8.85546875" style="27" customWidth="1"/>
    <col min="5140" max="5140" width="19" style="27" customWidth="1"/>
    <col min="5141" max="5141" width="27.5703125" style="27" customWidth="1"/>
    <col min="5142" max="5142" width="11.42578125" style="27" customWidth="1"/>
    <col min="5143" max="5143" width="26" style="27" customWidth="1"/>
    <col min="5144" max="5376" width="9.140625" style="27"/>
    <col min="5377" max="5377" width="6.7109375" style="27" customWidth="1"/>
    <col min="5378" max="5378" width="11.42578125" style="27" customWidth="1"/>
    <col min="5379" max="5379" width="30.85546875" style="27" customWidth="1"/>
    <col min="5380" max="5380" width="11.42578125" style="27" customWidth="1"/>
    <col min="5381" max="5381" width="23.140625" style="27" customWidth="1"/>
    <col min="5382" max="5389" width="8.85546875" style="27" customWidth="1"/>
    <col min="5390" max="5390" width="11.42578125" style="27" customWidth="1"/>
    <col min="5391" max="5395" width="8.85546875" style="27" customWidth="1"/>
    <col min="5396" max="5396" width="19" style="27" customWidth="1"/>
    <col min="5397" max="5397" width="27.5703125" style="27" customWidth="1"/>
    <col min="5398" max="5398" width="11.42578125" style="27" customWidth="1"/>
    <col min="5399" max="5399" width="26" style="27" customWidth="1"/>
    <col min="5400" max="5632" width="9.140625" style="27"/>
    <col min="5633" max="5633" width="6.7109375" style="27" customWidth="1"/>
    <col min="5634" max="5634" width="11.42578125" style="27" customWidth="1"/>
    <col min="5635" max="5635" width="30.85546875" style="27" customWidth="1"/>
    <col min="5636" max="5636" width="11.42578125" style="27" customWidth="1"/>
    <col min="5637" max="5637" width="23.140625" style="27" customWidth="1"/>
    <col min="5638" max="5645" width="8.85546875" style="27" customWidth="1"/>
    <col min="5646" max="5646" width="11.42578125" style="27" customWidth="1"/>
    <col min="5647" max="5651" width="8.85546875" style="27" customWidth="1"/>
    <col min="5652" max="5652" width="19" style="27" customWidth="1"/>
    <col min="5653" max="5653" width="27.5703125" style="27" customWidth="1"/>
    <col min="5654" max="5654" width="11.42578125" style="27" customWidth="1"/>
    <col min="5655" max="5655" width="26" style="27" customWidth="1"/>
    <col min="5656" max="5888" width="9.140625" style="27"/>
    <col min="5889" max="5889" width="6.7109375" style="27" customWidth="1"/>
    <col min="5890" max="5890" width="11.42578125" style="27" customWidth="1"/>
    <col min="5891" max="5891" width="30.85546875" style="27" customWidth="1"/>
    <col min="5892" max="5892" width="11.42578125" style="27" customWidth="1"/>
    <col min="5893" max="5893" width="23.140625" style="27" customWidth="1"/>
    <col min="5894" max="5901" width="8.85546875" style="27" customWidth="1"/>
    <col min="5902" max="5902" width="11.42578125" style="27" customWidth="1"/>
    <col min="5903" max="5907" width="8.85546875" style="27" customWidth="1"/>
    <col min="5908" max="5908" width="19" style="27" customWidth="1"/>
    <col min="5909" max="5909" width="27.5703125" style="27" customWidth="1"/>
    <col min="5910" max="5910" width="11.42578125" style="27" customWidth="1"/>
    <col min="5911" max="5911" width="26" style="27" customWidth="1"/>
    <col min="5912" max="6144" width="9.140625" style="27"/>
    <col min="6145" max="6145" width="6.7109375" style="27" customWidth="1"/>
    <col min="6146" max="6146" width="11.42578125" style="27" customWidth="1"/>
    <col min="6147" max="6147" width="30.85546875" style="27" customWidth="1"/>
    <col min="6148" max="6148" width="11.42578125" style="27" customWidth="1"/>
    <col min="6149" max="6149" width="23.140625" style="27" customWidth="1"/>
    <col min="6150" max="6157" width="8.85546875" style="27" customWidth="1"/>
    <col min="6158" max="6158" width="11.42578125" style="27" customWidth="1"/>
    <col min="6159" max="6163" width="8.85546875" style="27" customWidth="1"/>
    <col min="6164" max="6164" width="19" style="27" customWidth="1"/>
    <col min="6165" max="6165" width="27.5703125" style="27" customWidth="1"/>
    <col min="6166" max="6166" width="11.42578125" style="27" customWidth="1"/>
    <col min="6167" max="6167" width="26" style="27" customWidth="1"/>
    <col min="6168" max="6400" width="9.140625" style="27"/>
    <col min="6401" max="6401" width="6.7109375" style="27" customWidth="1"/>
    <col min="6402" max="6402" width="11.42578125" style="27" customWidth="1"/>
    <col min="6403" max="6403" width="30.85546875" style="27" customWidth="1"/>
    <col min="6404" max="6404" width="11.42578125" style="27" customWidth="1"/>
    <col min="6405" max="6405" width="23.140625" style="27" customWidth="1"/>
    <col min="6406" max="6413" width="8.85546875" style="27" customWidth="1"/>
    <col min="6414" max="6414" width="11.42578125" style="27" customWidth="1"/>
    <col min="6415" max="6419" width="8.85546875" style="27" customWidth="1"/>
    <col min="6420" max="6420" width="19" style="27" customWidth="1"/>
    <col min="6421" max="6421" width="27.5703125" style="27" customWidth="1"/>
    <col min="6422" max="6422" width="11.42578125" style="27" customWidth="1"/>
    <col min="6423" max="6423" width="26" style="27" customWidth="1"/>
    <col min="6424" max="6656" width="9.140625" style="27"/>
    <col min="6657" max="6657" width="6.7109375" style="27" customWidth="1"/>
    <col min="6658" max="6658" width="11.42578125" style="27" customWidth="1"/>
    <col min="6659" max="6659" width="30.85546875" style="27" customWidth="1"/>
    <col min="6660" max="6660" width="11.42578125" style="27" customWidth="1"/>
    <col min="6661" max="6661" width="23.140625" style="27" customWidth="1"/>
    <col min="6662" max="6669" width="8.85546875" style="27" customWidth="1"/>
    <col min="6670" max="6670" width="11.42578125" style="27" customWidth="1"/>
    <col min="6671" max="6675" width="8.85546875" style="27" customWidth="1"/>
    <col min="6676" max="6676" width="19" style="27" customWidth="1"/>
    <col min="6677" max="6677" width="27.5703125" style="27" customWidth="1"/>
    <col min="6678" max="6678" width="11.42578125" style="27" customWidth="1"/>
    <col min="6679" max="6679" width="26" style="27" customWidth="1"/>
    <col min="6680" max="6912" width="9.140625" style="27"/>
    <col min="6913" max="6913" width="6.7109375" style="27" customWidth="1"/>
    <col min="6914" max="6914" width="11.42578125" style="27" customWidth="1"/>
    <col min="6915" max="6915" width="30.85546875" style="27" customWidth="1"/>
    <col min="6916" max="6916" width="11.42578125" style="27" customWidth="1"/>
    <col min="6917" max="6917" width="23.140625" style="27" customWidth="1"/>
    <col min="6918" max="6925" width="8.85546875" style="27" customWidth="1"/>
    <col min="6926" max="6926" width="11.42578125" style="27" customWidth="1"/>
    <col min="6927" max="6931" width="8.85546875" style="27" customWidth="1"/>
    <col min="6932" max="6932" width="19" style="27" customWidth="1"/>
    <col min="6933" max="6933" width="27.5703125" style="27" customWidth="1"/>
    <col min="6934" max="6934" width="11.42578125" style="27" customWidth="1"/>
    <col min="6935" max="6935" width="26" style="27" customWidth="1"/>
    <col min="6936" max="7168" width="9.140625" style="27"/>
    <col min="7169" max="7169" width="6.7109375" style="27" customWidth="1"/>
    <col min="7170" max="7170" width="11.42578125" style="27" customWidth="1"/>
    <col min="7171" max="7171" width="30.85546875" style="27" customWidth="1"/>
    <col min="7172" max="7172" width="11.42578125" style="27" customWidth="1"/>
    <col min="7173" max="7173" width="23.140625" style="27" customWidth="1"/>
    <col min="7174" max="7181" width="8.85546875" style="27" customWidth="1"/>
    <col min="7182" max="7182" width="11.42578125" style="27" customWidth="1"/>
    <col min="7183" max="7187" width="8.85546875" style="27" customWidth="1"/>
    <col min="7188" max="7188" width="19" style="27" customWidth="1"/>
    <col min="7189" max="7189" width="27.5703125" style="27" customWidth="1"/>
    <col min="7190" max="7190" width="11.42578125" style="27" customWidth="1"/>
    <col min="7191" max="7191" width="26" style="27" customWidth="1"/>
    <col min="7192" max="7424" width="9.140625" style="27"/>
    <col min="7425" max="7425" width="6.7109375" style="27" customWidth="1"/>
    <col min="7426" max="7426" width="11.42578125" style="27" customWidth="1"/>
    <col min="7427" max="7427" width="30.85546875" style="27" customWidth="1"/>
    <col min="7428" max="7428" width="11.42578125" style="27" customWidth="1"/>
    <col min="7429" max="7429" width="23.140625" style="27" customWidth="1"/>
    <col min="7430" max="7437" width="8.85546875" style="27" customWidth="1"/>
    <col min="7438" max="7438" width="11.42578125" style="27" customWidth="1"/>
    <col min="7439" max="7443" width="8.85546875" style="27" customWidth="1"/>
    <col min="7444" max="7444" width="19" style="27" customWidth="1"/>
    <col min="7445" max="7445" width="27.5703125" style="27" customWidth="1"/>
    <col min="7446" max="7446" width="11.42578125" style="27" customWidth="1"/>
    <col min="7447" max="7447" width="26" style="27" customWidth="1"/>
    <col min="7448" max="7680" width="9.140625" style="27"/>
    <col min="7681" max="7681" width="6.7109375" style="27" customWidth="1"/>
    <col min="7682" max="7682" width="11.42578125" style="27" customWidth="1"/>
    <col min="7683" max="7683" width="30.85546875" style="27" customWidth="1"/>
    <col min="7684" max="7684" width="11.42578125" style="27" customWidth="1"/>
    <col min="7685" max="7685" width="23.140625" style="27" customWidth="1"/>
    <col min="7686" max="7693" width="8.85546875" style="27" customWidth="1"/>
    <col min="7694" max="7694" width="11.42578125" style="27" customWidth="1"/>
    <col min="7695" max="7699" width="8.85546875" style="27" customWidth="1"/>
    <col min="7700" max="7700" width="19" style="27" customWidth="1"/>
    <col min="7701" max="7701" width="27.5703125" style="27" customWidth="1"/>
    <col min="7702" max="7702" width="11.42578125" style="27" customWidth="1"/>
    <col min="7703" max="7703" width="26" style="27" customWidth="1"/>
    <col min="7704" max="7936" width="9.140625" style="27"/>
    <col min="7937" max="7937" width="6.7109375" style="27" customWidth="1"/>
    <col min="7938" max="7938" width="11.42578125" style="27" customWidth="1"/>
    <col min="7939" max="7939" width="30.85546875" style="27" customWidth="1"/>
    <col min="7940" max="7940" width="11.42578125" style="27" customWidth="1"/>
    <col min="7941" max="7941" width="23.140625" style="27" customWidth="1"/>
    <col min="7942" max="7949" width="8.85546875" style="27" customWidth="1"/>
    <col min="7950" max="7950" width="11.42578125" style="27" customWidth="1"/>
    <col min="7951" max="7955" width="8.85546875" style="27" customWidth="1"/>
    <col min="7956" max="7956" width="19" style="27" customWidth="1"/>
    <col min="7957" max="7957" width="27.5703125" style="27" customWidth="1"/>
    <col min="7958" max="7958" width="11.42578125" style="27" customWidth="1"/>
    <col min="7959" max="7959" width="26" style="27" customWidth="1"/>
    <col min="7960" max="8192" width="9.140625" style="27"/>
    <col min="8193" max="8193" width="6.7109375" style="27" customWidth="1"/>
    <col min="8194" max="8194" width="11.42578125" style="27" customWidth="1"/>
    <col min="8195" max="8195" width="30.85546875" style="27" customWidth="1"/>
    <col min="8196" max="8196" width="11.42578125" style="27" customWidth="1"/>
    <col min="8197" max="8197" width="23.140625" style="27" customWidth="1"/>
    <col min="8198" max="8205" width="8.85546875" style="27" customWidth="1"/>
    <col min="8206" max="8206" width="11.42578125" style="27" customWidth="1"/>
    <col min="8207" max="8211" width="8.85546875" style="27" customWidth="1"/>
    <col min="8212" max="8212" width="19" style="27" customWidth="1"/>
    <col min="8213" max="8213" width="27.5703125" style="27" customWidth="1"/>
    <col min="8214" max="8214" width="11.42578125" style="27" customWidth="1"/>
    <col min="8215" max="8215" width="26" style="27" customWidth="1"/>
    <col min="8216" max="8448" width="9.140625" style="27"/>
    <col min="8449" max="8449" width="6.7109375" style="27" customWidth="1"/>
    <col min="8450" max="8450" width="11.42578125" style="27" customWidth="1"/>
    <col min="8451" max="8451" width="30.85546875" style="27" customWidth="1"/>
    <col min="8452" max="8452" width="11.42578125" style="27" customWidth="1"/>
    <col min="8453" max="8453" width="23.140625" style="27" customWidth="1"/>
    <col min="8454" max="8461" width="8.85546875" style="27" customWidth="1"/>
    <col min="8462" max="8462" width="11.42578125" style="27" customWidth="1"/>
    <col min="8463" max="8467" width="8.85546875" style="27" customWidth="1"/>
    <col min="8468" max="8468" width="19" style="27" customWidth="1"/>
    <col min="8469" max="8469" width="27.5703125" style="27" customWidth="1"/>
    <col min="8470" max="8470" width="11.42578125" style="27" customWidth="1"/>
    <col min="8471" max="8471" width="26" style="27" customWidth="1"/>
    <col min="8472" max="8704" width="9.140625" style="27"/>
    <col min="8705" max="8705" width="6.7109375" style="27" customWidth="1"/>
    <col min="8706" max="8706" width="11.42578125" style="27" customWidth="1"/>
    <col min="8707" max="8707" width="30.85546875" style="27" customWidth="1"/>
    <col min="8708" max="8708" width="11.42578125" style="27" customWidth="1"/>
    <col min="8709" max="8709" width="23.140625" style="27" customWidth="1"/>
    <col min="8710" max="8717" width="8.85546875" style="27" customWidth="1"/>
    <col min="8718" max="8718" width="11.42578125" style="27" customWidth="1"/>
    <col min="8719" max="8723" width="8.85546875" style="27" customWidth="1"/>
    <col min="8724" max="8724" width="19" style="27" customWidth="1"/>
    <col min="8725" max="8725" width="27.5703125" style="27" customWidth="1"/>
    <col min="8726" max="8726" width="11.42578125" style="27" customWidth="1"/>
    <col min="8727" max="8727" width="26" style="27" customWidth="1"/>
    <col min="8728" max="8960" width="9.140625" style="27"/>
    <col min="8961" max="8961" width="6.7109375" style="27" customWidth="1"/>
    <col min="8962" max="8962" width="11.42578125" style="27" customWidth="1"/>
    <col min="8963" max="8963" width="30.85546875" style="27" customWidth="1"/>
    <col min="8964" max="8964" width="11.42578125" style="27" customWidth="1"/>
    <col min="8965" max="8965" width="23.140625" style="27" customWidth="1"/>
    <col min="8966" max="8973" width="8.85546875" style="27" customWidth="1"/>
    <col min="8974" max="8974" width="11.42578125" style="27" customWidth="1"/>
    <col min="8975" max="8979" width="8.85546875" style="27" customWidth="1"/>
    <col min="8980" max="8980" width="19" style="27" customWidth="1"/>
    <col min="8981" max="8981" width="27.5703125" style="27" customWidth="1"/>
    <col min="8982" max="8982" width="11.42578125" style="27" customWidth="1"/>
    <col min="8983" max="8983" width="26" style="27" customWidth="1"/>
    <col min="8984" max="9216" width="9.140625" style="27"/>
    <col min="9217" max="9217" width="6.7109375" style="27" customWidth="1"/>
    <col min="9218" max="9218" width="11.42578125" style="27" customWidth="1"/>
    <col min="9219" max="9219" width="30.85546875" style="27" customWidth="1"/>
    <col min="9220" max="9220" width="11.42578125" style="27" customWidth="1"/>
    <col min="9221" max="9221" width="23.140625" style="27" customWidth="1"/>
    <col min="9222" max="9229" width="8.85546875" style="27" customWidth="1"/>
    <col min="9230" max="9230" width="11.42578125" style="27" customWidth="1"/>
    <col min="9231" max="9235" width="8.85546875" style="27" customWidth="1"/>
    <col min="9236" max="9236" width="19" style="27" customWidth="1"/>
    <col min="9237" max="9237" width="27.5703125" style="27" customWidth="1"/>
    <col min="9238" max="9238" width="11.42578125" style="27" customWidth="1"/>
    <col min="9239" max="9239" width="26" style="27" customWidth="1"/>
    <col min="9240" max="9472" width="9.140625" style="27"/>
    <col min="9473" max="9473" width="6.7109375" style="27" customWidth="1"/>
    <col min="9474" max="9474" width="11.42578125" style="27" customWidth="1"/>
    <col min="9475" max="9475" width="30.85546875" style="27" customWidth="1"/>
    <col min="9476" max="9476" width="11.42578125" style="27" customWidth="1"/>
    <col min="9477" max="9477" width="23.140625" style="27" customWidth="1"/>
    <col min="9478" max="9485" width="8.85546875" style="27" customWidth="1"/>
    <col min="9486" max="9486" width="11.42578125" style="27" customWidth="1"/>
    <col min="9487" max="9491" width="8.85546875" style="27" customWidth="1"/>
    <col min="9492" max="9492" width="19" style="27" customWidth="1"/>
    <col min="9493" max="9493" width="27.5703125" style="27" customWidth="1"/>
    <col min="9494" max="9494" width="11.42578125" style="27" customWidth="1"/>
    <col min="9495" max="9495" width="26" style="27" customWidth="1"/>
    <col min="9496" max="9728" width="9.140625" style="27"/>
    <col min="9729" max="9729" width="6.7109375" style="27" customWidth="1"/>
    <col min="9730" max="9730" width="11.42578125" style="27" customWidth="1"/>
    <col min="9731" max="9731" width="30.85546875" style="27" customWidth="1"/>
    <col min="9732" max="9732" width="11.42578125" style="27" customWidth="1"/>
    <col min="9733" max="9733" width="23.140625" style="27" customWidth="1"/>
    <col min="9734" max="9741" width="8.85546875" style="27" customWidth="1"/>
    <col min="9742" max="9742" width="11.42578125" style="27" customWidth="1"/>
    <col min="9743" max="9747" width="8.85546875" style="27" customWidth="1"/>
    <col min="9748" max="9748" width="19" style="27" customWidth="1"/>
    <col min="9749" max="9749" width="27.5703125" style="27" customWidth="1"/>
    <col min="9750" max="9750" width="11.42578125" style="27" customWidth="1"/>
    <col min="9751" max="9751" width="26" style="27" customWidth="1"/>
    <col min="9752" max="9984" width="9.140625" style="27"/>
    <col min="9985" max="9985" width="6.7109375" style="27" customWidth="1"/>
    <col min="9986" max="9986" width="11.42578125" style="27" customWidth="1"/>
    <col min="9987" max="9987" width="30.85546875" style="27" customWidth="1"/>
    <col min="9988" max="9988" width="11.42578125" style="27" customWidth="1"/>
    <col min="9989" max="9989" width="23.140625" style="27" customWidth="1"/>
    <col min="9990" max="9997" width="8.85546875" style="27" customWidth="1"/>
    <col min="9998" max="9998" width="11.42578125" style="27" customWidth="1"/>
    <col min="9999" max="10003" width="8.85546875" style="27" customWidth="1"/>
    <col min="10004" max="10004" width="19" style="27" customWidth="1"/>
    <col min="10005" max="10005" width="27.5703125" style="27" customWidth="1"/>
    <col min="10006" max="10006" width="11.42578125" style="27" customWidth="1"/>
    <col min="10007" max="10007" width="26" style="27" customWidth="1"/>
    <col min="10008" max="10240" width="9.140625" style="27"/>
    <col min="10241" max="10241" width="6.7109375" style="27" customWidth="1"/>
    <col min="10242" max="10242" width="11.42578125" style="27" customWidth="1"/>
    <col min="10243" max="10243" width="30.85546875" style="27" customWidth="1"/>
    <col min="10244" max="10244" width="11.42578125" style="27" customWidth="1"/>
    <col min="10245" max="10245" width="23.140625" style="27" customWidth="1"/>
    <col min="10246" max="10253" width="8.85546875" style="27" customWidth="1"/>
    <col min="10254" max="10254" width="11.42578125" style="27" customWidth="1"/>
    <col min="10255" max="10259" width="8.85546875" style="27" customWidth="1"/>
    <col min="10260" max="10260" width="19" style="27" customWidth="1"/>
    <col min="10261" max="10261" width="27.5703125" style="27" customWidth="1"/>
    <col min="10262" max="10262" width="11.42578125" style="27" customWidth="1"/>
    <col min="10263" max="10263" width="26" style="27" customWidth="1"/>
    <col min="10264" max="10496" width="9.140625" style="27"/>
    <col min="10497" max="10497" width="6.7109375" style="27" customWidth="1"/>
    <col min="10498" max="10498" width="11.42578125" style="27" customWidth="1"/>
    <col min="10499" max="10499" width="30.85546875" style="27" customWidth="1"/>
    <col min="10500" max="10500" width="11.42578125" style="27" customWidth="1"/>
    <col min="10501" max="10501" width="23.140625" style="27" customWidth="1"/>
    <col min="10502" max="10509" width="8.85546875" style="27" customWidth="1"/>
    <col min="10510" max="10510" width="11.42578125" style="27" customWidth="1"/>
    <col min="10511" max="10515" width="8.85546875" style="27" customWidth="1"/>
    <col min="10516" max="10516" width="19" style="27" customWidth="1"/>
    <col min="10517" max="10517" width="27.5703125" style="27" customWidth="1"/>
    <col min="10518" max="10518" width="11.42578125" style="27" customWidth="1"/>
    <col min="10519" max="10519" width="26" style="27" customWidth="1"/>
    <col min="10520" max="10752" width="9.140625" style="27"/>
    <col min="10753" max="10753" width="6.7109375" style="27" customWidth="1"/>
    <col min="10754" max="10754" width="11.42578125" style="27" customWidth="1"/>
    <col min="10755" max="10755" width="30.85546875" style="27" customWidth="1"/>
    <col min="10756" max="10756" width="11.42578125" style="27" customWidth="1"/>
    <col min="10757" max="10757" width="23.140625" style="27" customWidth="1"/>
    <col min="10758" max="10765" width="8.85546875" style="27" customWidth="1"/>
    <col min="10766" max="10766" width="11.42578125" style="27" customWidth="1"/>
    <col min="10767" max="10771" width="8.85546875" style="27" customWidth="1"/>
    <col min="10772" max="10772" width="19" style="27" customWidth="1"/>
    <col min="10773" max="10773" width="27.5703125" style="27" customWidth="1"/>
    <col min="10774" max="10774" width="11.42578125" style="27" customWidth="1"/>
    <col min="10775" max="10775" width="26" style="27" customWidth="1"/>
    <col min="10776" max="11008" width="9.140625" style="27"/>
    <col min="11009" max="11009" width="6.7109375" style="27" customWidth="1"/>
    <col min="11010" max="11010" width="11.42578125" style="27" customWidth="1"/>
    <col min="11011" max="11011" width="30.85546875" style="27" customWidth="1"/>
    <col min="11012" max="11012" width="11.42578125" style="27" customWidth="1"/>
    <col min="11013" max="11013" width="23.140625" style="27" customWidth="1"/>
    <col min="11014" max="11021" width="8.85546875" style="27" customWidth="1"/>
    <col min="11022" max="11022" width="11.42578125" style="27" customWidth="1"/>
    <col min="11023" max="11027" width="8.85546875" style="27" customWidth="1"/>
    <col min="11028" max="11028" width="19" style="27" customWidth="1"/>
    <col min="11029" max="11029" width="27.5703125" style="27" customWidth="1"/>
    <col min="11030" max="11030" width="11.42578125" style="27" customWidth="1"/>
    <col min="11031" max="11031" width="26" style="27" customWidth="1"/>
    <col min="11032" max="11264" width="9.140625" style="27"/>
    <col min="11265" max="11265" width="6.7109375" style="27" customWidth="1"/>
    <col min="11266" max="11266" width="11.42578125" style="27" customWidth="1"/>
    <col min="11267" max="11267" width="30.85546875" style="27" customWidth="1"/>
    <col min="11268" max="11268" width="11.42578125" style="27" customWidth="1"/>
    <col min="11269" max="11269" width="23.140625" style="27" customWidth="1"/>
    <col min="11270" max="11277" width="8.85546875" style="27" customWidth="1"/>
    <col min="11278" max="11278" width="11.42578125" style="27" customWidth="1"/>
    <col min="11279" max="11283" width="8.85546875" style="27" customWidth="1"/>
    <col min="11284" max="11284" width="19" style="27" customWidth="1"/>
    <col min="11285" max="11285" width="27.5703125" style="27" customWidth="1"/>
    <col min="11286" max="11286" width="11.42578125" style="27" customWidth="1"/>
    <col min="11287" max="11287" width="26" style="27" customWidth="1"/>
    <col min="11288" max="11520" width="9.140625" style="27"/>
    <col min="11521" max="11521" width="6.7109375" style="27" customWidth="1"/>
    <col min="11522" max="11522" width="11.42578125" style="27" customWidth="1"/>
    <col min="11523" max="11523" width="30.85546875" style="27" customWidth="1"/>
    <col min="11524" max="11524" width="11.42578125" style="27" customWidth="1"/>
    <col min="11525" max="11525" width="23.140625" style="27" customWidth="1"/>
    <col min="11526" max="11533" width="8.85546875" style="27" customWidth="1"/>
    <col min="11534" max="11534" width="11.42578125" style="27" customWidth="1"/>
    <col min="11535" max="11539" width="8.85546875" style="27" customWidth="1"/>
    <col min="11540" max="11540" width="19" style="27" customWidth="1"/>
    <col min="11541" max="11541" width="27.5703125" style="27" customWidth="1"/>
    <col min="11542" max="11542" width="11.42578125" style="27" customWidth="1"/>
    <col min="11543" max="11543" width="26" style="27" customWidth="1"/>
    <col min="11544" max="11776" width="9.140625" style="27"/>
    <col min="11777" max="11777" width="6.7109375" style="27" customWidth="1"/>
    <col min="11778" max="11778" width="11.42578125" style="27" customWidth="1"/>
    <col min="11779" max="11779" width="30.85546875" style="27" customWidth="1"/>
    <col min="11780" max="11780" width="11.42578125" style="27" customWidth="1"/>
    <col min="11781" max="11781" width="23.140625" style="27" customWidth="1"/>
    <col min="11782" max="11789" width="8.85546875" style="27" customWidth="1"/>
    <col min="11790" max="11790" width="11.42578125" style="27" customWidth="1"/>
    <col min="11791" max="11795" width="8.85546875" style="27" customWidth="1"/>
    <col min="11796" max="11796" width="19" style="27" customWidth="1"/>
    <col min="11797" max="11797" width="27.5703125" style="27" customWidth="1"/>
    <col min="11798" max="11798" width="11.42578125" style="27" customWidth="1"/>
    <col min="11799" max="11799" width="26" style="27" customWidth="1"/>
    <col min="11800" max="12032" width="9.140625" style="27"/>
    <col min="12033" max="12033" width="6.7109375" style="27" customWidth="1"/>
    <col min="12034" max="12034" width="11.42578125" style="27" customWidth="1"/>
    <col min="12035" max="12035" width="30.85546875" style="27" customWidth="1"/>
    <col min="12036" max="12036" width="11.42578125" style="27" customWidth="1"/>
    <col min="12037" max="12037" width="23.140625" style="27" customWidth="1"/>
    <col min="12038" max="12045" width="8.85546875" style="27" customWidth="1"/>
    <col min="12046" max="12046" width="11.42578125" style="27" customWidth="1"/>
    <col min="12047" max="12051" width="8.85546875" style="27" customWidth="1"/>
    <col min="12052" max="12052" width="19" style="27" customWidth="1"/>
    <col min="12053" max="12053" width="27.5703125" style="27" customWidth="1"/>
    <col min="12054" max="12054" width="11.42578125" style="27" customWidth="1"/>
    <col min="12055" max="12055" width="26" style="27" customWidth="1"/>
    <col min="12056" max="12288" width="9.140625" style="27"/>
    <col min="12289" max="12289" width="6.7109375" style="27" customWidth="1"/>
    <col min="12290" max="12290" width="11.42578125" style="27" customWidth="1"/>
    <col min="12291" max="12291" width="30.85546875" style="27" customWidth="1"/>
    <col min="12292" max="12292" width="11.42578125" style="27" customWidth="1"/>
    <col min="12293" max="12293" width="23.140625" style="27" customWidth="1"/>
    <col min="12294" max="12301" width="8.85546875" style="27" customWidth="1"/>
    <col min="12302" max="12302" width="11.42578125" style="27" customWidth="1"/>
    <col min="12303" max="12307" width="8.85546875" style="27" customWidth="1"/>
    <col min="12308" max="12308" width="19" style="27" customWidth="1"/>
    <col min="12309" max="12309" width="27.5703125" style="27" customWidth="1"/>
    <col min="12310" max="12310" width="11.42578125" style="27" customWidth="1"/>
    <col min="12311" max="12311" width="26" style="27" customWidth="1"/>
    <col min="12312" max="12544" width="9.140625" style="27"/>
    <col min="12545" max="12545" width="6.7109375" style="27" customWidth="1"/>
    <col min="12546" max="12546" width="11.42578125" style="27" customWidth="1"/>
    <col min="12547" max="12547" width="30.85546875" style="27" customWidth="1"/>
    <col min="12548" max="12548" width="11.42578125" style="27" customWidth="1"/>
    <col min="12549" max="12549" width="23.140625" style="27" customWidth="1"/>
    <col min="12550" max="12557" width="8.85546875" style="27" customWidth="1"/>
    <col min="12558" max="12558" width="11.42578125" style="27" customWidth="1"/>
    <col min="12559" max="12563" width="8.85546875" style="27" customWidth="1"/>
    <col min="12564" max="12564" width="19" style="27" customWidth="1"/>
    <col min="12565" max="12565" width="27.5703125" style="27" customWidth="1"/>
    <col min="12566" max="12566" width="11.42578125" style="27" customWidth="1"/>
    <col min="12567" max="12567" width="26" style="27" customWidth="1"/>
    <col min="12568" max="12800" width="9.140625" style="27"/>
    <col min="12801" max="12801" width="6.7109375" style="27" customWidth="1"/>
    <col min="12802" max="12802" width="11.42578125" style="27" customWidth="1"/>
    <col min="12803" max="12803" width="30.85546875" style="27" customWidth="1"/>
    <col min="12804" max="12804" width="11.42578125" style="27" customWidth="1"/>
    <col min="12805" max="12805" width="23.140625" style="27" customWidth="1"/>
    <col min="12806" max="12813" width="8.85546875" style="27" customWidth="1"/>
    <col min="12814" max="12814" width="11.42578125" style="27" customWidth="1"/>
    <col min="12815" max="12819" width="8.85546875" style="27" customWidth="1"/>
    <col min="12820" max="12820" width="19" style="27" customWidth="1"/>
    <col min="12821" max="12821" width="27.5703125" style="27" customWidth="1"/>
    <col min="12822" max="12822" width="11.42578125" style="27" customWidth="1"/>
    <col min="12823" max="12823" width="26" style="27" customWidth="1"/>
    <col min="12824" max="13056" width="9.140625" style="27"/>
    <col min="13057" max="13057" width="6.7109375" style="27" customWidth="1"/>
    <col min="13058" max="13058" width="11.42578125" style="27" customWidth="1"/>
    <col min="13059" max="13059" width="30.85546875" style="27" customWidth="1"/>
    <col min="13060" max="13060" width="11.42578125" style="27" customWidth="1"/>
    <col min="13061" max="13061" width="23.140625" style="27" customWidth="1"/>
    <col min="13062" max="13069" width="8.85546875" style="27" customWidth="1"/>
    <col min="13070" max="13070" width="11.42578125" style="27" customWidth="1"/>
    <col min="13071" max="13075" width="8.85546875" style="27" customWidth="1"/>
    <col min="13076" max="13076" width="19" style="27" customWidth="1"/>
    <col min="13077" max="13077" width="27.5703125" style="27" customWidth="1"/>
    <col min="13078" max="13078" width="11.42578125" style="27" customWidth="1"/>
    <col min="13079" max="13079" width="26" style="27" customWidth="1"/>
    <col min="13080" max="13312" width="9.140625" style="27"/>
    <col min="13313" max="13313" width="6.7109375" style="27" customWidth="1"/>
    <col min="13314" max="13314" width="11.42578125" style="27" customWidth="1"/>
    <col min="13315" max="13315" width="30.85546875" style="27" customWidth="1"/>
    <col min="13316" max="13316" width="11.42578125" style="27" customWidth="1"/>
    <col min="13317" max="13317" width="23.140625" style="27" customWidth="1"/>
    <col min="13318" max="13325" width="8.85546875" style="27" customWidth="1"/>
    <col min="13326" max="13326" width="11.42578125" style="27" customWidth="1"/>
    <col min="13327" max="13331" width="8.85546875" style="27" customWidth="1"/>
    <col min="13332" max="13332" width="19" style="27" customWidth="1"/>
    <col min="13333" max="13333" width="27.5703125" style="27" customWidth="1"/>
    <col min="13334" max="13334" width="11.42578125" style="27" customWidth="1"/>
    <col min="13335" max="13335" width="26" style="27" customWidth="1"/>
    <col min="13336" max="13568" width="9.140625" style="27"/>
    <col min="13569" max="13569" width="6.7109375" style="27" customWidth="1"/>
    <col min="13570" max="13570" width="11.42578125" style="27" customWidth="1"/>
    <col min="13571" max="13571" width="30.85546875" style="27" customWidth="1"/>
    <col min="13572" max="13572" width="11.42578125" style="27" customWidth="1"/>
    <col min="13573" max="13573" width="23.140625" style="27" customWidth="1"/>
    <col min="13574" max="13581" width="8.85546875" style="27" customWidth="1"/>
    <col min="13582" max="13582" width="11.42578125" style="27" customWidth="1"/>
    <col min="13583" max="13587" width="8.85546875" style="27" customWidth="1"/>
    <col min="13588" max="13588" width="19" style="27" customWidth="1"/>
    <col min="13589" max="13589" width="27.5703125" style="27" customWidth="1"/>
    <col min="13590" max="13590" width="11.42578125" style="27" customWidth="1"/>
    <col min="13591" max="13591" width="26" style="27" customWidth="1"/>
    <col min="13592" max="13824" width="9.140625" style="27"/>
    <col min="13825" max="13825" width="6.7109375" style="27" customWidth="1"/>
    <col min="13826" max="13826" width="11.42578125" style="27" customWidth="1"/>
    <col min="13827" max="13827" width="30.85546875" style="27" customWidth="1"/>
    <col min="13828" max="13828" width="11.42578125" style="27" customWidth="1"/>
    <col min="13829" max="13829" width="23.140625" style="27" customWidth="1"/>
    <col min="13830" max="13837" width="8.85546875" style="27" customWidth="1"/>
    <col min="13838" max="13838" width="11.42578125" style="27" customWidth="1"/>
    <col min="13839" max="13843" width="8.85546875" style="27" customWidth="1"/>
    <col min="13844" max="13844" width="19" style="27" customWidth="1"/>
    <col min="13845" max="13845" width="27.5703125" style="27" customWidth="1"/>
    <col min="13846" max="13846" width="11.42578125" style="27" customWidth="1"/>
    <col min="13847" max="13847" width="26" style="27" customWidth="1"/>
    <col min="13848" max="14080" width="9.140625" style="27"/>
    <col min="14081" max="14081" width="6.7109375" style="27" customWidth="1"/>
    <col min="14082" max="14082" width="11.42578125" style="27" customWidth="1"/>
    <col min="14083" max="14083" width="30.85546875" style="27" customWidth="1"/>
    <col min="14084" max="14084" width="11.42578125" style="27" customWidth="1"/>
    <col min="14085" max="14085" width="23.140625" style="27" customWidth="1"/>
    <col min="14086" max="14093" width="8.85546875" style="27" customWidth="1"/>
    <col min="14094" max="14094" width="11.42578125" style="27" customWidth="1"/>
    <col min="14095" max="14099" width="8.85546875" style="27" customWidth="1"/>
    <col min="14100" max="14100" width="19" style="27" customWidth="1"/>
    <col min="14101" max="14101" width="27.5703125" style="27" customWidth="1"/>
    <col min="14102" max="14102" width="11.42578125" style="27" customWidth="1"/>
    <col min="14103" max="14103" width="26" style="27" customWidth="1"/>
    <col min="14104" max="14336" width="9.140625" style="27"/>
    <col min="14337" max="14337" width="6.7109375" style="27" customWidth="1"/>
    <col min="14338" max="14338" width="11.42578125" style="27" customWidth="1"/>
    <col min="14339" max="14339" width="30.85546875" style="27" customWidth="1"/>
    <col min="14340" max="14340" width="11.42578125" style="27" customWidth="1"/>
    <col min="14341" max="14341" width="23.140625" style="27" customWidth="1"/>
    <col min="14342" max="14349" width="8.85546875" style="27" customWidth="1"/>
    <col min="14350" max="14350" width="11.42578125" style="27" customWidth="1"/>
    <col min="14351" max="14355" width="8.85546875" style="27" customWidth="1"/>
    <col min="14356" max="14356" width="19" style="27" customWidth="1"/>
    <col min="14357" max="14357" width="27.5703125" style="27" customWidth="1"/>
    <col min="14358" max="14358" width="11.42578125" style="27" customWidth="1"/>
    <col min="14359" max="14359" width="26" style="27" customWidth="1"/>
    <col min="14360" max="14592" width="9.140625" style="27"/>
    <col min="14593" max="14593" width="6.7109375" style="27" customWidth="1"/>
    <col min="14594" max="14594" width="11.42578125" style="27" customWidth="1"/>
    <col min="14595" max="14595" width="30.85546875" style="27" customWidth="1"/>
    <col min="14596" max="14596" width="11.42578125" style="27" customWidth="1"/>
    <col min="14597" max="14597" width="23.140625" style="27" customWidth="1"/>
    <col min="14598" max="14605" width="8.85546875" style="27" customWidth="1"/>
    <col min="14606" max="14606" width="11.42578125" style="27" customWidth="1"/>
    <col min="14607" max="14611" width="8.85546875" style="27" customWidth="1"/>
    <col min="14612" max="14612" width="19" style="27" customWidth="1"/>
    <col min="14613" max="14613" width="27.5703125" style="27" customWidth="1"/>
    <col min="14614" max="14614" width="11.42578125" style="27" customWidth="1"/>
    <col min="14615" max="14615" width="26" style="27" customWidth="1"/>
    <col min="14616" max="14848" width="9.140625" style="27"/>
    <col min="14849" max="14849" width="6.7109375" style="27" customWidth="1"/>
    <col min="14850" max="14850" width="11.42578125" style="27" customWidth="1"/>
    <col min="14851" max="14851" width="30.85546875" style="27" customWidth="1"/>
    <col min="14852" max="14852" width="11.42578125" style="27" customWidth="1"/>
    <col min="14853" max="14853" width="23.140625" style="27" customWidth="1"/>
    <col min="14854" max="14861" width="8.85546875" style="27" customWidth="1"/>
    <col min="14862" max="14862" width="11.42578125" style="27" customWidth="1"/>
    <col min="14863" max="14867" width="8.85546875" style="27" customWidth="1"/>
    <col min="14868" max="14868" width="19" style="27" customWidth="1"/>
    <col min="14869" max="14869" width="27.5703125" style="27" customWidth="1"/>
    <col min="14870" max="14870" width="11.42578125" style="27" customWidth="1"/>
    <col min="14871" max="14871" width="26" style="27" customWidth="1"/>
    <col min="14872" max="15104" width="9.140625" style="27"/>
    <col min="15105" max="15105" width="6.7109375" style="27" customWidth="1"/>
    <col min="15106" max="15106" width="11.42578125" style="27" customWidth="1"/>
    <col min="15107" max="15107" width="30.85546875" style="27" customWidth="1"/>
    <col min="15108" max="15108" width="11.42578125" style="27" customWidth="1"/>
    <col min="15109" max="15109" width="23.140625" style="27" customWidth="1"/>
    <col min="15110" max="15117" width="8.85546875" style="27" customWidth="1"/>
    <col min="15118" max="15118" width="11.42578125" style="27" customWidth="1"/>
    <col min="15119" max="15123" width="8.85546875" style="27" customWidth="1"/>
    <col min="15124" max="15124" width="19" style="27" customWidth="1"/>
    <col min="15125" max="15125" width="27.5703125" style="27" customWidth="1"/>
    <col min="15126" max="15126" width="11.42578125" style="27" customWidth="1"/>
    <col min="15127" max="15127" width="26" style="27" customWidth="1"/>
    <col min="15128" max="15360" width="9.140625" style="27"/>
    <col min="15361" max="15361" width="6.7109375" style="27" customWidth="1"/>
    <col min="15362" max="15362" width="11.42578125" style="27" customWidth="1"/>
    <col min="15363" max="15363" width="30.85546875" style="27" customWidth="1"/>
    <col min="15364" max="15364" width="11.42578125" style="27" customWidth="1"/>
    <col min="15365" max="15365" width="23.140625" style="27" customWidth="1"/>
    <col min="15366" max="15373" width="8.85546875" style="27" customWidth="1"/>
    <col min="15374" max="15374" width="11.42578125" style="27" customWidth="1"/>
    <col min="15375" max="15379" width="8.85546875" style="27" customWidth="1"/>
    <col min="15380" max="15380" width="19" style="27" customWidth="1"/>
    <col min="15381" max="15381" width="27.5703125" style="27" customWidth="1"/>
    <col min="15382" max="15382" width="11.42578125" style="27" customWidth="1"/>
    <col min="15383" max="15383" width="26" style="27" customWidth="1"/>
    <col min="15384" max="15616" width="9.140625" style="27"/>
    <col min="15617" max="15617" width="6.7109375" style="27" customWidth="1"/>
    <col min="15618" max="15618" width="11.42578125" style="27" customWidth="1"/>
    <col min="15619" max="15619" width="30.85546875" style="27" customWidth="1"/>
    <col min="15620" max="15620" width="11.42578125" style="27" customWidth="1"/>
    <col min="15621" max="15621" width="23.140625" style="27" customWidth="1"/>
    <col min="15622" max="15629" width="8.85546875" style="27" customWidth="1"/>
    <col min="15630" max="15630" width="11.42578125" style="27" customWidth="1"/>
    <col min="15631" max="15635" width="8.85546875" style="27" customWidth="1"/>
    <col min="15636" max="15636" width="19" style="27" customWidth="1"/>
    <col min="15637" max="15637" width="27.5703125" style="27" customWidth="1"/>
    <col min="15638" max="15638" width="11.42578125" style="27" customWidth="1"/>
    <col min="15639" max="15639" width="26" style="27" customWidth="1"/>
    <col min="15640" max="15872" width="9.140625" style="27"/>
    <col min="15873" max="15873" width="6.7109375" style="27" customWidth="1"/>
    <col min="15874" max="15874" width="11.42578125" style="27" customWidth="1"/>
    <col min="15875" max="15875" width="30.85546875" style="27" customWidth="1"/>
    <col min="15876" max="15876" width="11.42578125" style="27" customWidth="1"/>
    <col min="15877" max="15877" width="23.140625" style="27" customWidth="1"/>
    <col min="15878" max="15885" width="8.85546875" style="27" customWidth="1"/>
    <col min="15886" max="15886" width="11.42578125" style="27" customWidth="1"/>
    <col min="15887" max="15891" width="8.85546875" style="27" customWidth="1"/>
    <col min="15892" max="15892" width="19" style="27" customWidth="1"/>
    <col min="15893" max="15893" width="27.5703125" style="27" customWidth="1"/>
    <col min="15894" max="15894" width="11.42578125" style="27" customWidth="1"/>
    <col min="15895" max="15895" width="26" style="27" customWidth="1"/>
    <col min="15896" max="16128" width="9.140625" style="27"/>
    <col min="16129" max="16129" width="6.7109375" style="27" customWidth="1"/>
    <col min="16130" max="16130" width="11.42578125" style="27" customWidth="1"/>
    <col min="16131" max="16131" width="30.85546875" style="27" customWidth="1"/>
    <col min="16132" max="16132" width="11.42578125" style="27" customWidth="1"/>
    <col min="16133" max="16133" width="23.140625" style="27" customWidth="1"/>
    <col min="16134" max="16141" width="8.85546875" style="27" customWidth="1"/>
    <col min="16142" max="16142" width="11.42578125" style="27" customWidth="1"/>
    <col min="16143" max="16147" width="8.85546875" style="27" customWidth="1"/>
    <col min="16148" max="16148" width="19" style="27" customWidth="1"/>
    <col min="16149" max="16149" width="27.5703125" style="27" customWidth="1"/>
    <col min="16150" max="16150" width="11.42578125" style="27" customWidth="1"/>
    <col min="16151" max="16151" width="26" style="27" customWidth="1"/>
    <col min="16152" max="16384" width="9.140625" style="27"/>
  </cols>
  <sheetData>
    <row r="6" spans="1:24" ht="28.5" customHeight="1" x14ac:dyDescent="0.2">
      <c r="A6" s="93" t="s">
        <v>248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50"/>
      <c r="T6" s="94" t="s">
        <v>249</v>
      </c>
      <c r="U6" s="51" t="s">
        <v>250</v>
      </c>
      <c r="V6" s="52">
        <f>COUNTIF(F11:Q188,"No G")</f>
        <v>0</v>
      </c>
      <c r="W6" s="53" t="s">
        <v>251</v>
      </c>
      <c r="X6" s="52">
        <f>COUNTIF(F11:Q139,"No Ga")</f>
        <v>0</v>
      </c>
    </row>
    <row r="7" spans="1:24" ht="63.75" customHeight="1" x14ac:dyDescent="0.2">
      <c r="A7" s="95" t="s">
        <v>252</v>
      </c>
      <c r="B7" s="95"/>
      <c r="C7" s="54">
        <f>COUNTA(C11:C188)</f>
        <v>178</v>
      </c>
      <c r="D7" s="55" t="s">
        <v>253</v>
      </c>
      <c r="E7" s="54">
        <f>COUNTIF(R11:R140,"&gt;0")</f>
        <v>17</v>
      </c>
      <c r="F7" s="95" t="s">
        <v>254</v>
      </c>
      <c r="G7" s="95"/>
      <c r="H7" s="96">
        <f>(C7-E7)</f>
        <v>161</v>
      </c>
      <c r="I7" s="96"/>
      <c r="J7" s="95" t="s">
        <v>102</v>
      </c>
      <c r="K7" s="95"/>
      <c r="L7" s="97">
        <f>(E7/C7)</f>
        <v>9.5505617977528087E-2</v>
      </c>
      <c r="M7" s="97"/>
      <c r="N7" s="95" t="s">
        <v>255</v>
      </c>
      <c r="O7" s="95"/>
      <c r="P7" s="97">
        <f>(12/12)</f>
        <v>1</v>
      </c>
      <c r="Q7" s="97"/>
      <c r="R7" s="97"/>
      <c r="S7" s="50"/>
      <c r="T7" s="94"/>
      <c r="U7" s="51" t="s">
        <v>256</v>
      </c>
      <c r="V7" s="52">
        <f>COUNTIF(F11:Q139,"No B")</f>
        <v>0</v>
      </c>
      <c r="W7" s="53" t="s">
        <v>257</v>
      </c>
      <c r="X7" s="52">
        <f>COUNTIF(F11:Q139,"No T")</f>
        <v>0</v>
      </c>
    </row>
    <row r="8" spans="1:24" ht="35.25" customHeight="1" x14ac:dyDescent="0.25">
      <c r="B8" s="50"/>
      <c r="C8" s="56"/>
      <c r="D8" s="56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94"/>
      <c r="U8" s="53" t="s">
        <v>258</v>
      </c>
      <c r="V8" s="52">
        <f>COUNTIF(F11:Q131,"No M")</f>
        <v>0</v>
      </c>
      <c r="W8" s="53" t="s">
        <v>259</v>
      </c>
      <c r="X8" s="52">
        <f>COUNTIF(F11:Q139,"No F")</f>
        <v>0</v>
      </c>
    </row>
    <row r="9" spans="1:24" ht="53.25" customHeight="1" x14ac:dyDescent="0.2">
      <c r="A9" s="98" t="s">
        <v>260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57"/>
      <c r="T9" s="94"/>
      <c r="U9" s="53" t="s">
        <v>261</v>
      </c>
      <c r="V9" s="52">
        <f>COUNTIF(F11:Q139,"No R")</f>
        <v>0</v>
      </c>
      <c r="W9" s="53" t="s">
        <v>262</v>
      </c>
      <c r="X9" s="52">
        <f>COUNTIF(F11:Q139,"No F")</f>
        <v>0</v>
      </c>
    </row>
    <row r="10" spans="1:24" ht="48.75" customHeight="1" x14ac:dyDescent="0.2">
      <c r="A10" s="58" t="s">
        <v>263</v>
      </c>
      <c r="B10" s="59" t="s">
        <v>264</v>
      </c>
      <c r="C10" s="59" t="s">
        <v>265</v>
      </c>
      <c r="D10" s="59" t="s">
        <v>266</v>
      </c>
      <c r="E10" s="60" t="s">
        <v>267</v>
      </c>
      <c r="F10" s="59" t="s">
        <v>5</v>
      </c>
      <c r="G10" s="59" t="s">
        <v>6</v>
      </c>
      <c r="H10" s="59" t="s">
        <v>7</v>
      </c>
      <c r="I10" s="59" t="s">
        <v>8</v>
      </c>
      <c r="J10" s="59" t="s">
        <v>9</v>
      </c>
      <c r="K10" s="59" t="s">
        <v>10</v>
      </c>
      <c r="L10" s="59" t="s">
        <v>11</v>
      </c>
      <c r="M10" s="59" t="s">
        <v>12</v>
      </c>
      <c r="N10" s="60" t="s">
        <v>13</v>
      </c>
      <c r="O10" s="60" t="s">
        <v>14</v>
      </c>
      <c r="P10" s="60" t="s">
        <v>15</v>
      </c>
      <c r="Q10" s="60" t="s">
        <v>16</v>
      </c>
      <c r="R10" s="60" t="s">
        <v>268</v>
      </c>
      <c r="S10" s="57"/>
      <c r="T10" s="57"/>
      <c r="U10" s="57"/>
      <c r="V10" s="57"/>
      <c r="W10" s="57"/>
      <c r="X10" s="57"/>
    </row>
    <row r="11" spans="1:24" x14ac:dyDescent="0.2">
      <c r="A11" s="61">
        <v>1</v>
      </c>
      <c r="B11" s="62" t="s">
        <v>269</v>
      </c>
      <c r="C11" s="63" t="s">
        <v>270</v>
      </c>
      <c r="D11" s="63" t="s">
        <v>271</v>
      </c>
      <c r="E11" s="64" t="s">
        <v>272</v>
      </c>
      <c r="F11" s="65" t="s">
        <v>273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>
        <f t="shared" ref="R11:R74" si="0">COUNTA(F11:Q11)</f>
        <v>1</v>
      </c>
      <c r="S11" s="66"/>
      <c r="T11" s="66"/>
      <c r="U11" s="66"/>
      <c r="V11" s="66"/>
      <c r="W11" s="66"/>
      <c r="X11" s="66"/>
    </row>
    <row r="12" spans="1:24" x14ac:dyDescent="0.2">
      <c r="A12" s="61">
        <v>2</v>
      </c>
      <c r="B12" s="62" t="s">
        <v>269</v>
      </c>
      <c r="C12" s="63" t="s">
        <v>274</v>
      </c>
      <c r="D12" s="63" t="s">
        <v>275</v>
      </c>
      <c r="E12" s="64" t="s">
        <v>276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>
        <f t="shared" si="0"/>
        <v>0</v>
      </c>
      <c r="S12" s="66"/>
      <c r="T12" s="66"/>
      <c r="U12" s="66"/>
      <c r="V12" s="66"/>
      <c r="W12" s="66"/>
      <c r="X12" s="66"/>
    </row>
    <row r="13" spans="1:24" x14ac:dyDescent="0.2">
      <c r="A13" s="61">
        <v>3</v>
      </c>
      <c r="B13" s="62" t="s">
        <v>269</v>
      </c>
      <c r="C13" s="63" t="s">
        <v>277</v>
      </c>
      <c r="D13" s="63" t="s">
        <v>278</v>
      </c>
      <c r="E13" s="64" t="s">
        <v>279</v>
      </c>
      <c r="F13" s="65"/>
      <c r="G13" s="62"/>
      <c r="H13" s="62"/>
      <c r="I13" s="65"/>
      <c r="J13" s="65"/>
      <c r="K13" s="65"/>
      <c r="L13" s="65"/>
      <c r="M13" s="65"/>
      <c r="N13" s="65"/>
      <c r="O13" s="65"/>
      <c r="P13" s="65"/>
      <c r="Q13" s="65"/>
      <c r="R13" s="65">
        <f t="shared" si="0"/>
        <v>0</v>
      </c>
      <c r="S13" s="66"/>
      <c r="T13" s="66"/>
      <c r="U13" s="66"/>
      <c r="V13" s="66"/>
      <c r="W13" s="66"/>
      <c r="X13" s="66"/>
    </row>
    <row r="14" spans="1:24" x14ac:dyDescent="0.2">
      <c r="A14" s="61">
        <v>4</v>
      </c>
      <c r="B14" s="62" t="s">
        <v>269</v>
      </c>
      <c r="C14" s="63" t="s">
        <v>280</v>
      </c>
      <c r="D14" s="63" t="s">
        <v>281</v>
      </c>
      <c r="E14" s="64" t="s">
        <v>279</v>
      </c>
      <c r="F14" s="62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>
        <f t="shared" si="0"/>
        <v>0</v>
      </c>
      <c r="S14" s="66"/>
      <c r="T14" s="66"/>
      <c r="U14" s="66"/>
      <c r="V14" s="66"/>
      <c r="W14" s="66"/>
      <c r="X14" s="66"/>
    </row>
    <row r="15" spans="1:24" x14ac:dyDescent="0.2">
      <c r="A15" s="61">
        <v>5</v>
      </c>
      <c r="B15" s="62" t="s">
        <v>269</v>
      </c>
      <c r="C15" s="63" t="s">
        <v>282</v>
      </c>
      <c r="D15" s="63" t="s">
        <v>283</v>
      </c>
      <c r="E15" s="64" t="s">
        <v>276</v>
      </c>
      <c r="F15" s="65" t="s">
        <v>273</v>
      </c>
      <c r="G15" s="65"/>
      <c r="H15" s="62"/>
      <c r="I15" s="65"/>
      <c r="J15" s="65"/>
      <c r="K15" s="65"/>
      <c r="L15" s="65"/>
      <c r="M15" s="65"/>
      <c r="N15" s="65"/>
      <c r="O15" s="65"/>
      <c r="P15" s="65"/>
      <c r="Q15" s="65"/>
      <c r="R15" s="65">
        <f t="shared" si="0"/>
        <v>1</v>
      </c>
      <c r="S15" s="66"/>
      <c r="T15" s="66"/>
      <c r="U15" s="66"/>
      <c r="V15" s="66"/>
      <c r="W15" s="66"/>
      <c r="X15" s="66"/>
    </row>
    <row r="16" spans="1:24" x14ac:dyDescent="0.2">
      <c r="A16" s="61">
        <v>6</v>
      </c>
      <c r="B16" s="62" t="s">
        <v>269</v>
      </c>
      <c r="C16" s="63" t="s">
        <v>284</v>
      </c>
      <c r="D16" s="63" t="s">
        <v>285</v>
      </c>
      <c r="E16" s="64" t="s">
        <v>286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>
        <f t="shared" si="0"/>
        <v>0</v>
      </c>
      <c r="S16" s="66"/>
      <c r="T16" s="66"/>
      <c r="U16" s="66"/>
      <c r="V16" s="66"/>
      <c r="W16" s="66"/>
      <c r="X16" s="66"/>
    </row>
    <row r="17" spans="1:24" x14ac:dyDescent="0.2">
      <c r="A17" s="61">
        <v>7</v>
      </c>
      <c r="B17" s="62" t="s">
        <v>269</v>
      </c>
      <c r="C17" s="63" t="s">
        <v>287</v>
      </c>
      <c r="D17" s="63" t="s">
        <v>288</v>
      </c>
      <c r="E17" s="64" t="s">
        <v>276</v>
      </c>
      <c r="F17" s="65" t="s">
        <v>273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>
        <f t="shared" si="0"/>
        <v>1</v>
      </c>
      <c r="S17" s="66"/>
      <c r="T17" s="66"/>
      <c r="U17" s="66"/>
      <c r="V17" s="66"/>
      <c r="W17" s="66"/>
      <c r="X17" s="66"/>
    </row>
    <row r="18" spans="1:24" x14ac:dyDescent="0.2">
      <c r="A18" s="61">
        <v>8</v>
      </c>
      <c r="B18" s="62" t="s">
        <v>269</v>
      </c>
      <c r="C18" s="63" t="s">
        <v>289</v>
      </c>
      <c r="D18" s="63" t="s">
        <v>290</v>
      </c>
      <c r="E18" s="64" t="s">
        <v>291</v>
      </c>
      <c r="F18" s="65"/>
      <c r="G18" s="62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>
        <f t="shared" si="0"/>
        <v>0</v>
      </c>
      <c r="S18" s="66"/>
      <c r="T18" s="66"/>
      <c r="U18" s="66"/>
      <c r="V18" s="66"/>
      <c r="W18" s="66"/>
      <c r="X18" s="66"/>
    </row>
    <row r="19" spans="1:24" x14ac:dyDescent="0.2">
      <c r="A19" s="61">
        <v>9</v>
      </c>
      <c r="B19" s="62" t="s">
        <v>269</v>
      </c>
      <c r="C19" s="63" t="s">
        <v>292</v>
      </c>
      <c r="D19" s="63" t="s">
        <v>293</v>
      </c>
      <c r="E19" s="64" t="s">
        <v>276</v>
      </c>
      <c r="F19" s="62"/>
      <c r="G19" s="62"/>
      <c r="H19" s="62"/>
      <c r="I19" s="65"/>
      <c r="J19" s="65"/>
      <c r="K19" s="65"/>
      <c r="L19" s="65"/>
      <c r="M19" s="65"/>
      <c r="N19" s="65"/>
      <c r="O19" s="65"/>
      <c r="P19" s="65"/>
      <c r="Q19" s="65"/>
      <c r="R19" s="65">
        <f t="shared" si="0"/>
        <v>0</v>
      </c>
      <c r="S19" s="66"/>
      <c r="T19" s="66"/>
      <c r="U19" s="66"/>
      <c r="V19" s="66"/>
      <c r="W19" s="66"/>
      <c r="X19" s="66"/>
    </row>
    <row r="20" spans="1:24" x14ac:dyDescent="0.2">
      <c r="A20" s="61">
        <v>10</v>
      </c>
      <c r="B20" s="62" t="s">
        <v>269</v>
      </c>
      <c r="C20" s="63" t="s">
        <v>294</v>
      </c>
      <c r="D20" s="63" t="s">
        <v>295</v>
      </c>
      <c r="E20" s="64" t="s">
        <v>296</v>
      </c>
      <c r="F20" s="65"/>
      <c r="G20" s="62"/>
      <c r="H20" s="62"/>
      <c r="I20" s="65"/>
      <c r="J20" s="65"/>
      <c r="K20" s="65"/>
      <c r="L20" s="65"/>
      <c r="M20" s="65"/>
      <c r="N20" s="65"/>
      <c r="O20" s="65"/>
      <c r="P20" s="65"/>
      <c r="Q20" s="65"/>
      <c r="R20" s="65">
        <f t="shared" si="0"/>
        <v>0</v>
      </c>
      <c r="S20" s="66"/>
      <c r="T20" s="66"/>
      <c r="U20" s="66"/>
      <c r="V20" s="66"/>
      <c r="W20" s="66"/>
      <c r="X20" s="66"/>
    </row>
    <row r="21" spans="1:24" x14ac:dyDescent="0.2">
      <c r="A21" s="61">
        <v>11</v>
      </c>
      <c r="B21" s="62" t="s">
        <v>269</v>
      </c>
      <c r="C21" s="63" t="s">
        <v>297</v>
      </c>
      <c r="D21" s="63" t="s">
        <v>298</v>
      </c>
      <c r="E21" s="64" t="s">
        <v>272</v>
      </c>
      <c r="F21" s="65" t="s">
        <v>273</v>
      </c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>
        <f t="shared" si="0"/>
        <v>1</v>
      </c>
      <c r="S21" s="66"/>
      <c r="T21" s="66"/>
      <c r="U21" s="66"/>
      <c r="V21" s="66"/>
      <c r="W21" s="66"/>
      <c r="X21" s="66"/>
    </row>
    <row r="22" spans="1:24" x14ac:dyDescent="0.2">
      <c r="A22" s="61">
        <v>12</v>
      </c>
      <c r="B22" s="62" t="s">
        <v>269</v>
      </c>
      <c r="C22" s="63" t="s">
        <v>299</v>
      </c>
      <c r="D22" s="63" t="s">
        <v>300</v>
      </c>
      <c r="E22" s="64" t="s">
        <v>301</v>
      </c>
      <c r="F22" s="65"/>
      <c r="G22" s="62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>
        <f t="shared" si="0"/>
        <v>0</v>
      </c>
      <c r="S22" s="66"/>
      <c r="T22" s="66"/>
      <c r="U22" s="66"/>
      <c r="V22" s="66"/>
      <c r="W22" s="66"/>
      <c r="X22" s="66"/>
    </row>
    <row r="23" spans="1:24" x14ac:dyDescent="0.2">
      <c r="A23" s="61">
        <v>13</v>
      </c>
      <c r="B23" s="62" t="s">
        <v>269</v>
      </c>
      <c r="C23" s="63" t="s">
        <v>302</v>
      </c>
      <c r="D23" s="63" t="s">
        <v>303</v>
      </c>
      <c r="E23" s="64" t="s">
        <v>301</v>
      </c>
      <c r="F23" s="65"/>
      <c r="G23" s="62"/>
      <c r="H23" s="62"/>
      <c r="I23" s="65"/>
      <c r="J23" s="65"/>
      <c r="K23" s="65"/>
      <c r="L23" s="65"/>
      <c r="M23" s="65"/>
      <c r="N23" s="65"/>
      <c r="O23" s="65"/>
      <c r="P23" s="65"/>
      <c r="Q23" s="65"/>
      <c r="R23" s="65">
        <f t="shared" si="0"/>
        <v>0</v>
      </c>
      <c r="S23" s="66"/>
      <c r="T23" s="66"/>
      <c r="U23" s="66"/>
      <c r="V23" s="66"/>
      <c r="W23" s="66"/>
      <c r="X23" s="66"/>
    </row>
    <row r="24" spans="1:24" x14ac:dyDescent="0.2">
      <c r="A24" s="61">
        <v>14</v>
      </c>
      <c r="B24" s="62" t="s">
        <v>269</v>
      </c>
      <c r="C24" s="63" t="s">
        <v>304</v>
      </c>
      <c r="D24" s="63" t="s">
        <v>305</v>
      </c>
      <c r="E24" s="64" t="s">
        <v>306</v>
      </c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>
        <f t="shared" si="0"/>
        <v>0</v>
      </c>
      <c r="S24" s="66"/>
      <c r="T24" s="66"/>
      <c r="U24" s="66"/>
      <c r="V24" s="66"/>
      <c r="W24" s="66"/>
      <c r="X24" s="66"/>
    </row>
    <row r="25" spans="1:24" s="73" customFormat="1" x14ac:dyDescent="0.2">
      <c r="A25" s="67">
        <v>15</v>
      </c>
      <c r="B25" s="68" t="s">
        <v>269</v>
      </c>
      <c r="C25" s="69" t="s">
        <v>307</v>
      </c>
      <c r="D25" s="69" t="s">
        <v>308</v>
      </c>
      <c r="E25" s="70" t="s">
        <v>309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>
        <f t="shared" si="0"/>
        <v>0</v>
      </c>
      <c r="S25" s="72"/>
      <c r="T25" s="72"/>
      <c r="U25" s="72"/>
      <c r="V25" s="72"/>
      <c r="W25" s="72"/>
      <c r="X25" s="72"/>
    </row>
    <row r="26" spans="1:24" x14ac:dyDescent="0.2">
      <c r="A26" s="61">
        <v>16</v>
      </c>
      <c r="B26" s="62" t="s">
        <v>269</v>
      </c>
      <c r="C26" s="63" t="s">
        <v>310</v>
      </c>
      <c r="D26" s="63" t="s">
        <v>311</v>
      </c>
      <c r="E26" s="64" t="s">
        <v>272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>
        <f t="shared" si="0"/>
        <v>0</v>
      </c>
      <c r="S26" s="66"/>
      <c r="T26" s="66"/>
      <c r="U26" s="66"/>
      <c r="V26" s="66"/>
      <c r="W26" s="66"/>
      <c r="X26" s="66"/>
    </row>
    <row r="27" spans="1:24" x14ac:dyDescent="0.2">
      <c r="A27" s="61">
        <v>17</v>
      </c>
      <c r="B27" s="62" t="s">
        <v>269</v>
      </c>
      <c r="C27" s="63" t="s">
        <v>312</v>
      </c>
      <c r="D27" s="63" t="s">
        <v>313</v>
      </c>
      <c r="E27" s="64" t="s">
        <v>276</v>
      </c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>
        <f t="shared" si="0"/>
        <v>0</v>
      </c>
      <c r="S27" s="66"/>
      <c r="T27" s="66"/>
      <c r="U27" s="66"/>
      <c r="V27" s="66"/>
      <c r="W27" s="66"/>
      <c r="X27" s="66"/>
    </row>
    <row r="28" spans="1:24" x14ac:dyDescent="0.2">
      <c r="A28" s="61">
        <v>18</v>
      </c>
      <c r="B28" s="62" t="s">
        <v>269</v>
      </c>
      <c r="C28" s="63" t="s">
        <v>314</v>
      </c>
      <c r="D28" s="63" t="s">
        <v>315</v>
      </c>
      <c r="E28" s="64" t="s">
        <v>286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>
        <f t="shared" si="0"/>
        <v>0</v>
      </c>
      <c r="S28" s="66"/>
      <c r="T28" s="66"/>
      <c r="U28" s="66"/>
      <c r="V28" s="66"/>
      <c r="W28" s="66"/>
      <c r="X28" s="66"/>
    </row>
    <row r="29" spans="1:24" x14ac:dyDescent="0.2">
      <c r="A29" s="61">
        <v>19</v>
      </c>
      <c r="B29" s="62" t="s">
        <v>269</v>
      </c>
      <c r="C29" s="63" t="s">
        <v>316</v>
      </c>
      <c r="D29" s="63" t="s">
        <v>317</v>
      </c>
      <c r="E29" s="64" t="s">
        <v>276</v>
      </c>
      <c r="F29" s="62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>
        <f t="shared" si="0"/>
        <v>0</v>
      </c>
      <c r="S29" s="66"/>
      <c r="T29" s="66"/>
      <c r="U29" s="66"/>
      <c r="V29" s="66"/>
      <c r="W29" s="66"/>
      <c r="X29" s="66"/>
    </row>
    <row r="30" spans="1:24" x14ac:dyDescent="0.2">
      <c r="A30" s="61">
        <v>20</v>
      </c>
      <c r="B30" s="62" t="s">
        <v>269</v>
      </c>
      <c r="C30" s="63" t="s">
        <v>318</v>
      </c>
      <c r="D30" s="63" t="s">
        <v>319</v>
      </c>
      <c r="E30" s="64" t="s">
        <v>272</v>
      </c>
      <c r="F30" s="65"/>
      <c r="G30" s="62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>
        <f t="shared" si="0"/>
        <v>0</v>
      </c>
      <c r="S30" s="66"/>
      <c r="T30" s="66"/>
      <c r="U30" s="66"/>
      <c r="V30" s="66"/>
      <c r="W30" s="66"/>
      <c r="X30" s="66"/>
    </row>
    <row r="31" spans="1:24" x14ac:dyDescent="0.2">
      <c r="A31" s="61">
        <v>21</v>
      </c>
      <c r="B31" s="62" t="s">
        <v>269</v>
      </c>
      <c r="C31" s="63" t="s">
        <v>320</v>
      </c>
      <c r="D31" s="63" t="s">
        <v>321</v>
      </c>
      <c r="E31" s="64" t="s">
        <v>272</v>
      </c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>
        <f t="shared" si="0"/>
        <v>0</v>
      </c>
      <c r="S31" s="66"/>
      <c r="T31" s="66"/>
      <c r="U31" s="66"/>
      <c r="V31" s="66"/>
      <c r="W31" s="66"/>
      <c r="X31" s="66"/>
    </row>
    <row r="32" spans="1:24" x14ac:dyDescent="0.2">
      <c r="A32" s="61">
        <v>22</v>
      </c>
      <c r="B32" s="62" t="s">
        <v>269</v>
      </c>
      <c r="C32" s="63" t="s">
        <v>322</v>
      </c>
      <c r="D32" s="63" t="s">
        <v>323</v>
      </c>
      <c r="E32" s="64" t="s">
        <v>324</v>
      </c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>
        <f t="shared" si="0"/>
        <v>0</v>
      </c>
      <c r="S32" s="66"/>
      <c r="T32" s="66"/>
      <c r="U32" s="66"/>
      <c r="V32" s="66"/>
      <c r="W32" s="66"/>
      <c r="X32" s="66"/>
    </row>
    <row r="33" spans="1:24" x14ac:dyDescent="0.2">
      <c r="A33" s="61">
        <v>23</v>
      </c>
      <c r="B33" s="62" t="s">
        <v>269</v>
      </c>
      <c r="C33" s="63" t="s">
        <v>325</v>
      </c>
      <c r="D33" s="63" t="s">
        <v>326</v>
      </c>
      <c r="E33" s="64" t="s">
        <v>327</v>
      </c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>
        <f t="shared" si="0"/>
        <v>0</v>
      </c>
      <c r="S33" s="66"/>
      <c r="T33" s="66"/>
      <c r="U33" s="66"/>
      <c r="V33" s="66"/>
      <c r="W33" s="66"/>
      <c r="X33" s="66"/>
    </row>
    <row r="34" spans="1:24" x14ac:dyDescent="0.2">
      <c r="A34" s="61">
        <v>24</v>
      </c>
      <c r="B34" s="62" t="s">
        <v>269</v>
      </c>
      <c r="C34" s="63" t="s">
        <v>328</v>
      </c>
      <c r="D34" s="63" t="s">
        <v>329</v>
      </c>
      <c r="E34" s="64" t="s">
        <v>279</v>
      </c>
      <c r="F34" s="65"/>
      <c r="G34" s="62"/>
      <c r="H34" s="62"/>
      <c r="I34" s="65"/>
      <c r="J34" s="65"/>
      <c r="K34" s="65"/>
      <c r="L34" s="65"/>
      <c r="M34" s="65"/>
      <c r="N34" s="65"/>
      <c r="O34" s="65"/>
      <c r="P34" s="65"/>
      <c r="Q34" s="65"/>
      <c r="R34" s="65">
        <f t="shared" si="0"/>
        <v>0</v>
      </c>
      <c r="S34" s="66"/>
      <c r="T34" s="66"/>
      <c r="U34" s="66"/>
      <c r="V34" s="66"/>
      <c r="W34" s="66"/>
      <c r="X34" s="66"/>
    </row>
    <row r="35" spans="1:24" x14ac:dyDescent="0.2">
      <c r="A35" s="61">
        <v>25</v>
      </c>
      <c r="B35" s="62" t="s">
        <v>269</v>
      </c>
      <c r="C35" s="63" t="s">
        <v>330</v>
      </c>
      <c r="D35" s="63" t="s">
        <v>331</v>
      </c>
      <c r="E35" s="64" t="s">
        <v>332</v>
      </c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>
        <f t="shared" si="0"/>
        <v>0</v>
      </c>
      <c r="S35" s="66"/>
      <c r="T35" s="66"/>
      <c r="U35" s="66"/>
      <c r="V35" s="66"/>
      <c r="W35" s="66"/>
      <c r="X35" s="66"/>
    </row>
    <row r="36" spans="1:24" x14ac:dyDescent="0.2">
      <c r="A36" s="61">
        <v>26</v>
      </c>
      <c r="B36" s="62" t="s">
        <v>269</v>
      </c>
      <c r="C36" s="63" t="s">
        <v>333</v>
      </c>
      <c r="D36" s="63" t="s">
        <v>334</v>
      </c>
      <c r="E36" s="64" t="s">
        <v>276</v>
      </c>
      <c r="F36" s="65"/>
      <c r="G36" s="62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>
        <f t="shared" si="0"/>
        <v>0</v>
      </c>
      <c r="S36" s="66"/>
      <c r="T36" s="66"/>
      <c r="U36" s="66"/>
      <c r="V36" s="66"/>
      <c r="W36" s="66"/>
      <c r="X36" s="66"/>
    </row>
    <row r="37" spans="1:24" x14ac:dyDescent="0.2">
      <c r="A37" s="61">
        <v>27</v>
      </c>
      <c r="B37" s="62" t="s">
        <v>269</v>
      </c>
      <c r="C37" s="63" t="s">
        <v>335</v>
      </c>
      <c r="D37" s="63" t="s">
        <v>336</v>
      </c>
      <c r="E37" s="64" t="s">
        <v>276</v>
      </c>
      <c r="F37" s="65" t="s">
        <v>273</v>
      </c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>
        <f t="shared" si="0"/>
        <v>1</v>
      </c>
      <c r="S37" s="66"/>
      <c r="T37" s="66"/>
      <c r="U37" s="66"/>
      <c r="V37" s="66"/>
      <c r="W37" s="66"/>
      <c r="X37" s="66"/>
    </row>
    <row r="38" spans="1:24" x14ac:dyDescent="0.2">
      <c r="A38" s="61">
        <v>28</v>
      </c>
      <c r="B38" s="62" t="s">
        <v>269</v>
      </c>
      <c r="C38" s="63" t="s">
        <v>337</v>
      </c>
      <c r="D38" s="63" t="s">
        <v>338</v>
      </c>
      <c r="E38" s="64" t="s">
        <v>339</v>
      </c>
      <c r="F38" s="65"/>
      <c r="G38" s="62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>
        <f t="shared" si="0"/>
        <v>0</v>
      </c>
      <c r="S38" s="66"/>
      <c r="T38" s="66"/>
      <c r="U38" s="66"/>
      <c r="V38" s="66"/>
      <c r="W38" s="66"/>
      <c r="X38" s="66"/>
    </row>
    <row r="39" spans="1:24" x14ac:dyDescent="0.2">
      <c r="A39" s="61">
        <v>29</v>
      </c>
      <c r="B39" s="62" t="s">
        <v>269</v>
      </c>
      <c r="C39" s="63" t="s">
        <v>340</v>
      </c>
      <c r="D39" s="63" t="s">
        <v>341</v>
      </c>
      <c r="E39" s="64" t="s">
        <v>272</v>
      </c>
      <c r="F39" s="62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>
        <f t="shared" si="0"/>
        <v>0</v>
      </c>
      <c r="S39" s="66"/>
      <c r="T39" s="66"/>
      <c r="U39" s="66"/>
      <c r="V39" s="66"/>
      <c r="W39" s="66"/>
      <c r="X39" s="66"/>
    </row>
    <row r="40" spans="1:24" x14ac:dyDescent="0.2">
      <c r="A40" s="61">
        <v>30</v>
      </c>
      <c r="B40" s="62" t="s">
        <v>269</v>
      </c>
      <c r="C40" s="63" t="s">
        <v>342</v>
      </c>
      <c r="D40" s="63" t="s">
        <v>343</v>
      </c>
      <c r="E40" s="64" t="s">
        <v>276</v>
      </c>
      <c r="F40" s="62"/>
      <c r="G40" s="62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>
        <f t="shared" si="0"/>
        <v>0</v>
      </c>
      <c r="S40" s="66"/>
      <c r="T40" s="66"/>
      <c r="U40" s="66"/>
      <c r="V40" s="66"/>
      <c r="W40" s="66"/>
      <c r="X40" s="66"/>
    </row>
    <row r="41" spans="1:24" x14ac:dyDescent="0.2">
      <c r="A41" s="61">
        <v>31</v>
      </c>
      <c r="B41" s="62" t="s">
        <v>269</v>
      </c>
      <c r="C41" s="63" t="s">
        <v>344</v>
      </c>
      <c r="D41" s="63" t="s">
        <v>345</v>
      </c>
      <c r="E41" s="64" t="s">
        <v>276</v>
      </c>
      <c r="F41" s="62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>
        <f t="shared" si="0"/>
        <v>0</v>
      </c>
      <c r="S41" s="66"/>
      <c r="T41" s="66"/>
      <c r="U41" s="66"/>
      <c r="V41" s="66"/>
      <c r="W41" s="66"/>
      <c r="X41" s="66"/>
    </row>
    <row r="42" spans="1:24" x14ac:dyDescent="0.2">
      <c r="A42" s="61">
        <v>32</v>
      </c>
      <c r="B42" s="62" t="s">
        <v>269</v>
      </c>
      <c r="C42" s="63" t="s">
        <v>346</v>
      </c>
      <c r="D42" s="63" t="s">
        <v>347</v>
      </c>
      <c r="E42" s="64" t="s">
        <v>324</v>
      </c>
      <c r="F42" s="62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>
        <f t="shared" si="0"/>
        <v>0</v>
      </c>
      <c r="S42" s="66"/>
      <c r="T42" s="66"/>
      <c r="U42" s="66"/>
      <c r="V42" s="66"/>
      <c r="W42" s="66"/>
      <c r="X42" s="66"/>
    </row>
    <row r="43" spans="1:24" x14ac:dyDescent="0.2">
      <c r="A43" s="61">
        <v>33</v>
      </c>
      <c r="B43" s="62" t="s">
        <v>269</v>
      </c>
      <c r="C43" s="63" t="s">
        <v>348</v>
      </c>
      <c r="D43" s="63" t="s">
        <v>349</v>
      </c>
      <c r="E43" s="64" t="s">
        <v>272</v>
      </c>
      <c r="F43" s="62"/>
      <c r="G43" s="62"/>
      <c r="H43" s="62"/>
      <c r="I43" s="65"/>
      <c r="J43" s="65"/>
      <c r="K43" s="65"/>
      <c r="L43" s="65"/>
      <c r="M43" s="65"/>
      <c r="N43" s="65"/>
      <c r="O43" s="65"/>
      <c r="P43" s="65"/>
      <c r="Q43" s="65"/>
      <c r="R43" s="65">
        <f t="shared" si="0"/>
        <v>0</v>
      </c>
      <c r="S43" s="66"/>
      <c r="T43" s="66"/>
      <c r="U43" s="66"/>
      <c r="V43" s="66"/>
      <c r="W43" s="66"/>
      <c r="X43" s="66"/>
    </row>
    <row r="44" spans="1:24" x14ac:dyDescent="0.2">
      <c r="A44" s="61">
        <v>34</v>
      </c>
      <c r="B44" s="62" t="s">
        <v>269</v>
      </c>
      <c r="C44" s="63" t="s">
        <v>350</v>
      </c>
      <c r="D44" s="63" t="s">
        <v>351</v>
      </c>
      <c r="E44" s="64" t="s">
        <v>279</v>
      </c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>
        <f t="shared" si="0"/>
        <v>0</v>
      </c>
      <c r="S44" s="66"/>
      <c r="T44" s="66"/>
      <c r="U44" s="66"/>
      <c r="V44" s="66"/>
      <c r="W44" s="66"/>
      <c r="X44" s="66"/>
    </row>
    <row r="45" spans="1:24" x14ac:dyDescent="0.2">
      <c r="A45" s="61">
        <v>35</v>
      </c>
      <c r="B45" s="62" t="s">
        <v>269</v>
      </c>
      <c r="C45" s="63" t="s">
        <v>352</v>
      </c>
      <c r="D45" s="63" t="s">
        <v>353</v>
      </c>
      <c r="E45" s="64" t="s">
        <v>272</v>
      </c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>
        <f t="shared" si="0"/>
        <v>0</v>
      </c>
      <c r="S45" s="66"/>
      <c r="T45" s="66"/>
      <c r="U45" s="66"/>
      <c r="V45" s="66"/>
      <c r="W45" s="66"/>
      <c r="X45" s="66"/>
    </row>
    <row r="46" spans="1:24" x14ac:dyDescent="0.2">
      <c r="A46" s="61">
        <v>36</v>
      </c>
      <c r="B46" s="62" t="s">
        <v>269</v>
      </c>
      <c r="C46" s="63" t="s">
        <v>354</v>
      </c>
      <c r="D46" s="63" t="s">
        <v>355</v>
      </c>
      <c r="E46" s="64" t="s">
        <v>356</v>
      </c>
      <c r="F46" s="62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>
        <f t="shared" si="0"/>
        <v>0</v>
      </c>
      <c r="S46" s="66"/>
      <c r="T46" s="66"/>
      <c r="U46" s="66"/>
      <c r="V46" s="66"/>
      <c r="W46" s="66"/>
      <c r="X46" s="66"/>
    </row>
    <row r="47" spans="1:24" x14ac:dyDescent="0.2">
      <c r="A47" s="61">
        <v>37</v>
      </c>
      <c r="B47" s="62" t="s">
        <v>269</v>
      </c>
      <c r="C47" s="63" t="s">
        <v>357</v>
      </c>
      <c r="D47" s="63" t="s">
        <v>358</v>
      </c>
      <c r="E47" s="64" t="s">
        <v>276</v>
      </c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>
        <f t="shared" si="0"/>
        <v>0</v>
      </c>
      <c r="S47" s="66"/>
      <c r="T47" s="66"/>
      <c r="U47" s="66"/>
      <c r="V47" s="66"/>
      <c r="W47" s="66"/>
      <c r="X47" s="66"/>
    </row>
    <row r="48" spans="1:24" x14ac:dyDescent="0.2">
      <c r="A48" s="61">
        <v>38</v>
      </c>
      <c r="B48" s="62" t="s">
        <v>269</v>
      </c>
      <c r="C48" s="63" t="s">
        <v>359</v>
      </c>
      <c r="D48" s="63" t="s">
        <v>360</v>
      </c>
      <c r="E48" s="64" t="s">
        <v>276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>
        <f t="shared" si="0"/>
        <v>0</v>
      </c>
      <c r="S48" s="66"/>
      <c r="T48" s="66"/>
      <c r="U48" s="66"/>
      <c r="V48" s="66"/>
      <c r="W48" s="66"/>
      <c r="X48" s="66"/>
    </row>
    <row r="49" spans="1:24" x14ac:dyDescent="0.2">
      <c r="A49" s="61">
        <v>39</v>
      </c>
      <c r="B49" s="62" t="s">
        <v>269</v>
      </c>
      <c r="C49" s="63" t="s">
        <v>361</v>
      </c>
      <c r="D49" s="63" t="s">
        <v>362</v>
      </c>
      <c r="E49" s="64" t="s">
        <v>276</v>
      </c>
      <c r="F49" s="62" t="s">
        <v>273</v>
      </c>
      <c r="G49" s="62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>
        <f t="shared" si="0"/>
        <v>1</v>
      </c>
      <c r="S49" s="66"/>
      <c r="T49" s="66"/>
      <c r="U49" s="66"/>
      <c r="V49" s="66"/>
      <c r="W49" s="66"/>
      <c r="X49" s="66"/>
    </row>
    <row r="50" spans="1:24" x14ac:dyDescent="0.2">
      <c r="A50" s="61">
        <v>40</v>
      </c>
      <c r="B50" s="62" t="s">
        <v>269</v>
      </c>
      <c r="C50" s="63" t="s">
        <v>363</v>
      </c>
      <c r="D50" s="63" t="s">
        <v>364</v>
      </c>
      <c r="E50" s="64" t="s">
        <v>365</v>
      </c>
      <c r="F50" s="65"/>
      <c r="G50" s="62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>
        <f t="shared" si="0"/>
        <v>0</v>
      </c>
      <c r="S50" s="66"/>
      <c r="T50" s="66"/>
      <c r="U50" s="66"/>
      <c r="V50" s="66"/>
      <c r="W50" s="66"/>
      <c r="X50" s="66"/>
    </row>
    <row r="51" spans="1:24" x14ac:dyDescent="0.2">
      <c r="A51" s="61">
        <v>41</v>
      </c>
      <c r="B51" s="62" t="s">
        <v>269</v>
      </c>
      <c r="C51" s="63" t="s">
        <v>366</v>
      </c>
      <c r="D51" s="63" t="s">
        <v>367</v>
      </c>
      <c r="E51" s="64" t="s">
        <v>368</v>
      </c>
      <c r="F51" s="62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>
        <f t="shared" si="0"/>
        <v>0</v>
      </c>
      <c r="S51" s="66"/>
      <c r="T51" s="66"/>
      <c r="U51" s="66"/>
      <c r="V51" s="66"/>
      <c r="W51" s="66"/>
      <c r="X51" s="66"/>
    </row>
    <row r="52" spans="1:24" x14ac:dyDescent="0.2">
      <c r="A52" s="61">
        <v>42</v>
      </c>
      <c r="B52" s="62" t="s">
        <v>269</v>
      </c>
      <c r="C52" s="63" t="s">
        <v>369</v>
      </c>
      <c r="D52" s="63" t="s">
        <v>370</v>
      </c>
      <c r="E52" s="64" t="s">
        <v>272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>
        <f t="shared" si="0"/>
        <v>0</v>
      </c>
      <c r="S52" s="66"/>
      <c r="T52" s="66"/>
      <c r="U52" s="66"/>
      <c r="V52" s="66"/>
      <c r="W52" s="66"/>
      <c r="X52" s="66"/>
    </row>
    <row r="53" spans="1:24" x14ac:dyDescent="0.2">
      <c r="A53" s="61">
        <v>43</v>
      </c>
      <c r="B53" s="62" t="s">
        <v>269</v>
      </c>
      <c r="C53" s="63" t="s">
        <v>371</v>
      </c>
      <c r="D53" s="63" t="s">
        <v>372</v>
      </c>
      <c r="E53" s="64" t="s">
        <v>279</v>
      </c>
      <c r="F53" s="62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>
        <f t="shared" si="0"/>
        <v>0</v>
      </c>
      <c r="S53" s="66"/>
      <c r="T53" s="66"/>
      <c r="U53" s="66"/>
      <c r="V53" s="66"/>
      <c r="W53" s="66"/>
      <c r="X53" s="66"/>
    </row>
    <row r="54" spans="1:24" x14ac:dyDescent="0.2">
      <c r="A54" s="61">
        <v>44</v>
      </c>
      <c r="B54" s="62" t="s">
        <v>269</v>
      </c>
      <c r="C54" s="63" t="s">
        <v>373</v>
      </c>
      <c r="D54" s="63" t="s">
        <v>374</v>
      </c>
      <c r="E54" s="64" t="s">
        <v>375</v>
      </c>
      <c r="F54" s="62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>
        <f t="shared" si="0"/>
        <v>0</v>
      </c>
      <c r="S54" s="66"/>
      <c r="T54" s="66"/>
      <c r="U54" s="66"/>
      <c r="V54" s="66"/>
      <c r="W54" s="66"/>
      <c r="X54" s="66"/>
    </row>
    <row r="55" spans="1:24" x14ac:dyDescent="0.2">
      <c r="A55" s="61">
        <v>45</v>
      </c>
      <c r="B55" s="62" t="s">
        <v>269</v>
      </c>
      <c r="C55" s="63" t="s">
        <v>376</v>
      </c>
      <c r="D55" s="63" t="s">
        <v>377</v>
      </c>
      <c r="E55" s="64" t="s">
        <v>276</v>
      </c>
      <c r="F55" s="62"/>
      <c r="G55" s="62"/>
      <c r="H55" s="62"/>
      <c r="I55" s="65"/>
      <c r="J55" s="65"/>
      <c r="K55" s="65"/>
      <c r="L55" s="65"/>
      <c r="M55" s="65"/>
      <c r="N55" s="65"/>
      <c r="O55" s="65"/>
      <c r="P55" s="65"/>
      <c r="Q55" s="65"/>
      <c r="R55" s="65">
        <f t="shared" si="0"/>
        <v>0</v>
      </c>
      <c r="S55" s="66"/>
      <c r="T55" s="66"/>
      <c r="U55" s="66"/>
      <c r="V55" s="66"/>
      <c r="W55" s="66"/>
      <c r="X55" s="66"/>
    </row>
    <row r="56" spans="1:24" x14ac:dyDescent="0.2">
      <c r="A56" s="61">
        <v>46</v>
      </c>
      <c r="B56" s="62" t="s">
        <v>269</v>
      </c>
      <c r="C56" s="63" t="s">
        <v>378</v>
      </c>
      <c r="D56" s="63" t="s">
        <v>379</v>
      </c>
      <c r="E56" s="64" t="s">
        <v>276</v>
      </c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>
        <f t="shared" si="0"/>
        <v>0</v>
      </c>
      <c r="S56" s="66"/>
      <c r="T56" s="66"/>
      <c r="U56" s="66"/>
      <c r="V56" s="66"/>
      <c r="W56" s="66"/>
      <c r="X56" s="66"/>
    </row>
    <row r="57" spans="1:24" x14ac:dyDescent="0.2">
      <c r="A57" s="61">
        <v>47</v>
      </c>
      <c r="B57" s="62" t="s">
        <v>269</v>
      </c>
      <c r="C57" s="63" t="s">
        <v>380</v>
      </c>
      <c r="D57" s="63" t="s">
        <v>381</v>
      </c>
      <c r="E57" s="64" t="s">
        <v>301</v>
      </c>
      <c r="F57" s="65"/>
      <c r="G57" s="62"/>
      <c r="H57" s="62"/>
      <c r="I57" s="65"/>
      <c r="J57" s="65"/>
      <c r="K57" s="65"/>
      <c r="L57" s="65"/>
      <c r="M57" s="65"/>
      <c r="N57" s="65"/>
      <c r="O57" s="65"/>
      <c r="P57" s="65"/>
      <c r="Q57" s="65"/>
      <c r="R57" s="65">
        <f t="shared" si="0"/>
        <v>0</v>
      </c>
      <c r="S57" s="66"/>
      <c r="T57" s="66"/>
      <c r="U57" s="66"/>
      <c r="V57" s="66"/>
      <c r="W57" s="66"/>
      <c r="X57" s="66"/>
    </row>
    <row r="58" spans="1:24" x14ac:dyDescent="0.2">
      <c r="A58" s="61">
        <v>48</v>
      </c>
      <c r="B58" s="62" t="s">
        <v>269</v>
      </c>
      <c r="C58" s="63" t="s">
        <v>382</v>
      </c>
      <c r="D58" s="63" t="s">
        <v>383</v>
      </c>
      <c r="E58" s="64" t="s">
        <v>272</v>
      </c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>
        <f t="shared" si="0"/>
        <v>0</v>
      </c>
      <c r="S58" s="66"/>
      <c r="T58" s="66"/>
      <c r="U58" s="66"/>
      <c r="V58" s="66"/>
      <c r="W58" s="66"/>
      <c r="X58" s="66"/>
    </row>
    <row r="59" spans="1:24" x14ac:dyDescent="0.2">
      <c r="A59" s="61">
        <v>49</v>
      </c>
      <c r="B59" s="62" t="s">
        <v>269</v>
      </c>
      <c r="C59" s="63" t="s">
        <v>384</v>
      </c>
      <c r="D59" s="63" t="s">
        <v>385</v>
      </c>
      <c r="E59" s="64" t="s">
        <v>327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>
        <f t="shared" si="0"/>
        <v>0</v>
      </c>
      <c r="S59" s="66"/>
      <c r="T59" s="66"/>
      <c r="U59" s="66"/>
      <c r="V59" s="66"/>
      <c r="W59" s="66"/>
      <c r="X59" s="66"/>
    </row>
    <row r="60" spans="1:24" x14ac:dyDescent="0.2">
      <c r="A60" s="61">
        <v>50</v>
      </c>
      <c r="B60" s="62" t="s">
        <v>269</v>
      </c>
      <c r="C60" s="63" t="s">
        <v>386</v>
      </c>
      <c r="D60" s="63" t="s">
        <v>387</v>
      </c>
      <c r="E60" s="64" t="s">
        <v>388</v>
      </c>
      <c r="F60" s="62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>
        <f t="shared" si="0"/>
        <v>0</v>
      </c>
      <c r="S60" s="66"/>
      <c r="T60" s="66"/>
      <c r="U60" s="66"/>
      <c r="V60" s="66"/>
      <c r="W60" s="66"/>
      <c r="X60" s="66"/>
    </row>
    <row r="61" spans="1:24" x14ac:dyDescent="0.2">
      <c r="A61" s="61">
        <v>51</v>
      </c>
      <c r="B61" s="62" t="s">
        <v>269</v>
      </c>
      <c r="C61" s="63" t="s">
        <v>389</v>
      </c>
      <c r="D61" s="63" t="s">
        <v>390</v>
      </c>
      <c r="E61" s="64" t="s">
        <v>332</v>
      </c>
      <c r="F61" s="62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>
        <f t="shared" si="0"/>
        <v>0</v>
      </c>
      <c r="S61" s="66"/>
      <c r="T61" s="66"/>
      <c r="U61" s="66"/>
      <c r="V61" s="66"/>
      <c r="W61" s="66"/>
      <c r="X61" s="66"/>
    </row>
    <row r="62" spans="1:24" x14ac:dyDescent="0.2">
      <c r="A62" s="61">
        <v>52</v>
      </c>
      <c r="B62" s="62" t="s">
        <v>269</v>
      </c>
      <c r="C62" s="63" t="s">
        <v>391</v>
      </c>
      <c r="D62" s="63" t="s">
        <v>392</v>
      </c>
      <c r="E62" s="64" t="s">
        <v>393</v>
      </c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>
        <f t="shared" si="0"/>
        <v>0</v>
      </c>
      <c r="S62" s="66"/>
      <c r="T62" s="66"/>
      <c r="U62" s="66"/>
      <c r="V62" s="66"/>
      <c r="W62" s="66"/>
      <c r="X62" s="66"/>
    </row>
    <row r="63" spans="1:24" x14ac:dyDescent="0.2">
      <c r="A63" s="61">
        <v>53</v>
      </c>
      <c r="B63" s="62" t="s">
        <v>269</v>
      </c>
      <c r="C63" s="63" t="s">
        <v>394</v>
      </c>
      <c r="D63" s="63" t="s">
        <v>395</v>
      </c>
      <c r="E63" s="64" t="s">
        <v>272</v>
      </c>
      <c r="F63" s="65"/>
      <c r="G63" s="62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>
        <f t="shared" si="0"/>
        <v>0</v>
      </c>
      <c r="S63" s="66"/>
      <c r="T63" s="66"/>
      <c r="U63" s="66"/>
      <c r="V63" s="66"/>
      <c r="W63" s="66"/>
      <c r="X63" s="66"/>
    </row>
    <row r="64" spans="1:24" x14ac:dyDescent="0.2">
      <c r="A64" s="61">
        <v>54</v>
      </c>
      <c r="B64" s="62" t="s">
        <v>269</v>
      </c>
      <c r="C64" s="63" t="s">
        <v>396</v>
      </c>
      <c r="D64" s="63" t="s">
        <v>397</v>
      </c>
      <c r="E64" s="64" t="s">
        <v>272</v>
      </c>
      <c r="F64" s="62" t="s">
        <v>273</v>
      </c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>
        <f t="shared" si="0"/>
        <v>1</v>
      </c>
      <c r="S64" s="66"/>
      <c r="T64" s="66"/>
      <c r="U64" s="66"/>
      <c r="V64" s="66"/>
      <c r="W64" s="66"/>
      <c r="X64" s="66"/>
    </row>
    <row r="65" spans="1:24" x14ac:dyDescent="0.2">
      <c r="A65" s="61">
        <v>55</v>
      </c>
      <c r="B65" s="62" t="s">
        <v>269</v>
      </c>
      <c r="C65" s="63" t="s">
        <v>398</v>
      </c>
      <c r="D65" s="63" t="s">
        <v>399</v>
      </c>
      <c r="E65" s="64" t="s">
        <v>400</v>
      </c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>
        <f t="shared" si="0"/>
        <v>0</v>
      </c>
      <c r="S65" s="66"/>
      <c r="T65" s="66"/>
      <c r="U65" s="66"/>
      <c r="V65" s="66"/>
      <c r="W65" s="66"/>
      <c r="X65" s="66"/>
    </row>
    <row r="66" spans="1:24" x14ac:dyDescent="0.2">
      <c r="A66" s="61">
        <v>56</v>
      </c>
      <c r="B66" s="62" t="s">
        <v>269</v>
      </c>
      <c r="C66" s="63" t="s">
        <v>401</v>
      </c>
      <c r="D66" s="63" t="s">
        <v>402</v>
      </c>
      <c r="E66" s="64" t="s">
        <v>276</v>
      </c>
      <c r="F66" s="65"/>
      <c r="G66" s="62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>
        <f t="shared" si="0"/>
        <v>0</v>
      </c>
      <c r="S66" s="66"/>
      <c r="T66" s="66"/>
      <c r="U66" s="66"/>
      <c r="V66" s="66"/>
      <c r="W66" s="66"/>
      <c r="X66" s="66"/>
    </row>
    <row r="67" spans="1:24" x14ac:dyDescent="0.2">
      <c r="A67" s="61">
        <v>57</v>
      </c>
      <c r="B67" s="62" t="s">
        <v>269</v>
      </c>
      <c r="C67" s="63" t="s">
        <v>403</v>
      </c>
      <c r="D67" s="63" t="s">
        <v>404</v>
      </c>
      <c r="E67" s="64" t="s">
        <v>272</v>
      </c>
      <c r="F67" s="65" t="s">
        <v>273</v>
      </c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>
        <f t="shared" si="0"/>
        <v>1</v>
      </c>
      <c r="S67" s="66"/>
      <c r="T67" s="66"/>
      <c r="U67" s="66"/>
      <c r="V67" s="66"/>
      <c r="W67" s="66"/>
      <c r="X67" s="66"/>
    </row>
    <row r="68" spans="1:24" x14ac:dyDescent="0.2">
      <c r="A68" s="61">
        <v>58</v>
      </c>
      <c r="B68" s="62" t="s">
        <v>269</v>
      </c>
      <c r="C68" s="63" t="s">
        <v>405</v>
      </c>
      <c r="D68" s="63" t="s">
        <v>406</v>
      </c>
      <c r="E68" s="64" t="s">
        <v>407</v>
      </c>
      <c r="F68" s="62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>
        <f t="shared" si="0"/>
        <v>0</v>
      </c>
      <c r="S68" s="66"/>
      <c r="T68" s="66"/>
      <c r="U68" s="66"/>
      <c r="V68" s="66"/>
      <c r="W68" s="66"/>
      <c r="X68" s="66"/>
    </row>
    <row r="69" spans="1:24" x14ac:dyDescent="0.2">
      <c r="A69" s="61">
        <v>59</v>
      </c>
      <c r="B69" s="62" t="s">
        <v>269</v>
      </c>
      <c r="C69" s="63" t="s">
        <v>408</v>
      </c>
      <c r="D69" s="63" t="s">
        <v>409</v>
      </c>
      <c r="E69" s="64" t="s">
        <v>276</v>
      </c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>
        <f t="shared" si="0"/>
        <v>0</v>
      </c>
      <c r="S69" s="66"/>
      <c r="T69" s="66"/>
      <c r="U69" s="66"/>
      <c r="V69" s="66"/>
      <c r="W69" s="66"/>
      <c r="X69" s="66"/>
    </row>
    <row r="70" spans="1:24" x14ac:dyDescent="0.2">
      <c r="A70" s="61">
        <v>60</v>
      </c>
      <c r="B70" s="62" t="s">
        <v>269</v>
      </c>
      <c r="C70" s="63" t="s">
        <v>410</v>
      </c>
      <c r="D70" s="63" t="s">
        <v>411</v>
      </c>
      <c r="E70" s="64" t="s">
        <v>272</v>
      </c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>
        <f t="shared" si="0"/>
        <v>0</v>
      </c>
      <c r="S70" s="66"/>
      <c r="T70" s="66"/>
      <c r="U70" s="66"/>
      <c r="V70" s="66"/>
      <c r="W70" s="66"/>
      <c r="X70" s="66"/>
    </row>
    <row r="71" spans="1:24" x14ac:dyDescent="0.2">
      <c r="A71" s="61">
        <v>61</v>
      </c>
      <c r="B71" s="62" t="s">
        <v>269</v>
      </c>
      <c r="C71" s="63" t="s">
        <v>412</v>
      </c>
      <c r="D71" s="63" t="s">
        <v>413</v>
      </c>
      <c r="E71" s="64" t="s">
        <v>276</v>
      </c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>
        <f t="shared" si="0"/>
        <v>0</v>
      </c>
      <c r="S71" s="66"/>
      <c r="T71" s="66"/>
      <c r="U71" s="66"/>
      <c r="V71" s="66"/>
      <c r="W71" s="66"/>
      <c r="X71" s="66"/>
    </row>
    <row r="72" spans="1:24" x14ac:dyDescent="0.2">
      <c r="A72" s="61">
        <v>62</v>
      </c>
      <c r="B72" s="62" t="s">
        <v>269</v>
      </c>
      <c r="C72" s="63" t="s">
        <v>414</v>
      </c>
      <c r="D72" s="63" t="s">
        <v>415</v>
      </c>
      <c r="E72" s="64" t="s">
        <v>272</v>
      </c>
      <c r="F72" s="62"/>
      <c r="G72" s="62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>
        <f t="shared" si="0"/>
        <v>0</v>
      </c>
      <c r="S72" s="66"/>
      <c r="T72" s="66"/>
      <c r="U72" s="66"/>
      <c r="V72" s="66"/>
      <c r="W72" s="66"/>
      <c r="X72" s="66"/>
    </row>
    <row r="73" spans="1:24" x14ac:dyDescent="0.2">
      <c r="A73" s="61">
        <v>63</v>
      </c>
      <c r="B73" s="62" t="s">
        <v>269</v>
      </c>
      <c r="C73" s="63" t="s">
        <v>416</v>
      </c>
      <c r="D73" s="63" t="s">
        <v>417</v>
      </c>
      <c r="E73" s="64" t="s">
        <v>272</v>
      </c>
      <c r="F73" s="65" t="s">
        <v>273</v>
      </c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>
        <f t="shared" si="0"/>
        <v>1</v>
      </c>
      <c r="S73" s="66"/>
      <c r="T73" s="66"/>
      <c r="U73" s="66"/>
      <c r="V73" s="66"/>
      <c r="W73" s="66"/>
      <c r="X73" s="66"/>
    </row>
    <row r="74" spans="1:24" x14ac:dyDescent="0.2">
      <c r="A74" s="61">
        <v>64</v>
      </c>
      <c r="B74" s="62" t="s">
        <v>269</v>
      </c>
      <c r="C74" s="63" t="s">
        <v>418</v>
      </c>
      <c r="D74" s="63" t="s">
        <v>419</v>
      </c>
      <c r="E74" s="64" t="s">
        <v>272</v>
      </c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>
        <f t="shared" si="0"/>
        <v>0</v>
      </c>
      <c r="S74" s="66"/>
      <c r="T74" s="66"/>
      <c r="U74" s="66"/>
      <c r="V74" s="66"/>
      <c r="W74" s="66"/>
      <c r="X74" s="66"/>
    </row>
    <row r="75" spans="1:24" x14ac:dyDescent="0.2">
      <c r="A75" s="61">
        <v>65</v>
      </c>
      <c r="B75" s="62" t="s">
        <v>269</v>
      </c>
      <c r="C75" s="63" t="s">
        <v>420</v>
      </c>
      <c r="D75" s="63" t="s">
        <v>421</v>
      </c>
      <c r="E75" s="64" t="s">
        <v>356</v>
      </c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>
        <f t="shared" ref="R75:R135" si="1">COUNTA(F75:Q75)</f>
        <v>0</v>
      </c>
      <c r="S75" s="66"/>
      <c r="T75" s="66"/>
      <c r="U75" s="66"/>
      <c r="V75" s="66"/>
      <c r="W75" s="66"/>
      <c r="X75" s="66"/>
    </row>
    <row r="76" spans="1:24" x14ac:dyDescent="0.2">
      <c r="A76" s="61">
        <v>66</v>
      </c>
      <c r="B76" s="62" t="s">
        <v>269</v>
      </c>
      <c r="C76" s="63" t="s">
        <v>422</v>
      </c>
      <c r="D76" s="63" t="s">
        <v>423</v>
      </c>
      <c r="E76" s="64" t="s">
        <v>424</v>
      </c>
      <c r="F76" s="65" t="s">
        <v>273</v>
      </c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>
        <f t="shared" si="1"/>
        <v>1</v>
      </c>
      <c r="S76" s="66"/>
      <c r="T76" s="66"/>
      <c r="U76" s="66"/>
      <c r="V76" s="66"/>
      <c r="W76" s="66"/>
      <c r="X76" s="66"/>
    </row>
    <row r="77" spans="1:24" x14ac:dyDescent="0.2">
      <c r="A77" s="61">
        <v>67</v>
      </c>
      <c r="B77" s="62" t="s">
        <v>269</v>
      </c>
      <c r="C77" s="63" t="s">
        <v>425</v>
      </c>
      <c r="D77" s="63" t="s">
        <v>426</v>
      </c>
      <c r="E77" s="64" t="s">
        <v>332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>
        <f t="shared" si="1"/>
        <v>0</v>
      </c>
      <c r="S77" s="66"/>
      <c r="T77" s="66"/>
      <c r="U77" s="66"/>
      <c r="V77" s="66"/>
      <c r="W77" s="66"/>
      <c r="X77" s="66"/>
    </row>
    <row r="78" spans="1:24" x14ac:dyDescent="0.2">
      <c r="A78" s="61">
        <v>68</v>
      </c>
      <c r="B78" s="62" t="s">
        <v>269</v>
      </c>
      <c r="C78" s="63" t="s">
        <v>427</v>
      </c>
      <c r="D78" s="63" t="s">
        <v>428</v>
      </c>
      <c r="E78" s="64" t="s">
        <v>276</v>
      </c>
      <c r="F78" s="65"/>
      <c r="G78" s="62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>
        <f t="shared" si="1"/>
        <v>0</v>
      </c>
      <c r="S78" s="66"/>
      <c r="T78" s="66"/>
      <c r="U78" s="66"/>
      <c r="V78" s="66"/>
      <c r="W78" s="66"/>
      <c r="X78" s="66"/>
    </row>
    <row r="79" spans="1:24" x14ac:dyDescent="0.2">
      <c r="A79" s="61">
        <v>69</v>
      </c>
      <c r="B79" s="62" t="s">
        <v>269</v>
      </c>
      <c r="C79" s="63" t="s">
        <v>429</v>
      </c>
      <c r="D79" s="63" t="s">
        <v>430</v>
      </c>
      <c r="E79" s="64" t="s">
        <v>276</v>
      </c>
      <c r="F79" s="65"/>
      <c r="G79" s="62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>
        <f t="shared" si="1"/>
        <v>0</v>
      </c>
      <c r="S79" s="66"/>
      <c r="T79" s="66"/>
      <c r="U79" s="66"/>
      <c r="V79" s="66"/>
      <c r="W79" s="66"/>
      <c r="X79" s="66"/>
    </row>
    <row r="80" spans="1:24" x14ac:dyDescent="0.2">
      <c r="A80" s="61">
        <v>70</v>
      </c>
      <c r="B80" s="62" t="s">
        <v>269</v>
      </c>
      <c r="C80" s="63" t="s">
        <v>431</v>
      </c>
      <c r="D80" s="63" t="s">
        <v>432</v>
      </c>
      <c r="E80" s="64" t="s">
        <v>272</v>
      </c>
      <c r="F80" s="65" t="s">
        <v>273</v>
      </c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>
        <f t="shared" si="1"/>
        <v>1</v>
      </c>
      <c r="S80" s="66"/>
      <c r="T80" s="66"/>
      <c r="U80" s="66"/>
      <c r="V80" s="66"/>
      <c r="W80" s="66"/>
      <c r="X80" s="66"/>
    </row>
    <row r="81" spans="1:24" x14ac:dyDescent="0.2">
      <c r="A81" s="61">
        <v>71</v>
      </c>
      <c r="B81" s="62" t="s">
        <v>269</v>
      </c>
      <c r="C81" s="63" t="s">
        <v>433</v>
      </c>
      <c r="D81" s="63" t="s">
        <v>434</v>
      </c>
      <c r="E81" s="64" t="s">
        <v>435</v>
      </c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>
        <f t="shared" si="1"/>
        <v>0</v>
      </c>
      <c r="S81" s="66"/>
      <c r="T81" s="66"/>
      <c r="U81" s="66"/>
      <c r="V81" s="66"/>
      <c r="W81" s="66"/>
      <c r="X81" s="66"/>
    </row>
    <row r="82" spans="1:24" x14ac:dyDescent="0.2">
      <c r="A82" s="61">
        <v>72</v>
      </c>
      <c r="B82" s="62" t="s">
        <v>269</v>
      </c>
      <c r="C82" s="63" t="s">
        <v>436</v>
      </c>
      <c r="D82" s="63" t="s">
        <v>437</v>
      </c>
      <c r="E82" s="64" t="s">
        <v>438</v>
      </c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>
        <f t="shared" si="1"/>
        <v>0</v>
      </c>
      <c r="S82" s="66"/>
      <c r="T82" s="66"/>
      <c r="U82" s="66"/>
      <c r="V82" s="66"/>
      <c r="W82" s="66"/>
      <c r="X82" s="66"/>
    </row>
    <row r="83" spans="1:24" x14ac:dyDescent="0.2">
      <c r="A83" s="61">
        <v>73</v>
      </c>
      <c r="B83" s="62" t="s">
        <v>269</v>
      </c>
      <c r="C83" s="63" t="s">
        <v>439</v>
      </c>
      <c r="D83" s="63" t="s">
        <v>440</v>
      </c>
      <c r="E83" s="64" t="s">
        <v>441</v>
      </c>
      <c r="F83" s="62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>
        <f t="shared" si="1"/>
        <v>0</v>
      </c>
      <c r="S83" s="66"/>
      <c r="T83" s="66"/>
      <c r="U83" s="66"/>
      <c r="V83" s="66"/>
      <c r="W83" s="66"/>
      <c r="X83" s="66"/>
    </row>
    <row r="84" spans="1:24" x14ac:dyDescent="0.2">
      <c r="A84" s="61">
        <v>74</v>
      </c>
      <c r="B84" s="62" t="s">
        <v>269</v>
      </c>
      <c r="C84" s="63" t="s">
        <v>442</v>
      </c>
      <c r="D84" s="63" t="s">
        <v>443</v>
      </c>
      <c r="E84" s="64" t="s">
        <v>444</v>
      </c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>
        <f t="shared" si="1"/>
        <v>0</v>
      </c>
      <c r="S84" s="66"/>
      <c r="T84" s="66"/>
      <c r="U84" s="66"/>
      <c r="V84" s="66"/>
      <c r="W84" s="66"/>
      <c r="X84" s="66"/>
    </row>
    <row r="85" spans="1:24" x14ac:dyDescent="0.2">
      <c r="A85" s="61">
        <v>75</v>
      </c>
      <c r="B85" s="62" t="s">
        <v>269</v>
      </c>
      <c r="C85" s="63" t="s">
        <v>445</v>
      </c>
      <c r="D85" s="63" t="s">
        <v>446</v>
      </c>
      <c r="E85" s="64" t="s">
        <v>272</v>
      </c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>
        <f t="shared" si="1"/>
        <v>0</v>
      </c>
      <c r="S85" s="66"/>
      <c r="T85" s="66"/>
      <c r="U85" s="66"/>
      <c r="V85" s="66"/>
      <c r="W85" s="66"/>
      <c r="X85" s="66"/>
    </row>
    <row r="86" spans="1:24" x14ac:dyDescent="0.2">
      <c r="A86" s="61">
        <v>76</v>
      </c>
      <c r="B86" s="62" t="s">
        <v>269</v>
      </c>
      <c r="C86" s="63" t="s">
        <v>447</v>
      </c>
      <c r="D86" s="63" t="s">
        <v>448</v>
      </c>
      <c r="E86" s="64" t="s">
        <v>272</v>
      </c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>
        <f t="shared" si="1"/>
        <v>0</v>
      </c>
      <c r="S86" s="66"/>
      <c r="T86" s="66"/>
      <c r="U86" s="66"/>
      <c r="V86" s="66"/>
      <c r="W86" s="66"/>
      <c r="X86" s="66"/>
    </row>
    <row r="87" spans="1:24" x14ac:dyDescent="0.2">
      <c r="A87" s="61">
        <v>77</v>
      </c>
      <c r="B87" s="62" t="s">
        <v>269</v>
      </c>
      <c r="C87" s="63" t="s">
        <v>449</v>
      </c>
      <c r="D87" s="63" t="s">
        <v>450</v>
      </c>
      <c r="E87" s="64" t="s">
        <v>272</v>
      </c>
      <c r="F87" s="65"/>
      <c r="G87" s="62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>
        <f t="shared" si="1"/>
        <v>0</v>
      </c>
      <c r="S87" s="66"/>
      <c r="T87" s="66"/>
      <c r="U87" s="66"/>
      <c r="V87" s="66"/>
      <c r="W87" s="66"/>
      <c r="X87" s="66"/>
    </row>
    <row r="88" spans="1:24" x14ac:dyDescent="0.2">
      <c r="A88" s="61">
        <v>78</v>
      </c>
      <c r="B88" s="62" t="s">
        <v>269</v>
      </c>
      <c r="C88" s="63" t="s">
        <v>451</v>
      </c>
      <c r="D88" s="63" t="s">
        <v>452</v>
      </c>
      <c r="E88" s="64" t="s">
        <v>279</v>
      </c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>
        <f t="shared" si="1"/>
        <v>0</v>
      </c>
      <c r="S88" s="66"/>
      <c r="T88" s="66"/>
      <c r="U88" s="66"/>
      <c r="V88" s="66"/>
      <c r="W88" s="66"/>
      <c r="X88" s="66"/>
    </row>
    <row r="89" spans="1:24" x14ac:dyDescent="0.2">
      <c r="A89" s="61">
        <v>79</v>
      </c>
      <c r="B89" s="62" t="s">
        <v>269</v>
      </c>
      <c r="C89" s="63" t="s">
        <v>453</v>
      </c>
      <c r="D89" s="63" t="s">
        <v>454</v>
      </c>
      <c r="E89" s="64" t="s">
        <v>272</v>
      </c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>
        <f t="shared" si="1"/>
        <v>0</v>
      </c>
      <c r="S89" s="66"/>
      <c r="T89" s="66"/>
      <c r="U89" s="66"/>
      <c r="V89" s="66"/>
      <c r="W89" s="66"/>
      <c r="X89" s="66"/>
    </row>
    <row r="90" spans="1:24" x14ac:dyDescent="0.2">
      <c r="A90" s="61">
        <v>80</v>
      </c>
      <c r="B90" s="62" t="s">
        <v>269</v>
      </c>
      <c r="C90" s="63" t="s">
        <v>455</v>
      </c>
      <c r="D90" s="63" t="s">
        <v>456</v>
      </c>
      <c r="E90" s="64" t="s">
        <v>276</v>
      </c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>
        <f t="shared" si="1"/>
        <v>0</v>
      </c>
      <c r="S90" s="66"/>
      <c r="T90" s="66"/>
      <c r="U90" s="66"/>
      <c r="V90" s="66"/>
      <c r="W90" s="66"/>
      <c r="X90" s="66"/>
    </row>
    <row r="91" spans="1:24" x14ac:dyDescent="0.2">
      <c r="A91" s="61">
        <v>81</v>
      </c>
      <c r="B91" s="62" t="s">
        <v>269</v>
      </c>
      <c r="C91" s="63" t="s">
        <v>457</v>
      </c>
      <c r="D91" s="63" t="s">
        <v>458</v>
      </c>
      <c r="E91" s="64" t="s">
        <v>279</v>
      </c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>
        <f t="shared" si="1"/>
        <v>0</v>
      </c>
      <c r="S91" s="66"/>
      <c r="T91" s="66"/>
      <c r="U91" s="66"/>
      <c r="V91" s="66"/>
      <c r="W91" s="66"/>
      <c r="X91" s="66"/>
    </row>
    <row r="92" spans="1:24" x14ac:dyDescent="0.2">
      <c r="A92" s="61">
        <v>82</v>
      </c>
      <c r="B92" s="62" t="s">
        <v>269</v>
      </c>
      <c r="C92" s="63" t="s">
        <v>459</v>
      </c>
      <c r="D92" s="63" t="s">
        <v>460</v>
      </c>
      <c r="E92" s="64" t="s">
        <v>276</v>
      </c>
      <c r="F92" s="65" t="s">
        <v>273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>
        <f t="shared" si="1"/>
        <v>1</v>
      </c>
      <c r="S92" s="66"/>
      <c r="T92" s="66"/>
      <c r="U92" s="66"/>
      <c r="V92" s="66"/>
      <c r="W92" s="66"/>
      <c r="X92" s="66"/>
    </row>
    <row r="93" spans="1:24" x14ac:dyDescent="0.2">
      <c r="A93" s="61">
        <v>83</v>
      </c>
      <c r="B93" s="62" t="s">
        <v>269</v>
      </c>
      <c r="C93" s="63" t="s">
        <v>461</v>
      </c>
      <c r="D93" s="63" t="s">
        <v>462</v>
      </c>
      <c r="E93" s="64" t="s">
        <v>463</v>
      </c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>
        <f t="shared" si="1"/>
        <v>0</v>
      </c>
      <c r="S93" s="66"/>
      <c r="T93" s="66"/>
      <c r="U93" s="66"/>
      <c r="V93" s="66"/>
      <c r="W93" s="66"/>
      <c r="X93" s="66"/>
    </row>
    <row r="94" spans="1:24" x14ac:dyDescent="0.2">
      <c r="A94" s="61">
        <v>84</v>
      </c>
      <c r="B94" s="62" t="s">
        <v>269</v>
      </c>
      <c r="C94" s="63" t="s">
        <v>464</v>
      </c>
      <c r="D94" s="63" t="s">
        <v>465</v>
      </c>
      <c r="E94" s="64" t="s">
        <v>309</v>
      </c>
      <c r="F94" s="62"/>
      <c r="G94" s="65"/>
      <c r="H94" s="62"/>
      <c r="I94" s="65"/>
      <c r="J94" s="65"/>
      <c r="K94" s="65"/>
      <c r="L94" s="65"/>
      <c r="M94" s="65"/>
      <c r="N94" s="65"/>
      <c r="O94" s="65"/>
      <c r="P94" s="65"/>
      <c r="Q94" s="65"/>
      <c r="R94" s="65">
        <f t="shared" si="1"/>
        <v>0</v>
      </c>
      <c r="S94" s="66"/>
      <c r="T94" s="66"/>
      <c r="U94" s="66"/>
      <c r="V94" s="66"/>
      <c r="W94" s="66"/>
      <c r="X94" s="66"/>
    </row>
    <row r="95" spans="1:24" x14ac:dyDescent="0.2">
      <c r="A95" s="61">
        <v>85</v>
      </c>
      <c r="B95" s="62" t="s">
        <v>269</v>
      </c>
      <c r="C95" s="63" t="s">
        <v>466</v>
      </c>
      <c r="D95" s="63" t="s">
        <v>406</v>
      </c>
      <c r="E95" s="64" t="s">
        <v>327</v>
      </c>
      <c r="F95" s="65"/>
      <c r="G95" s="62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>
        <f t="shared" si="1"/>
        <v>0</v>
      </c>
      <c r="S95" s="66"/>
      <c r="T95" s="66"/>
      <c r="U95" s="66"/>
      <c r="V95" s="66"/>
      <c r="W95" s="66"/>
      <c r="X95" s="66"/>
    </row>
    <row r="96" spans="1:24" x14ac:dyDescent="0.2">
      <c r="A96" s="61">
        <v>86</v>
      </c>
      <c r="B96" s="62" t="s">
        <v>269</v>
      </c>
      <c r="C96" s="63" t="s">
        <v>467</v>
      </c>
      <c r="D96" s="63" t="s">
        <v>468</v>
      </c>
      <c r="E96" s="64" t="s">
        <v>276</v>
      </c>
      <c r="F96" s="65"/>
      <c r="G96" s="62"/>
      <c r="H96" s="62"/>
      <c r="I96" s="65"/>
      <c r="J96" s="65"/>
      <c r="K96" s="65"/>
      <c r="L96" s="65"/>
      <c r="M96" s="65"/>
      <c r="N96" s="65"/>
      <c r="O96" s="65"/>
      <c r="P96" s="65"/>
      <c r="Q96" s="65"/>
      <c r="R96" s="65">
        <f t="shared" si="1"/>
        <v>0</v>
      </c>
      <c r="S96" s="66"/>
      <c r="T96" s="66"/>
      <c r="U96" s="66"/>
      <c r="V96" s="66"/>
      <c r="W96" s="66"/>
      <c r="X96" s="66"/>
    </row>
    <row r="97" spans="1:24" x14ac:dyDescent="0.2">
      <c r="A97" s="61">
        <v>87</v>
      </c>
      <c r="B97" s="62" t="s">
        <v>269</v>
      </c>
      <c r="C97" s="63" t="s">
        <v>469</v>
      </c>
      <c r="D97" s="63" t="s">
        <v>470</v>
      </c>
      <c r="E97" s="64" t="s">
        <v>279</v>
      </c>
      <c r="F97" s="62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>
        <f t="shared" si="1"/>
        <v>0</v>
      </c>
      <c r="S97" s="66"/>
      <c r="T97" s="66"/>
      <c r="U97" s="66"/>
      <c r="V97" s="66"/>
      <c r="W97" s="66"/>
      <c r="X97" s="66"/>
    </row>
    <row r="98" spans="1:24" x14ac:dyDescent="0.2">
      <c r="A98" s="61">
        <v>88</v>
      </c>
      <c r="B98" s="62" t="s">
        <v>269</v>
      </c>
      <c r="C98" s="63" t="s">
        <v>471</v>
      </c>
      <c r="D98" s="63" t="s">
        <v>472</v>
      </c>
      <c r="E98" s="64" t="s">
        <v>301</v>
      </c>
      <c r="F98" s="65"/>
      <c r="G98" s="62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>
        <f t="shared" si="1"/>
        <v>0</v>
      </c>
      <c r="S98" s="66"/>
      <c r="T98" s="66"/>
      <c r="U98" s="66"/>
      <c r="V98" s="66"/>
      <c r="W98" s="66"/>
      <c r="X98" s="66"/>
    </row>
    <row r="99" spans="1:24" x14ac:dyDescent="0.2">
      <c r="A99" s="61">
        <v>89</v>
      </c>
      <c r="B99" s="62" t="s">
        <v>269</v>
      </c>
      <c r="C99" s="63" t="s">
        <v>473</v>
      </c>
      <c r="D99" s="63" t="s">
        <v>474</v>
      </c>
      <c r="E99" s="64" t="s">
        <v>276</v>
      </c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>
        <f t="shared" si="1"/>
        <v>0</v>
      </c>
      <c r="S99" s="66"/>
      <c r="T99" s="66"/>
      <c r="U99" s="66"/>
      <c r="V99" s="66"/>
      <c r="W99" s="66"/>
      <c r="X99" s="66"/>
    </row>
    <row r="100" spans="1:24" x14ac:dyDescent="0.2">
      <c r="A100" s="61">
        <v>90</v>
      </c>
      <c r="B100" s="62" t="s">
        <v>269</v>
      </c>
      <c r="C100" s="63" t="s">
        <v>475</v>
      </c>
      <c r="D100" s="63" t="s">
        <v>476</v>
      </c>
      <c r="E100" s="64" t="s">
        <v>279</v>
      </c>
      <c r="F100" s="65" t="s">
        <v>273</v>
      </c>
      <c r="G100" s="62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>
        <f t="shared" si="1"/>
        <v>1</v>
      </c>
      <c r="S100" s="66"/>
      <c r="T100" s="66"/>
      <c r="U100" s="66"/>
      <c r="V100" s="66"/>
      <c r="W100" s="66"/>
      <c r="X100" s="66"/>
    </row>
    <row r="101" spans="1:24" x14ac:dyDescent="0.2">
      <c r="A101" s="61">
        <v>91</v>
      </c>
      <c r="B101" s="62" t="s">
        <v>269</v>
      </c>
      <c r="C101" s="63" t="s">
        <v>477</v>
      </c>
      <c r="D101" s="63" t="s">
        <v>478</v>
      </c>
      <c r="E101" s="64" t="s">
        <v>479</v>
      </c>
      <c r="F101" s="65" t="s">
        <v>273</v>
      </c>
      <c r="G101" s="62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>
        <f t="shared" si="1"/>
        <v>1</v>
      </c>
      <c r="S101" s="66"/>
      <c r="T101" s="66"/>
      <c r="U101" s="66"/>
      <c r="V101" s="66"/>
      <c r="W101" s="66"/>
      <c r="X101" s="66"/>
    </row>
    <row r="102" spans="1:24" x14ac:dyDescent="0.2">
      <c r="A102" s="61">
        <v>92</v>
      </c>
      <c r="B102" s="62" t="s">
        <v>269</v>
      </c>
      <c r="C102" s="63" t="s">
        <v>480</v>
      </c>
      <c r="D102" s="63" t="s">
        <v>481</v>
      </c>
      <c r="E102" s="64" t="s">
        <v>276</v>
      </c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>
        <f t="shared" si="1"/>
        <v>0</v>
      </c>
      <c r="S102" s="66"/>
      <c r="T102" s="66"/>
      <c r="U102" s="66"/>
      <c r="V102" s="66"/>
      <c r="W102" s="66"/>
      <c r="X102" s="66"/>
    </row>
    <row r="103" spans="1:24" x14ac:dyDescent="0.2">
      <c r="A103" s="61">
        <v>93</v>
      </c>
      <c r="B103" s="62" t="s">
        <v>269</v>
      </c>
      <c r="C103" s="63" t="s">
        <v>482</v>
      </c>
      <c r="D103" s="63" t="s">
        <v>483</v>
      </c>
      <c r="E103" s="64" t="s">
        <v>279</v>
      </c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>
        <f t="shared" si="1"/>
        <v>0</v>
      </c>
      <c r="S103" s="66"/>
      <c r="T103" s="66"/>
      <c r="U103" s="66"/>
      <c r="V103" s="66"/>
      <c r="W103" s="66"/>
      <c r="X103" s="66"/>
    </row>
    <row r="104" spans="1:24" x14ac:dyDescent="0.2">
      <c r="A104" s="61">
        <v>94</v>
      </c>
      <c r="B104" s="62" t="s">
        <v>269</v>
      </c>
      <c r="C104" s="63" t="s">
        <v>484</v>
      </c>
      <c r="D104" s="63" t="s">
        <v>485</v>
      </c>
      <c r="E104" s="64" t="s">
        <v>279</v>
      </c>
      <c r="F104" s="65"/>
      <c r="G104" s="62"/>
      <c r="H104" s="62"/>
      <c r="I104" s="65"/>
      <c r="J104" s="65"/>
      <c r="K104" s="65"/>
      <c r="L104" s="65"/>
      <c r="M104" s="65"/>
      <c r="N104" s="65"/>
      <c r="O104" s="65"/>
      <c r="P104" s="65"/>
      <c r="Q104" s="65"/>
      <c r="R104" s="65">
        <f t="shared" si="1"/>
        <v>0</v>
      </c>
      <c r="S104" s="66"/>
      <c r="T104" s="66"/>
      <c r="U104" s="66"/>
      <c r="V104" s="66"/>
      <c r="W104" s="66"/>
      <c r="X104" s="66"/>
    </row>
    <row r="105" spans="1:24" x14ac:dyDescent="0.2">
      <c r="A105" s="61">
        <v>95</v>
      </c>
      <c r="B105" s="62" t="s">
        <v>269</v>
      </c>
      <c r="C105" s="63" t="s">
        <v>486</v>
      </c>
      <c r="D105" s="63" t="s">
        <v>487</v>
      </c>
      <c r="E105" s="64" t="s">
        <v>301</v>
      </c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>
        <f t="shared" si="1"/>
        <v>0</v>
      </c>
      <c r="S105" s="66"/>
      <c r="T105" s="66"/>
      <c r="U105" s="66"/>
      <c r="V105" s="66"/>
      <c r="W105" s="66"/>
      <c r="X105" s="66"/>
    </row>
    <row r="106" spans="1:24" x14ac:dyDescent="0.2">
      <c r="A106" s="61">
        <v>96</v>
      </c>
      <c r="B106" s="62" t="s">
        <v>269</v>
      </c>
      <c r="C106" s="63" t="s">
        <v>488</v>
      </c>
      <c r="D106" s="63" t="s">
        <v>489</v>
      </c>
      <c r="E106" s="64" t="s">
        <v>479</v>
      </c>
      <c r="F106" s="65"/>
      <c r="G106" s="62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>
        <f t="shared" si="1"/>
        <v>0</v>
      </c>
      <c r="S106" s="66"/>
      <c r="T106" s="66"/>
      <c r="U106" s="66"/>
      <c r="V106" s="66"/>
      <c r="W106" s="66"/>
      <c r="X106" s="66"/>
    </row>
    <row r="107" spans="1:24" x14ac:dyDescent="0.2">
      <c r="A107" s="61">
        <v>97</v>
      </c>
      <c r="B107" s="62" t="s">
        <v>269</v>
      </c>
      <c r="C107" s="63" t="s">
        <v>490</v>
      </c>
      <c r="D107" s="63" t="s">
        <v>491</v>
      </c>
      <c r="E107" s="64" t="s">
        <v>492</v>
      </c>
      <c r="F107" s="62"/>
      <c r="G107" s="62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>
        <f t="shared" si="1"/>
        <v>0</v>
      </c>
      <c r="S107" s="66"/>
      <c r="T107" s="66"/>
      <c r="U107" s="66"/>
      <c r="V107" s="66"/>
      <c r="W107" s="66"/>
      <c r="X107" s="66"/>
    </row>
    <row r="108" spans="1:24" x14ac:dyDescent="0.2">
      <c r="A108" s="61">
        <v>98</v>
      </c>
      <c r="B108" s="62" t="s">
        <v>269</v>
      </c>
      <c r="C108" s="63" t="s">
        <v>493</v>
      </c>
      <c r="D108" s="63" t="s">
        <v>494</v>
      </c>
      <c r="E108" s="64" t="s">
        <v>272</v>
      </c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>
        <f t="shared" si="1"/>
        <v>0</v>
      </c>
      <c r="S108" s="66"/>
      <c r="T108" s="66"/>
      <c r="U108" s="66"/>
      <c r="V108" s="66"/>
      <c r="W108" s="66"/>
      <c r="X108" s="66"/>
    </row>
    <row r="109" spans="1:24" x14ac:dyDescent="0.2">
      <c r="A109" s="61">
        <v>99</v>
      </c>
      <c r="B109" s="62" t="s">
        <v>269</v>
      </c>
      <c r="C109" s="63" t="s">
        <v>495</v>
      </c>
      <c r="D109" s="63" t="s">
        <v>496</v>
      </c>
      <c r="E109" s="64" t="s">
        <v>272</v>
      </c>
      <c r="F109" s="65" t="s">
        <v>273</v>
      </c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>
        <f t="shared" si="1"/>
        <v>1</v>
      </c>
      <c r="S109" s="66"/>
      <c r="T109" s="66"/>
      <c r="U109" s="66"/>
      <c r="V109" s="66"/>
      <c r="W109" s="66"/>
      <c r="X109" s="66"/>
    </row>
    <row r="110" spans="1:24" x14ac:dyDescent="0.2">
      <c r="A110" s="61">
        <v>100</v>
      </c>
      <c r="B110" s="62" t="s">
        <v>269</v>
      </c>
      <c r="C110" s="63" t="s">
        <v>497</v>
      </c>
      <c r="D110" s="63" t="s">
        <v>498</v>
      </c>
      <c r="E110" s="64" t="s">
        <v>276</v>
      </c>
      <c r="F110" s="62"/>
      <c r="G110" s="62"/>
      <c r="H110" s="62"/>
      <c r="I110" s="65"/>
      <c r="J110" s="65"/>
      <c r="K110" s="65"/>
      <c r="L110" s="65"/>
      <c r="M110" s="65"/>
      <c r="N110" s="65"/>
      <c r="O110" s="65"/>
      <c r="P110" s="65"/>
      <c r="Q110" s="65"/>
      <c r="R110" s="65">
        <f t="shared" si="1"/>
        <v>0</v>
      </c>
      <c r="S110" s="66"/>
      <c r="T110" s="66"/>
      <c r="U110" s="66"/>
      <c r="V110" s="66"/>
      <c r="W110" s="66"/>
      <c r="X110" s="66"/>
    </row>
    <row r="111" spans="1:24" x14ac:dyDescent="0.2">
      <c r="A111" s="61">
        <v>101</v>
      </c>
      <c r="B111" s="62" t="s">
        <v>269</v>
      </c>
      <c r="C111" s="63" t="s">
        <v>499</v>
      </c>
      <c r="D111" s="63" t="s">
        <v>500</v>
      </c>
      <c r="E111" s="64" t="s">
        <v>272</v>
      </c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>
        <f t="shared" si="1"/>
        <v>0</v>
      </c>
      <c r="S111" s="66"/>
      <c r="T111" s="66"/>
      <c r="U111" s="66"/>
      <c r="V111" s="66"/>
      <c r="W111" s="66"/>
      <c r="X111" s="66"/>
    </row>
    <row r="112" spans="1:24" x14ac:dyDescent="0.2">
      <c r="A112" s="61">
        <v>102</v>
      </c>
      <c r="B112" s="62" t="s">
        <v>269</v>
      </c>
      <c r="C112" s="63" t="s">
        <v>501</v>
      </c>
      <c r="D112" s="63" t="s">
        <v>502</v>
      </c>
      <c r="E112" s="64" t="s">
        <v>503</v>
      </c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>
        <f t="shared" si="1"/>
        <v>0</v>
      </c>
      <c r="S112" s="66"/>
      <c r="T112" s="66"/>
      <c r="U112" s="66"/>
      <c r="V112" s="66"/>
      <c r="W112" s="66"/>
      <c r="X112" s="66"/>
    </row>
    <row r="113" spans="1:24" x14ac:dyDescent="0.2">
      <c r="A113" s="61">
        <v>103</v>
      </c>
      <c r="B113" s="62" t="s">
        <v>269</v>
      </c>
      <c r="C113" s="63" t="s">
        <v>504</v>
      </c>
      <c r="D113" s="63" t="s">
        <v>505</v>
      </c>
      <c r="E113" s="64" t="s">
        <v>301</v>
      </c>
      <c r="F113" s="65"/>
      <c r="G113" s="62"/>
      <c r="H113" s="62"/>
      <c r="I113" s="65"/>
      <c r="J113" s="65"/>
      <c r="K113" s="65"/>
      <c r="L113" s="65"/>
      <c r="M113" s="65"/>
      <c r="N113" s="65"/>
      <c r="O113" s="65"/>
      <c r="P113" s="65"/>
      <c r="Q113" s="65"/>
      <c r="R113" s="65">
        <f t="shared" si="1"/>
        <v>0</v>
      </c>
      <c r="S113" s="66"/>
      <c r="T113" s="66"/>
      <c r="U113" s="66"/>
      <c r="V113" s="66"/>
      <c r="W113" s="66"/>
      <c r="X113" s="66"/>
    </row>
    <row r="114" spans="1:24" x14ac:dyDescent="0.2">
      <c r="A114" s="61">
        <v>104</v>
      </c>
      <c r="B114" s="62" t="s">
        <v>269</v>
      </c>
      <c r="C114" s="63" t="s">
        <v>506</v>
      </c>
      <c r="D114" s="63" t="s">
        <v>507</v>
      </c>
      <c r="E114" s="64" t="s">
        <v>508</v>
      </c>
      <c r="F114" s="62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>
        <f t="shared" si="1"/>
        <v>0</v>
      </c>
      <c r="S114" s="66"/>
      <c r="T114" s="66"/>
      <c r="U114" s="66"/>
      <c r="V114" s="66"/>
      <c r="W114" s="66"/>
      <c r="X114" s="66"/>
    </row>
    <row r="115" spans="1:24" x14ac:dyDescent="0.2">
      <c r="A115" s="61">
        <v>105</v>
      </c>
      <c r="B115" s="62" t="s">
        <v>269</v>
      </c>
      <c r="C115" s="63" t="s">
        <v>509</v>
      </c>
      <c r="D115" s="63" t="s">
        <v>510</v>
      </c>
      <c r="E115" s="64" t="s">
        <v>301</v>
      </c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>
        <f t="shared" si="1"/>
        <v>0</v>
      </c>
      <c r="S115" s="66"/>
      <c r="T115" s="66"/>
      <c r="U115" s="66"/>
      <c r="V115" s="66"/>
      <c r="W115" s="66"/>
      <c r="X115" s="66"/>
    </row>
    <row r="116" spans="1:24" x14ac:dyDescent="0.2">
      <c r="A116" s="61">
        <v>106</v>
      </c>
      <c r="B116" s="62" t="s">
        <v>269</v>
      </c>
      <c r="C116" s="63" t="s">
        <v>511</v>
      </c>
      <c r="D116" s="63" t="s">
        <v>512</v>
      </c>
      <c r="E116" s="64" t="s">
        <v>279</v>
      </c>
      <c r="F116" s="65" t="s">
        <v>273</v>
      </c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>
        <f t="shared" si="1"/>
        <v>1</v>
      </c>
      <c r="S116" s="66"/>
      <c r="T116" s="66"/>
      <c r="U116" s="66"/>
      <c r="V116" s="66"/>
      <c r="W116" s="66"/>
      <c r="X116" s="66"/>
    </row>
    <row r="117" spans="1:24" x14ac:dyDescent="0.2">
      <c r="A117" s="61">
        <v>107</v>
      </c>
      <c r="B117" s="62" t="s">
        <v>269</v>
      </c>
      <c r="C117" s="63" t="s">
        <v>513</v>
      </c>
      <c r="D117" s="63" t="s">
        <v>514</v>
      </c>
      <c r="E117" s="64" t="s">
        <v>515</v>
      </c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>
        <f t="shared" si="1"/>
        <v>0</v>
      </c>
      <c r="S117" s="66"/>
      <c r="T117" s="66"/>
      <c r="U117" s="66"/>
      <c r="V117" s="66"/>
      <c r="W117" s="66"/>
      <c r="X117" s="66"/>
    </row>
    <row r="118" spans="1:24" x14ac:dyDescent="0.2">
      <c r="A118" s="61">
        <v>108</v>
      </c>
      <c r="B118" s="62" t="s">
        <v>269</v>
      </c>
      <c r="C118" s="63" t="s">
        <v>516</v>
      </c>
      <c r="D118" s="63" t="s">
        <v>517</v>
      </c>
      <c r="E118" s="64" t="s">
        <v>356</v>
      </c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>
        <f t="shared" si="1"/>
        <v>0</v>
      </c>
      <c r="S118" s="66"/>
      <c r="T118" s="66"/>
      <c r="U118" s="66"/>
      <c r="V118" s="66"/>
      <c r="W118" s="66"/>
      <c r="X118" s="66"/>
    </row>
    <row r="119" spans="1:24" x14ac:dyDescent="0.2">
      <c r="A119" s="61">
        <v>109</v>
      </c>
      <c r="B119" s="62" t="s">
        <v>269</v>
      </c>
      <c r="C119" s="63" t="s">
        <v>518</v>
      </c>
      <c r="D119" s="63" t="s">
        <v>519</v>
      </c>
      <c r="E119" s="64" t="s">
        <v>520</v>
      </c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>
        <f t="shared" si="1"/>
        <v>0</v>
      </c>
      <c r="S119" s="66"/>
      <c r="T119" s="66"/>
      <c r="U119" s="66"/>
      <c r="V119" s="66"/>
      <c r="W119" s="66"/>
      <c r="X119" s="66"/>
    </row>
    <row r="120" spans="1:24" x14ac:dyDescent="0.2">
      <c r="A120" s="61">
        <v>110</v>
      </c>
      <c r="B120" s="62" t="s">
        <v>269</v>
      </c>
      <c r="C120" s="63" t="s">
        <v>521</v>
      </c>
      <c r="D120" s="63" t="s">
        <v>522</v>
      </c>
      <c r="E120" s="64" t="s">
        <v>272</v>
      </c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>
        <f t="shared" si="1"/>
        <v>0</v>
      </c>
      <c r="S120" s="66"/>
      <c r="T120" s="66"/>
      <c r="U120" s="66"/>
      <c r="V120" s="66"/>
      <c r="W120" s="66"/>
      <c r="X120" s="66"/>
    </row>
    <row r="121" spans="1:24" x14ac:dyDescent="0.2">
      <c r="A121" s="61">
        <v>111</v>
      </c>
      <c r="B121" s="62" t="s">
        <v>269</v>
      </c>
      <c r="C121" s="63" t="s">
        <v>523</v>
      </c>
      <c r="D121" s="63" t="s">
        <v>524</v>
      </c>
      <c r="E121" s="64" t="s">
        <v>279</v>
      </c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>
        <f t="shared" si="1"/>
        <v>0</v>
      </c>
      <c r="S121" s="66"/>
      <c r="T121" s="66"/>
      <c r="U121" s="66"/>
      <c r="V121" s="66"/>
      <c r="W121" s="66"/>
      <c r="X121" s="66"/>
    </row>
    <row r="122" spans="1:24" x14ac:dyDescent="0.2">
      <c r="A122" s="61">
        <v>112</v>
      </c>
      <c r="B122" s="62" t="s">
        <v>269</v>
      </c>
      <c r="C122" s="63" t="s">
        <v>525</v>
      </c>
      <c r="D122" s="63" t="s">
        <v>526</v>
      </c>
      <c r="E122" s="64" t="s">
        <v>272</v>
      </c>
      <c r="F122" s="65"/>
      <c r="G122" s="62"/>
      <c r="H122" s="62"/>
      <c r="I122" s="65"/>
      <c r="J122" s="65"/>
      <c r="K122" s="65"/>
      <c r="L122" s="65"/>
      <c r="M122" s="65"/>
      <c r="N122" s="65"/>
      <c r="O122" s="65"/>
      <c r="P122" s="65"/>
      <c r="Q122" s="65"/>
      <c r="R122" s="65">
        <f t="shared" si="1"/>
        <v>0</v>
      </c>
      <c r="S122" s="66"/>
      <c r="T122" s="66"/>
      <c r="U122" s="66"/>
      <c r="V122" s="66"/>
      <c r="W122" s="66"/>
      <c r="X122" s="66"/>
    </row>
    <row r="123" spans="1:24" x14ac:dyDescent="0.2">
      <c r="A123" s="61">
        <v>113</v>
      </c>
      <c r="B123" s="62" t="s">
        <v>269</v>
      </c>
      <c r="C123" s="74" t="s">
        <v>527</v>
      </c>
      <c r="D123" s="75" t="s">
        <v>528</v>
      </c>
      <c r="E123" s="76" t="s">
        <v>272</v>
      </c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>
        <f t="shared" si="1"/>
        <v>0</v>
      </c>
      <c r="S123" s="66"/>
      <c r="T123" s="66"/>
      <c r="U123" s="66"/>
      <c r="V123" s="66"/>
      <c r="W123" s="66"/>
      <c r="X123" s="66"/>
    </row>
    <row r="124" spans="1:24" x14ac:dyDescent="0.2">
      <c r="A124" s="61">
        <v>114</v>
      </c>
      <c r="B124" s="62" t="s">
        <v>269</v>
      </c>
      <c r="C124" s="74" t="s">
        <v>529</v>
      </c>
      <c r="D124" s="75" t="s">
        <v>530</v>
      </c>
      <c r="E124" s="76" t="s">
        <v>356</v>
      </c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>
        <f t="shared" si="1"/>
        <v>0</v>
      </c>
      <c r="S124" s="66"/>
      <c r="T124" s="66"/>
      <c r="U124" s="66"/>
      <c r="V124" s="66"/>
      <c r="W124" s="66"/>
      <c r="X124" s="66"/>
    </row>
    <row r="125" spans="1:24" x14ac:dyDescent="0.2">
      <c r="A125" s="61">
        <v>115</v>
      </c>
      <c r="B125" s="62" t="s">
        <v>269</v>
      </c>
      <c r="C125" s="74" t="s">
        <v>531</v>
      </c>
      <c r="D125" s="75" t="s">
        <v>532</v>
      </c>
      <c r="E125" s="76" t="s">
        <v>272</v>
      </c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>
        <f t="shared" si="1"/>
        <v>0</v>
      </c>
      <c r="S125" s="66"/>
      <c r="T125" s="66"/>
      <c r="U125" s="66"/>
      <c r="V125" s="66"/>
      <c r="W125" s="66"/>
      <c r="X125" s="66"/>
    </row>
    <row r="126" spans="1:24" x14ac:dyDescent="0.2">
      <c r="A126" s="61">
        <v>116</v>
      </c>
      <c r="B126" s="62" t="s">
        <v>269</v>
      </c>
      <c r="C126" s="74" t="s">
        <v>533</v>
      </c>
      <c r="D126" s="75" t="s">
        <v>534</v>
      </c>
      <c r="E126" s="76" t="s">
        <v>535</v>
      </c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>
        <f t="shared" si="1"/>
        <v>0</v>
      </c>
      <c r="S126" s="66"/>
      <c r="T126" s="66"/>
      <c r="U126" s="66"/>
      <c r="V126" s="66"/>
      <c r="W126" s="66"/>
      <c r="X126" s="66"/>
    </row>
    <row r="127" spans="1:24" x14ac:dyDescent="0.2">
      <c r="A127" s="61">
        <v>117</v>
      </c>
      <c r="B127" s="62" t="s">
        <v>269</v>
      </c>
      <c r="C127" s="74" t="s">
        <v>536</v>
      </c>
      <c r="D127" s="75" t="s">
        <v>537</v>
      </c>
      <c r="E127" s="76" t="s">
        <v>272</v>
      </c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>
        <f t="shared" si="1"/>
        <v>0</v>
      </c>
      <c r="S127" s="66"/>
      <c r="T127" s="66"/>
      <c r="U127" s="66"/>
      <c r="V127" s="66"/>
      <c r="W127" s="66"/>
      <c r="X127" s="66"/>
    </row>
    <row r="128" spans="1:24" x14ac:dyDescent="0.2">
      <c r="A128" s="61">
        <v>118</v>
      </c>
      <c r="B128" s="62" t="s">
        <v>269</v>
      </c>
      <c r="C128" s="74" t="s">
        <v>538</v>
      </c>
      <c r="D128" s="75" t="s">
        <v>539</v>
      </c>
      <c r="E128" s="76" t="s">
        <v>276</v>
      </c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>
        <f t="shared" si="1"/>
        <v>0</v>
      </c>
      <c r="S128" s="66"/>
      <c r="T128" s="66"/>
      <c r="U128" s="66"/>
      <c r="V128" s="66"/>
      <c r="W128" s="66"/>
      <c r="X128" s="66"/>
    </row>
    <row r="129" spans="1:24" x14ac:dyDescent="0.2">
      <c r="A129" s="61">
        <v>119</v>
      </c>
      <c r="B129" s="62" t="s">
        <v>269</v>
      </c>
      <c r="C129" s="74" t="s">
        <v>540</v>
      </c>
      <c r="D129" s="75" t="s">
        <v>541</v>
      </c>
      <c r="E129" s="76" t="s">
        <v>272</v>
      </c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>
        <f t="shared" si="1"/>
        <v>0</v>
      </c>
      <c r="S129" s="66"/>
      <c r="T129" s="66"/>
      <c r="U129" s="66"/>
      <c r="V129" s="66"/>
      <c r="W129" s="66"/>
      <c r="X129" s="66"/>
    </row>
    <row r="130" spans="1:24" x14ac:dyDescent="0.2">
      <c r="A130" s="61">
        <v>120</v>
      </c>
      <c r="B130" s="77" t="s">
        <v>269</v>
      </c>
      <c r="C130" s="74" t="s">
        <v>542</v>
      </c>
      <c r="D130" s="75" t="s">
        <v>543</v>
      </c>
      <c r="E130" s="74" t="s">
        <v>324</v>
      </c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>
        <f t="shared" si="1"/>
        <v>0</v>
      </c>
      <c r="S130" s="78"/>
      <c r="T130" s="78"/>
      <c r="U130" s="78"/>
      <c r="V130" s="78"/>
      <c r="W130" s="78"/>
      <c r="X130" s="78"/>
    </row>
    <row r="131" spans="1:24" s="73" customFormat="1" x14ac:dyDescent="0.2">
      <c r="A131" s="67">
        <v>121</v>
      </c>
      <c r="B131" s="68" t="s">
        <v>269</v>
      </c>
      <c r="C131" s="79" t="s">
        <v>544</v>
      </c>
      <c r="D131" s="71" t="s">
        <v>545</v>
      </c>
      <c r="E131" s="79" t="s">
        <v>332</v>
      </c>
      <c r="F131" s="71" t="s">
        <v>273</v>
      </c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>
        <f t="shared" si="1"/>
        <v>1</v>
      </c>
      <c r="S131" s="72"/>
      <c r="T131" s="72"/>
      <c r="U131" s="72"/>
      <c r="V131" s="72"/>
      <c r="W131" s="72"/>
      <c r="X131" s="72"/>
    </row>
    <row r="132" spans="1:24" x14ac:dyDescent="0.2">
      <c r="A132" s="61">
        <v>122</v>
      </c>
      <c r="B132" s="77" t="s">
        <v>269</v>
      </c>
      <c r="C132" s="74" t="s">
        <v>546</v>
      </c>
      <c r="D132" s="75" t="s">
        <v>547</v>
      </c>
      <c r="E132" s="80" t="s">
        <v>272</v>
      </c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>
        <f t="shared" si="1"/>
        <v>0</v>
      </c>
      <c r="S132" s="78"/>
      <c r="T132" s="78"/>
      <c r="U132" s="78"/>
      <c r="V132" s="78"/>
      <c r="W132" s="78"/>
      <c r="X132" s="78"/>
    </row>
    <row r="133" spans="1:24" x14ac:dyDescent="0.2">
      <c r="A133" s="61">
        <v>123</v>
      </c>
      <c r="B133" s="77" t="s">
        <v>269</v>
      </c>
      <c r="C133" s="74" t="s">
        <v>548</v>
      </c>
      <c r="D133" s="75" t="s">
        <v>549</v>
      </c>
      <c r="E133" s="80" t="s">
        <v>272</v>
      </c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>
        <f t="shared" si="1"/>
        <v>0</v>
      </c>
      <c r="S133" s="78"/>
      <c r="T133" s="78"/>
      <c r="U133" s="78"/>
      <c r="V133" s="78"/>
      <c r="W133" s="78"/>
      <c r="X133" s="78"/>
    </row>
    <row r="134" spans="1:24" x14ac:dyDescent="0.2">
      <c r="A134" s="61">
        <v>124</v>
      </c>
      <c r="B134" s="77" t="s">
        <v>269</v>
      </c>
      <c r="C134" s="74" t="s">
        <v>550</v>
      </c>
      <c r="D134" s="81" t="s">
        <v>551</v>
      </c>
      <c r="E134" s="80" t="s">
        <v>276</v>
      </c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>
        <f t="shared" si="1"/>
        <v>0</v>
      </c>
      <c r="S134" s="78"/>
      <c r="T134" s="78"/>
      <c r="U134" s="78"/>
      <c r="V134" s="78"/>
      <c r="W134" s="78"/>
      <c r="X134" s="78"/>
    </row>
    <row r="135" spans="1:24" s="85" customFormat="1" x14ac:dyDescent="0.2">
      <c r="A135" s="61">
        <v>125</v>
      </c>
      <c r="B135" s="62" t="s">
        <v>269</v>
      </c>
      <c r="C135" s="74" t="s">
        <v>552</v>
      </c>
      <c r="D135" s="81" t="s">
        <v>553</v>
      </c>
      <c r="E135" s="82" t="s">
        <v>279</v>
      </c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>
        <f t="shared" si="1"/>
        <v>0</v>
      </c>
      <c r="S135" s="84"/>
      <c r="T135" s="84"/>
      <c r="U135" s="84"/>
      <c r="V135" s="84"/>
      <c r="W135" s="84"/>
      <c r="X135" s="84"/>
    </row>
    <row r="136" spans="1:24" x14ac:dyDescent="0.2">
      <c r="A136" s="61">
        <v>126</v>
      </c>
      <c r="B136" s="62" t="s">
        <v>269</v>
      </c>
      <c r="C136" s="74" t="s">
        <v>554</v>
      </c>
      <c r="D136" s="81" t="s">
        <v>555</v>
      </c>
      <c r="E136" s="80" t="s">
        <v>301</v>
      </c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83">
        <f>COUNTA(F136:Q136)</f>
        <v>0</v>
      </c>
      <c r="S136" s="78"/>
      <c r="T136" s="78"/>
      <c r="U136" s="78"/>
      <c r="V136" s="78"/>
      <c r="W136" s="78"/>
      <c r="X136" s="78"/>
    </row>
    <row r="137" spans="1:24" x14ac:dyDescent="0.2">
      <c r="A137" s="61">
        <v>127</v>
      </c>
      <c r="B137" s="62" t="s">
        <v>269</v>
      </c>
      <c r="C137" s="74" t="s">
        <v>556</v>
      </c>
      <c r="D137" s="81" t="s">
        <v>557</v>
      </c>
      <c r="E137" s="80" t="s">
        <v>558</v>
      </c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83">
        <f>COUNTA(F137:Q137)</f>
        <v>0</v>
      </c>
      <c r="S137" s="78"/>
      <c r="T137" s="78"/>
      <c r="U137" s="78"/>
      <c r="V137" s="78"/>
      <c r="W137" s="78"/>
      <c r="X137" s="78"/>
    </row>
    <row r="138" spans="1:24" x14ac:dyDescent="0.2">
      <c r="A138" s="61">
        <v>128</v>
      </c>
      <c r="B138" s="62" t="s">
        <v>269</v>
      </c>
      <c r="C138" s="74" t="s">
        <v>559</v>
      </c>
      <c r="D138" s="81" t="s">
        <v>560</v>
      </c>
      <c r="E138" s="80" t="s">
        <v>272</v>
      </c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83">
        <f>COUNTA(F138:Q138)</f>
        <v>0</v>
      </c>
      <c r="S138" s="78"/>
      <c r="T138" s="78"/>
      <c r="U138" s="78"/>
      <c r="V138" s="78"/>
      <c r="W138" s="78"/>
      <c r="X138" s="78"/>
    </row>
    <row r="139" spans="1:24" ht="15" customHeight="1" x14ac:dyDescent="0.2">
      <c r="A139" s="61">
        <v>129</v>
      </c>
      <c r="B139" s="62" t="s">
        <v>269</v>
      </c>
      <c r="C139" s="74" t="s">
        <v>561</v>
      </c>
      <c r="D139" s="81" t="s">
        <v>562</v>
      </c>
      <c r="E139" s="82" t="s">
        <v>276</v>
      </c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>
        <f t="shared" ref="R139:R149" si="2">COUNTA(F139:Q139)</f>
        <v>0</v>
      </c>
      <c r="S139" s="66"/>
      <c r="T139" s="66"/>
      <c r="U139" s="66"/>
      <c r="V139" s="66"/>
      <c r="W139" s="66"/>
      <c r="X139" s="66"/>
    </row>
    <row r="140" spans="1:24" s="85" customFormat="1" x14ac:dyDescent="0.2">
      <c r="A140" s="86">
        <v>130</v>
      </c>
      <c r="B140" s="87" t="s">
        <v>269</v>
      </c>
      <c r="C140" s="88" t="s">
        <v>563</v>
      </c>
      <c r="D140" s="89" t="s">
        <v>564</v>
      </c>
      <c r="E140" s="90" t="s">
        <v>276</v>
      </c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>
        <f>COUNTA(F140:Q140)</f>
        <v>0</v>
      </c>
      <c r="S140" s="84"/>
      <c r="T140" s="84"/>
      <c r="U140" s="84"/>
      <c r="V140" s="84"/>
      <c r="W140" s="84"/>
      <c r="X140" s="84"/>
    </row>
    <row r="141" spans="1:24" s="85" customFormat="1" x14ac:dyDescent="0.2">
      <c r="A141" s="61">
        <v>131</v>
      </c>
      <c r="B141" s="62" t="s">
        <v>269</v>
      </c>
      <c r="C141" s="74" t="s">
        <v>565</v>
      </c>
      <c r="D141" s="81" t="s">
        <v>566</v>
      </c>
      <c r="E141" s="82" t="s">
        <v>276</v>
      </c>
      <c r="F141" s="65" t="s">
        <v>273</v>
      </c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>
        <f>COUNTA(F141:Q141)</f>
        <v>1</v>
      </c>
      <c r="S141" s="84"/>
      <c r="T141" s="84"/>
      <c r="U141" s="84"/>
      <c r="V141" s="84"/>
      <c r="W141" s="84"/>
      <c r="X141" s="84"/>
    </row>
    <row r="142" spans="1:24" s="85" customFormat="1" x14ac:dyDescent="0.2">
      <c r="A142" s="61">
        <v>132</v>
      </c>
      <c r="B142" s="62" t="s">
        <v>269</v>
      </c>
      <c r="C142" s="74" t="s">
        <v>567</v>
      </c>
      <c r="D142" s="81" t="s">
        <v>568</v>
      </c>
      <c r="E142" s="82" t="s">
        <v>276</v>
      </c>
      <c r="F142" s="65" t="s">
        <v>273</v>
      </c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>
        <f>COUNTA(F142:Q142)</f>
        <v>1</v>
      </c>
      <c r="S142" s="84"/>
      <c r="T142" s="84"/>
      <c r="U142" s="84"/>
      <c r="V142" s="84"/>
      <c r="W142" s="84"/>
      <c r="X142" s="84"/>
    </row>
    <row r="143" spans="1:24" x14ac:dyDescent="0.2">
      <c r="A143" s="61">
        <v>133</v>
      </c>
      <c r="B143" s="62" t="s">
        <v>269</v>
      </c>
      <c r="C143" s="63" t="s">
        <v>569</v>
      </c>
      <c r="D143" s="63" t="s">
        <v>570</v>
      </c>
      <c r="E143" s="64" t="s">
        <v>356</v>
      </c>
      <c r="F143" s="65"/>
      <c r="G143" s="62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>
        <f>COUNTA(F143:Q143)</f>
        <v>0</v>
      </c>
      <c r="S143" s="92"/>
      <c r="T143" s="92"/>
      <c r="U143" s="92"/>
      <c r="V143" s="92"/>
      <c r="W143" s="92"/>
      <c r="X143" s="92"/>
    </row>
    <row r="144" spans="1:24" x14ac:dyDescent="0.2">
      <c r="A144" s="61">
        <v>134</v>
      </c>
      <c r="B144" s="62" t="s">
        <v>269</v>
      </c>
      <c r="C144" s="63" t="s">
        <v>571</v>
      </c>
      <c r="D144" s="63" t="s">
        <v>572</v>
      </c>
      <c r="E144" s="64" t="s">
        <v>272</v>
      </c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>
        <f t="shared" si="2"/>
        <v>0</v>
      </c>
      <c r="S144" s="66"/>
      <c r="T144" s="66"/>
      <c r="U144" s="66"/>
      <c r="V144" s="66"/>
      <c r="W144" s="66"/>
      <c r="X144" s="66"/>
    </row>
    <row r="145" spans="1:24" x14ac:dyDescent="0.2">
      <c r="A145" s="61">
        <v>135</v>
      </c>
      <c r="B145" s="62" t="s">
        <v>269</v>
      </c>
      <c r="C145" s="63" t="s">
        <v>573</v>
      </c>
      <c r="D145" s="63" t="s">
        <v>574</v>
      </c>
      <c r="E145" s="64" t="s">
        <v>575</v>
      </c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>
        <f t="shared" si="2"/>
        <v>0</v>
      </c>
      <c r="S145" s="66"/>
      <c r="T145" s="66"/>
      <c r="U145" s="66"/>
      <c r="V145" s="66"/>
      <c r="W145" s="66"/>
      <c r="X145" s="66"/>
    </row>
    <row r="146" spans="1:24" x14ac:dyDescent="0.2">
      <c r="A146" s="61">
        <v>136</v>
      </c>
      <c r="B146" s="62" t="s">
        <v>269</v>
      </c>
      <c r="C146" s="63" t="s">
        <v>576</v>
      </c>
      <c r="D146" s="63" t="s">
        <v>577</v>
      </c>
      <c r="E146" s="64" t="s">
        <v>578</v>
      </c>
      <c r="F146" s="65" t="s">
        <v>273</v>
      </c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>
        <f t="shared" si="2"/>
        <v>1</v>
      </c>
      <c r="S146" s="66"/>
      <c r="T146" s="66"/>
      <c r="U146" s="66"/>
      <c r="V146" s="66"/>
      <c r="W146" s="66"/>
      <c r="X146" s="66"/>
    </row>
    <row r="147" spans="1:24" x14ac:dyDescent="0.2">
      <c r="A147" s="61">
        <v>137</v>
      </c>
      <c r="B147" s="62" t="s">
        <v>269</v>
      </c>
      <c r="C147" s="63" t="s">
        <v>579</v>
      </c>
      <c r="D147" s="63" t="s">
        <v>580</v>
      </c>
      <c r="E147" s="64" t="s">
        <v>276</v>
      </c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>
        <f t="shared" si="2"/>
        <v>0</v>
      </c>
      <c r="S147" s="66"/>
      <c r="T147" s="66"/>
      <c r="U147" s="66"/>
      <c r="V147" s="66"/>
      <c r="W147" s="66"/>
      <c r="X147" s="66"/>
    </row>
    <row r="148" spans="1:24" x14ac:dyDescent="0.2">
      <c r="A148" s="61">
        <v>138</v>
      </c>
      <c r="B148" s="62" t="s">
        <v>269</v>
      </c>
      <c r="C148" s="63" t="s">
        <v>581</v>
      </c>
      <c r="D148" s="63" t="s">
        <v>582</v>
      </c>
      <c r="E148" s="64" t="s">
        <v>272</v>
      </c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>
        <f t="shared" si="2"/>
        <v>0</v>
      </c>
      <c r="S148" s="66"/>
      <c r="T148" s="66"/>
      <c r="U148" s="66"/>
      <c r="V148" s="66"/>
      <c r="W148" s="66"/>
      <c r="X148" s="66"/>
    </row>
    <row r="149" spans="1:24" x14ac:dyDescent="0.2">
      <c r="A149" s="61">
        <v>139</v>
      </c>
      <c r="B149" s="62" t="s">
        <v>269</v>
      </c>
      <c r="C149" s="63" t="s">
        <v>583</v>
      </c>
      <c r="D149" s="63" t="s">
        <v>584</v>
      </c>
      <c r="E149" s="64" t="s">
        <v>492</v>
      </c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>
        <f t="shared" si="2"/>
        <v>0</v>
      </c>
      <c r="S149" s="66"/>
      <c r="T149" s="66"/>
      <c r="U149" s="66"/>
      <c r="V149" s="66"/>
      <c r="W149" s="66"/>
      <c r="X149" s="66"/>
    </row>
    <row r="150" spans="1:24" x14ac:dyDescent="0.2">
      <c r="A150" s="61">
        <v>140</v>
      </c>
      <c r="B150" s="62" t="s">
        <v>269</v>
      </c>
      <c r="C150" s="63" t="s">
        <v>585</v>
      </c>
      <c r="D150" s="63" t="s">
        <v>586</v>
      </c>
      <c r="E150" s="64" t="s">
        <v>272</v>
      </c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>
        <f>COUNTA(F150:Q150)</f>
        <v>0</v>
      </c>
      <c r="S150" s="66"/>
      <c r="T150" s="66"/>
      <c r="U150" s="66"/>
      <c r="V150" s="66"/>
      <c r="W150" s="66"/>
      <c r="X150" s="66"/>
    </row>
    <row r="151" spans="1:24" x14ac:dyDescent="0.2">
      <c r="A151" s="61">
        <v>141</v>
      </c>
      <c r="B151" s="62" t="s">
        <v>269</v>
      </c>
      <c r="C151" s="63" t="s">
        <v>587</v>
      </c>
      <c r="D151" s="63" t="s">
        <v>588</v>
      </c>
      <c r="E151" s="64" t="s">
        <v>279</v>
      </c>
      <c r="F151" s="65" t="s">
        <v>273</v>
      </c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>
        <f>COUNTA(F151:Q151)</f>
        <v>1</v>
      </c>
      <c r="S151" s="66"/>
      <c r="T151" s="66"/>
      <c r="U151" s="66"/>
      <c r="V151" s="66"/>
      <c r="W151" s="66"/>
      <c r="X151" s="66"/>
    </row>
    <row r="152" spans="1:24" x14ac:dyDescent="0.2">
      <c r="A152" s="61">
        <v>142</v>
      </c>
      <c r="B152" s="62" t="s">
        <v>269</v>
      </c>
      <c r="C152" s="61" t="s">
        <v>589</v>
      </c>
      <c r="D152" s="61" t="s">
        <v>590</v>
      </c>
      <c r="E152" s="61" t="s">
        <v>591</v>
      </c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5">
        <f t="shared" ref="R152:R188" si="3">COUNTA(F152:Q152)</f>
        <v>0</v>
      </c>
    </row>
    <row r="153" spans="1:24" x14ac:dyDescent="0.2">
      <c r="A153" s="61">
        <v>143</v>
      </c>
      <c r="B153" s="62" t="s">
        <v>269</v>
      </c>
      <c r="C153" s="61" t="s">
        <v>592</v>
      </c>
      <c r="D153" s="61" t="s">
        <v>593</v>
      </c>
      <c r="E153" s="61" t="s">
        <v>276</v>
      </c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5">
        <f t="shared" si="3"/>
        <v>0</v>
      </c>
    </row>
    <row r="154" spans="1:24" x14ac:dyDescent="0.2">
      <c r="A154" s="61">
        <v>144</v>
      </c>
      <c r="B154" s="62" t="s">
        <v>269</v>
      </c>
      <c r="C154" s="61" t="s">
        <v>594</v>
      </c>
      <c r="D154" s="61" t="s">
        <v>595</v>
      </c>
      <c r="E154" s="61" t="s">
        <v>276</v>
      </c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5">
        <f t="shared" si="3"/>
        <v>0</v>
      </c>
    </row>
    <row r="155" spans="1:24" x14ac:dyDescent="0.2">
      <c r="A155" s="61">
        <v>145</v>
      </c>
      <c r="B155" s="62" t="s">
        <v>269</v>
      </c>
      <c r="C155" s="61" t="s">
        <v>596</v>
      </c>
      <c r="D155" s="61" t="s">
        <v>597</v>
      </c>
      <c r="E155" s="61" t="s">
        <v>272</v>
      </c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5">
        <f t="shared" si="3"/>
        <v>0</v>
      </c>
    </row>
    <row r="156" spans="1:24" x14ac:dyDescent="0.2">
      <c r="A156" s="61">
        <v>146</v>
      </c>
      <c r="B156" s="62" t="s">
        <v>269</v>
      </c>
      <c r="C156" s="61" t="s">
        <v>598</v>
      </c>
      <c r="D156" s="61" t="s">
        <v>599</v>
      </c>
      <c r="E156" s="61" t="s">
        <v>301</v>
      </c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5">
        <f t="shared" si="3"/>
        <v>0</v>
      </c>
    </row>
    <row r="157" spans="1:24" x14ac:dyDescent="0.2">
      <c r="A157" s="61">
        <v>147</v>
      </c>
      <c r="B157" s="62" t="s">
        <v>269</v>
      </c>
      <c r="C157" s="61" t="s">
        <v>600</v>
      </c>
      <c r="D157" s="61" t="s">
        <v>601</v>
      </c>
      <c r="E157" s="61" t="s">
        <v>279</v>
      </c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5">
        <f t="shared" si="3"/>
        <v>0</v>
      </c>
    </row>
    <row r="158" spans="1:24" x14ac:dyDescent="0.2">
      <c r="A158" s="61">
        <v>148</v>
      </c>
      <c r="B158" s="62" t="s">
        <v>269</v>
      </c>
      <c r="C158" s="61" t="s">
        <v>602</v>
      </c>
      <c r="D158" s="61" t="s">
        <v>603</v>
      </c>
      <c r="E158" s="61" t="s">
        <v>286</v>
      </c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5">
        <f t="shared" si="3"/>
        <v>0</v>
      </c>
    </row>
    <row r="159" spans="1:24" x14ac:dyDescent="0.2">
      <c r="A159" s="61">
        <v>149</v>
      </c>
      <c r="B159" s="62" t="s">
        <v>269</v>
      </c>
      <c r="C159" s="61" t="s">
        <v>604</v>
      </c>
      <c r="D159" s="61" t="s">
        <v>605</v>
      </c>
      <c r="E159" s="61" t="s">
        <v>279</v>
      </c>
      <c r="F159" s="61" t="s">
        <v>273</v>
      </c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5">
        <f t="shared" si="3"/>
        <v>1</v>
      </c>
    </row>
    <row r="160" spans="1:24" x14ac:dyDescent="0.2">
      <c r="A160" s="61">
        <v>150</v>
      </c>
      <c r="B160" s="62" t="s">
        <v>269</v>
      </c>
      <c r="C160" s="61" t="s">
        <v>606</v>
      </c>
      <c r="D160" s="61" t="s">
        <v>607</v>
      </c>
      <c r="E160" s="61" t="s">
        <v>276</v>
      </c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5">
        <f t="shared" si="3"/>
        <v>0</v>
      </c>
    </row>
    <row r="161" spans="1:18" x14ac:dyDescent="0.2">
      <c r="A161" s="61">
        <v>151</v>
      </c>
      <c r="B161" s="62" t="s">
        <v>269</v>
      </c>
      <c r="C161" s="61" t="s">
        <v>608</v>
      </c>
      <c r="D161" s="61" t="s">
        <v>609</v>
      </c>
      <c r="E161" s="61" t="s">
        <v>286</v>
      </c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5">
        <f t="shared" si="3"/>
        <v>0</v>
      </c>
    </row>
    <row r="162" spans="1:18" x14ac:dyDescent="0.2">
      <c r="A162" s="61">
        <v>152</v>
      </c>
      <c r="B162" s="62" t="s">
        <v>269</v>
      </c>
      <c r="C162" s="61" t="s">
        <v>610</v>
      </c>
      <c r="D162" s="61" t="s">
        <v>611</v>
      </c>
      <c r="E162" s="61" t="s">
        <v>272</v>
      </c>
      <c r="F162" s="61" t="s">
        <v>273</v>
      </c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5">
        <f t="shared" si="3"/>
        <v>1</v>
      </c>
    </row>
    <row r="163" spans="1:18" x14ac:dyDescent="0.2">
      <c r="A163" s="61">
        <v>153</v>
      </c>
      <c r="B163" s="62" t="s">
        <v>269</v>
      </c>
      <c r="C163" s="61" t="s">
        <v>612</v>
      </c>
      <c r="D163" s="61" t="s">
        <v>613</v>
      </c>
      <c r="E163" s="61" t="s">
        <v>279</v>
      </c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5">
        <f t="shared" si="3"/>
        <v>0</v>
      </c>
    </row>
    <row r="164" spans="1:18" x14ac:dyDescent="0.2">
      <c r="A164" s="61">
        <v>154</v>
      </c>
      <c r="B164" s="62" t="s">
        <v>269</v>
      </c>
      <c r="C164" s="61" t="s">
        <v>614</v>
      </c>
      <c r="D164" s="61" t="s">
        <v>615</v>
      </c>
      <c r="E164" s="61" t="s">
        <v>276</v>
      </c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5">
        <f t="shared" si="3"/>
        <v>0</v>
      </c>
    </row>
    <row r="165" spans="1:18" x14ac:dyDescent="0.2">
      <c r="A165" s="61">
        <v>155</v>
      </c>
      <c r="B165" s="62" t="s">
        <v>269</v>
      </c>
      <c r="C165" s="61" t="s">
        <v>616</v>
      </c>
      <c r="D165" s="61" t="s">
        <v>617</v>
      </c>
      <c r="E165" s="61" t="s">
        <v>276</v>
      </c>
      <c r="F165" s="61" t="s">
        <v>273</v>
      </c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5">
        <f t="shared" si="3"/>
        <v>1</v>
      </c>
    </row>
    <row r="166" spans="1:18" x14ac:dyDescent="0.2">
      <c r="A166" s="61">
        <v>156</v>
      </c>
      <c r="B166" s="62" t="s">
        <v>269</v>
      </c>
      <c r="C166" s="61" t="s">
        <v>618</v>
      </c>
      <c r="D166" s="61" t="s">
        <v>619</v>
      </c>
      <c r="E166" s="61" t="s">
        <v>620</v>
      </c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5">
        <f t="shared" si="3"/>
        <v>0</v>
      </c>
    </row>
    <row r="167" spans="1:18" x14ac:dyDescent="0.2">
      <c r="A167" s="61">
        <v>157</v>
      </c>
      <c r="B167" s="62" t="s">
        <v>269</v>
      </c>
      <c r="C167" s="61" t="s">
        <v>621</v>
      </c>
      <c r="D167" s="61" t="s">
        <v>622</v>
      </c>
      <c r="E167" s="61" t="s">
        <v>623</v>
      </c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5">
        <f t="shared" si="3"/>
        <v>0</v>
      </c>
    </row>
    <row r="168" spans="1:18" x14ac:dyDescent="0.2">
      <c r="A168" s="61">
        <v>158</v>
      </c>
      <c r="B168" s="62" t="s">
        <v>269</v>
      </c>
      <c r="C168" s="61" t="s">
        <v>624</v>
      </c>
      <c r="D168" s="61" t="s">
        <v>625</v>
      </c>
      <c r="E168" s="61" t="s">
        <v>276</v>
      </c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5">
        <f t="shared" si="3"/>
        <v>0</v>
      </c>
    </row>
    <row r="169" spans="1:18" x14ac:dyDescent="0.2">
      <c r="A169" s="61">
        <v>159</v>
      </c>
      <c r="B169" s="62" t="s">
        <v>269</v>
      </c>
      <c r="C169" s="61" t="s">
        <v>626</v>
      </c>
      <c r="D169" s="61" t="s">
        <v>627</v>
      </c>
      <c r="E169" s="61" t="s">
        <v>628</v>
      </c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5">
        <f t="shared" si="3"/>
        <v>0</v>
      </c>
    </row>
    <row r="170" spans="1:18" ht="12" customHeight="1" x14ac:dyDescent="0.2">
      <c r="A170" s="61">
        <v>160</v>
      </c>
      <c r="B170" s="62" t="s">
        <v>269</v>
      </c>
      <c r="C170" s="61" t="s">
        <v>629</v>
      </c>
      <c r="D170" s="61" t="s">
        <v>630</v>
      </c>
      <c r="E170" s="61" t="s">
        <v>279</v>
      </c>
      <c r="F170" s="61" t="s">
        <v>273</v>
      </c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5">
        <f t="shared" si="3"/>
        <v>1</v>
      </c>
    </row>
    <row r="171" spans="1:18" x14ac:dyDescent="0.2">
      <c r="A171" s="61">
        <v>161</v>
      </c>
      <c r="B171" s="62" t="s">
        <v>269</v>
      </c>
      <c r="C171" s="61" t="s">
        <v>631</v>
      </c>
      <c r="D171" s="61" t="s">
        <v>632</v>
      </c>
      <c r="E171" s="61" t="s">
        <v>276</v>
      </c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5">
        <f t="shared" si="3"/>
        <v>0</v>
      </c>
    </row>
    <row r="172" spans="1:18" x14ac:dyDescent="0.2">
      <c r="A172" s="61">
        <v>162</v>
      </c>
      <c r="B172" s="62" t="s">
        <v>269</v>
      </c>
      <c r="C172" s="61" t="s">
        <v>633</v>
      </c>
      <c r="D172" s="61" t="s">
        <v>634</v>
      </c>
      <c r="E172" s="61" t="s">
        <v>276</v>
      </c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5">
        <f t="shared" si="3"/>
        <v>0</v>
      </c>
    </row>
    <row r="173" spans="1:18" x14ac:dyDescent="0.2">
      <c r="A173" s="61">
        <v>163</v>
      </c>
      <c r="B173" s="62" t="s">
        <v>269</v>
      </c>
      <c r="C173" s="61" t="s">
        <v>635</v>
      </c>
      <c r="D173" s="61" t="s">
        <v>636</v>
      </c>
      <c r="E173" s="61" t="s">
        <v>637</v>
      </c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5">
        <f t="shared" si="3"/>
        <v>0</v>
      </c>
    </row>
    <row r="174" spans="1:18" x14ac:dyDescent="0.2">
      <c r="A174" s="61">
        <v>164</v>
      </c>
      <c r="B174" s="62" t="s">
        <v>269</v>
      </c>
      <c r="C174" s="61" t="s">
        <v>638</v>
      </c>
      <c r="D174" s="61" t="s">
        <v>639</v>
      </c>
      <c r="E174" s="61" t="s">
        <v>276</v>
      </c>
      <c r="F174" s="61" t="s">
        <v>273</v>
      </c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5">
        <f t="shared" si="3"/>
        <v>1</v>
      </c>
    </row>
    <row r="175" spans="1:18" x14ac:dyDescent="0.2">
      <c r="A175" s="61">
        <v>165</v>
      </c>
      <c r="B175" s="62" t="s">
        <v>269</v>
      </c>
      <c r="C175" s="61" t="s">
        <v>640</v>
      </c>
      <c r="D175" s="61" t="s">
        <v>641</v>
      </c>
      <c r="E175" s="61" t="s">
        <v>492</v>
      </c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5">
        <f t="shared" si="3"/>
        <v>0</v>
      </c>
    </row>
    <row r="176" spans="1:18" x14ac:dyDescent="0.2">
      <c r="A176" s="61">
        <v>166</v>
      </c>
      <c r="B176" s="62" t="s">
        <v>269</v>
      </c>
      <c r="C176" s="61" t="s">
        <v>642</v>
      </c>
      <c r="D176" s="61" t="s">
        <v>643</v>
      </c>
      <c r="E176" s="61" t="s">
        <v>644</v>
      </c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5">
        <f t="shared" si="3"/>
        <v>0</v>
      </c>
    </row>
    <row r="177" spans="1:18" x14ac:dyDescent="0.2">
      <c r="A177" s="61">
        <v>167</v>
      </c>
      <c r="B177" s="62" t="s">
        <v>269</v>
      </c>
      <c r="C177" s="61" t="s">
        <v>645</v>
      </c>
      <c r="D177" s="61" t="s">
        <v>646</v>
      </c>
      <c r="E177" s="61" t="s">
        <v>356</v>
      </c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5">
        <f t="shared" si="3"/>
        <v>0</v>
      </c>
    </row>
    <row r="178" spans="1:18" x14ac:dyDescent="0.2">
      <c r="A178" s="61">
        <v>168</v>
      </c>
      <c r="B178" s="62" t="s">
        <v>269</v>
      </c>
      <c r="C178" s="61" t="s">
        <v>647</v>
      </c>
      <c r="D178" s="61" t="s">
        <v>648</v>
      </c>
      <c r="E178" s="61" t="s">
        <v>649</v>
      </c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5">
        <f t="shared" si="3"/>
        <v>0</v>
      </c>
    </row>
    <row r="179" spans="1:18" x14ac:dyDescent="0.2">
      <c r="A179" s="61">
        <v>169</v>
      </c>
      <c r="B179" s="62" t="s">
        <v>269</v>
      </c>
      <c r="C179" s="61" t="s">
        <v>650</v>
      </c>
      <c r="D179" s="61" t="s">
        <v>651</v>
      </c>
      <c r="E179" s="61" t="s">
        <v>276</v>
      </c>
      <c r="F179" s="61" t="s">
        <v>273</v>
      </c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5">
        <f t="shared" si="3"/>
        <v>1</v>
      </c>
    </row>
    <row r="180" spans="1:18" x14ac:dyDescent="0.2">
      <c r="A180" s="61">
        <v>170</v>
      </c>
      <c r="B180" s="62" t="s">
        <v>269</v>
      </c>
      <c r="C180" s="61" t="s">
        <v>652</v>
      </c>
      <c r="D180" s="61" t="s">
        <v>653</v>
      </c>
      <c r="E180" s="61" t="s">
        <v>276</v>
      </c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5">
        <f t="shared" si="3"/>
        <v>0</v>
      </c>
    </row>
    <row r="181" spans="1:18" x14ac:dyDescent="0.2">
      <c r="A181" s="61">
        <v>171</v>
      </c>
      <c r="B181" s="62" t="s">
        <v>269</v>
      </c>
      <c r="C181" s="61" t="s">
        <v>654</v>
      </c>
      <c r="D181" s="61" t="s">
        <v>655</v>
      </c>
      <c r="E181" s="61" t="s">
        <v>276</v>
      </c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5">
        <f t="shared" si="3"/>
        <v>0</v>
      </c>
    </row>
    <row r="182" spans="1:18" x14ac:dyDescent="0.2">
      <c r="A182" s="61">
        <v>172</v>
      </c>
      <c r="B182" s="62" t="s">
        <v>269</v>
      </c>
      <c r="C182" s="61" t="s">
        <v>656</v>
      </c>
      <c r="D182" s="61" t="s">
        <v>657</v>
      </c>
      <c r="E182" s="61" t="s">
        <v>658</v>
      </c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5">
        <f t="shared" si="3"/>
        <v>0</v>
      </c>
    </row>
    <row r="183" spans="1:18" x14ac:dyDescent="0.2">
      <c r="A183" s="61">
        <v>173</v>
      </c>
      <c r="B183" s="62" t="s">
        <v>269</v>
      </c>
      <c r="C183" s="61" t="s">
        <v>659</v>
      </c>
      <c r="D183" s="61" t="s">
        <v>660</v>
      </c>
      <c r="E183" s="61" t="s">
        <v>272</v>
      </c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5">
        <f t="shared" si="3"/>
        <v>0</v>
      </c>
    </row>
    <row r="184" spans="1:18" x14ac:dyDescent="0.2">
      <c r="A184" s="61">
        <v>174</v>
      </c>
      <c r="B184" s="62" t="s">
        <v>269</v>
      </c>
      <c r="C184" s="61" t="s">
        <v>661</v>
      </c>
      <c r="D184" s="61" t="s">
        <v>662</v>
      </c>
      <c r="E184" s="61" t="s">
        <v>279</v>
      </c>
      <c r="F184" s="61" t="s">
        <v>273</v>
      </c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5">
        <f t="shared" si="3"/>
        <v>1</v>
      </c>
    </row>
    <row r="185" spans="1:18" x14ac:dyDescent="0.2">
      <c r="A185" s="61">
        <v>175</v>
      </c>
      <c r="B185" s="62" t="s">
        <v>269</v>
      </c>
      <c r="C185" s="61" t="s">
        <v>663</v>
      </c>
      <c r="D185" s="61" t="s">
        <v>664</v>
      </c>
      <c r="E185" s="61" t="s">
        <v>276</v>
      </c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5">
        <f t="shared" si="3"/>
        <v>0</v>
      </c>
    </row>
    <row r="186" spans="1:18" x14ac:dyDescent="0.2">
      <c r="A186" s="61">
        <v>176</v>
      </c>
      <c r="B186" s="62" t="s">
        <v>269</v>
      </c>
      <c r="C186" s="61" t="s">
        <v>665</v>
      </c>
      <c r="D186" s="61" t="s">
        <v>666</v>
      </c>
      <c r="E186" s="61" t="s">
        <v>324</v>
      </c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5">
        <f t="shared" si="3"/>
        <v>0</v>
      </c>
    </row>
    <row r="187" spans="1:18" x14ac:dyDescent="0.2">
      <c r="A187" s="61">
        <v>177</v>
      </c>
      <c r="B187" s="62" t="s">
        <v>269</v>
      </c>
      <c r="C187" s="61" t="s">
        <v>667</v>
      </c>
      <c r="D187" s="61" t="s">
        <v>668</v>
      </c>
      <c r="E187" s="61" t="s">
        <v>279</v>
      </c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5">
        <f t="shared" si="3"/>
        <v>0</v>
      </c>
    </row>
    <row r="188" spans="1:18" x14ac:dyDescent="0.2">
      <c r="A188" s="61">
        <v>178</v>
      </c>
      <c r="B188" s="62" t="s">
        <v>269</v>
      </c>
      <c r="C188" s="61" t="s">
        <v>669</v>
      </c>
      <c r="D188" s="61" t="s">
        <v>670</v>
      </c>
      <c r="E188" s="61" t="s">
        <v>671</v>
      </c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5">
        <f t="shared" si="3"/>
        <v>0</v>
      </c>
    </row>
  </sheetData>
  <autoFilter ref="A10:R151" xr:uid="{00000000-0009-0000-0000-00000B000000}"/>
  <mergeCells count="10">
    <mergeCell ref="A6:R6"/>
    <mergeCell ref="T6:T9"/>
    <mergeCell ref="A7:B7"/>
    <mergeCell ref="F7:G7"/>
    <mergeCell ref="H7:I7"/>
    <mergeCell ref="J7:K7"/>
    <mergeCell ref="L7:M7"/>
    <mergeCell ref="N7:O7"/>
    <mergeCell ref="P7:R7"/>
    <mergeCell ref="A9:R9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5049-B94B-40D7-9D46-F31A6A7043B3}">
  <dimension ref="A1:AN135"/>
  <sheetViews>
    <sheetView zoomScale="61" zoomScaleNormal="55" workbookViewId="0">
      <selection activeCell="AA4" sqref="AA4"/>
    </sheetView>
  </sheetViews>
  <sheetFormatPr baseColWidth="10" defaultColWidth="9.140625" defaultRowHeight="12.75" x14ac:dyDescent="0.2"/>
  <cols>
    <col min="1" max="1" width="9" style="261" customWidth="1"/>
    <col min="2" max="2" width="45.85546875" style="261" bestFit="1" customWidth="1"/>
    <col min="3" max="3" width="7.28515625" style="261" customWidth="1"/>
    <col min="4" max="5" width="3.28515625" style="261" bestFit="1" customWidth="1"/>
    <col min="6" max="6" width="5.7109375" style="261" bestFit="1" customWidth="1"/>
    <col min="7" max="7" width="10" style="261" bestFit="1" customWidth="1"/>
    <col min="8" max="19" width="3.28515625" style="261" bestFit="1" customWidth="1"/>
    <col min="20" max="21" width="7.7109375" style="261" bestFit="1" customWidth="1"/>
    <col min="22" max="22" width="7.42578125" style="261" customWidth="1"/>
    <col min="23" max="23" width="7.140625" style="261" bestFit="1" customWidth="1"/>
    <col min="24" max="24" width="8" style="261" bestFit="1" customWidth="1"/>
    <col min="25" max="25" width="7.42578125" style="261" bestFit="1" customWidth="1"/>
    <col min="26" max="26" width="18" style="261" bestFit="1" customWidth="1"/>
    <col min="27" max="27" width="8" style="261" bestFit="1" customWidth="1"/>
    <col min="28" max="28" width="20.42578125" style="261" bestFit="1" customWidth="1"/>
    <col min="29" max="29" width="7.42578125" style="261" customWidth="1"/>
    <col min="30" max="30" width="16" style="261" bestFit="1" customWidth="1"/>
    <col min="31" max="31" width="6.85546875" style="261" bestFit="1" customWidth="1"/>
    <col min="32" max="32" width="19.7109375" style="261" customWidth="1"/>
    <col min="33" max="33" width="15.140625" style="261" customWidth="1"/>
    <col min="34" max="40" width="9.140625" style="261"/>
    <col min="41" max="253" width="9.140625" style="27"/>
    <col min="254" max="254" width="9" style="27" customWidth="1"/>
    <col min="255" max="255" width="45.85546875" style="27" bestFit="1" customWidth="1"/>
    <col min="256" max="256" width="7.28515625" style="27" customWidth="1"/>
    <col min="257" max="258" width="3.28515625" style="27" bestFit="1" customWidth="1"/>
    <col min="259" max="259" width="5.7109375" style="27" bestFit="1" customWidth="1"/>
    <col min="260" max="260" width="10" style="27" bestFit="1" customWidth="1"/>
    <col min="261" max="272" width="3.28515625" style="27" bestFit="1" customWidth="1"/>
    <col min="273" max="274" width="7.7109375" style="27" bestFit="1" customWidth="1"/>
    <col min="275" max="275" width="7.42578125" style="27" customWidth="1"/>
    <col min="276" max="276" width="7.140625" style="27" bestFit="1" customWidth="1"/>
    <col min="277" max="277" width="8" style="27" bestFit="1" customWidth="1"/>
    <col min="278" max="278" width="7.42578125" style="27" bestFit="1" customWidth="1"/>
    <col min="279" max="279" width="18" style="27" bestFit="1" customWidth="1"/>
    <col min="280" max="280" width="8" style="27" bestFit="1" customWidth="1"/>
    <col min="281" max="281" width="20.42578125" style="27" bestFit="1" customWidth="1"/>
    <col min="282" max="282" width="7.42578125" style="27" customWidth="1"/>
    <col min="283" max="283" width="16" style="27" bestFit="1" customWidth="1"/>
    <col min="284" max="284" width="6.85546875" style="27" bestFit="1" customWidth="1"/>
    <col min="285" max="285" width="19.7109375" style="27" customWidth="1"/>
    <col min="286" max="286" width="15.140625" style="27" customWidth="1"/>
    <col min="287" max="289" width="0" style="27" hidden="1" customWidth="1"/>
    <col min="290" max="509" width="9.140625" style="27"/>
    <col min="510" max="510" width="9" style="27" customWidth="1"/>
    <col min="511" max="511" width="45.85546875" style="27" bestFit="1" customWidth="1"/>
    <col min="512" max="512" width="7.28515625" style="27" customWidth="1"/>
    <col min="513" max="514" width="3.28515625" style="27" bestFit="1" customWidth="1"/>
    <col min="515" max="515" width="5.7109375" style="27" bestFit="1" customWidth="1"/>
    <col min="516" max="516" width="10" style="27" bestFit="1" customWidth="1"/>
    <col min="517" max="528" width="3.28515625" style="27" bestFit="1" customWidth="1"/>
    <col min="529" max="530" width="7.7109375" style="27" bestFit="1" customWidth="1"/>
    <col min="531" max="531" width="7.42578125" style="27" customWidth="1"/>
    <col min="532" max="532" width="7.140625" style="27" bestFit="1" customWidth="1"/>
    <col min="533" max="533" width="8" style="27" bestFit="1" customWidth="1"/>
    <col min="534" max="534" width="7.42578125" style="27" bestFit="1" customWidth="1"/>
    <col min="535" max="535" width="18" style="27" bestFit="1" customWidth="1"/>
    <col min="536" max="536" width="8" style="27" bestFit="1" customWidth="1"/>
    <col min="537" max="537" width="20.42578125" style="27" bestFit="1" customWidth="1"/>
    <col min="538" max="538" width="7.42578125" style="27" customWidth="1"/>
    <col min="539" max="539" width="16" style="27" bestFit="1" customWidth="1"/>
    <col min="540" max="540" width="6.85546875" style="27" bestFit="1" customWidth="1"/>
    <col min="541" max="541" width="19.7109375" style="27" customWidth="1"/>
    <col min="542" max="542" width="15.140625" style="27" customWidth="1"/>
    <col min="543" max="545" width="0" style="27" hidden="1" customWidth="1"/>
    <col min="546" max="765" width="9.140625" style="27"/>
    <col min="766" max="766" width="9" style="27" customWidth="1"/>
    <col min="767" max="767" width="45.85546875" style="27" bestFit="1" customWidth="1"/>
    <col min="768" max="768" width="7.28515625" style="27" customWidth="1"/>
    <col min="769" max="770" width="3.28515625" style="27" bestFit="1" customWidth="1"/>
    <col min="771" max="771" width="5.7109375" style="27" bestFit="1" customWidth="1"/>
    <col min="772" max="772" width="10" style="27" bestFit="1" customWidth="1"/>
    <col min="773" max="784" width="3.28515625" style="27" bestFit="1" customWidth="1"/>
    <col min="785" max="786" width="7.7109375" style="27" bestFit="1" customWidth="1"/>
    <col min="787" max="787" width="7.42578125" style="27" customWidth="1"/>
    <col min="788" max="788" width="7.140625" style="27" bestFit="1" customWidth="1"/>
    <col min="789" max="789" width="8" style="27" bestFit="1" customWidth="1"/>
    <col min="790" max="790" width="7.42578125" style="27" bestFit="1" customWidth="1"/>
    <col min="791" max="791" width="18" style="27" bestFit="1" customWidth="1"/>
    <col min="792" max="792" width="8" style="27" bestFit="1" customWidth="1"/>
    <col min="793" max="793" width="20.42578125" style="27" bestFit="1" customWidth="1"/>
    <col min="794" max="794" width="7.42578125" style="27" customWidth="1"/>
    <col min="795" max="795" width="16" style="27" bestFit="1" customWidth="1"/>
    <col min="796" max="796" width="6.85546875" style="27" bestFit="1" customWidth="1"/>
    <col min="797" max="797" width="19.7109375" style="27" customWidth="1"/>
    <col min="798" max="798" width="15.140625" style="27" customWidth="1"/>
    <col min="799" max="801" width="0" style="27" hidden="1" customWidth="1"/>
    <col min="802" max="1021" width="9.140625" style="27"/>
    <col min="1022" max="1022" width="9" style="27" customWidth="1"/>
    <col min="1023" max="1023" width="45.85546875" style="27" bestFit="1" customWidth="1"/>
    <col min="1024" max="1024" width="7.28515625" style="27" customWidth="1"/>
    <col min="1025" max="1026" width="3.28515625" style="27" bestFit="1" customWidth="1"/>
    <col min="1027" max="1027" width="5.7109375" style="27" bestFit="1" customWidth="1"/>
    <col min="1028" max="1028" width="10" style="27" bestFit="1" customWidth="1"/>
    <col min="1029" max="1040" width="3.28515625" style="27" bestFit="1" customWidth="1"/>
    <col min="1041" max="1042" width="7.7109375" style="27" bestFit="1" customWidth="1"/>
    <col min="1043" max="1043" width="7.42578125" style="27" customWidth="1"/>
    <col min="1044" max="1044" width="7.140625" style="27" bestFit="1" customWidth="1"/>
    <col min="1045" max="1045" width="8" style="27" bestFit="1" customWidth="1"/>
    <col min="1046" max="1046" width="7.42578125" style="27" bestFit="1" customWidth="1"/>
    <col min="1047" max="1047" width="18" style="27" bestFit="1" customWidth="1"/>
    <col min="1048" max="1048" width="8" style="27" bestFit="1" customWidth="1"/>
    <col min="1049" max="1049" width="20.42578125" style="27" bestFit="1" customWidth="1"/>
    <col min="1050" max="1050" width="7.42578125" style="27" customWidth="1"/>
    <col min="1051" max="1051" width="16" style="27" bestFit="1" customWidth="1"/>
    <col min="1052" max="1052" width="6.85546875" style="27" bestFit="1" customWidth="1"/>
    <col min="1053" max="1053" width="19.7109375" style="27" customWidth="1"/>
    <col min="1054" max="1054" width="15.140625" style="27" customWidth="1"/>
    <col min="1055" max="1057" width="0" style="27" hidden="1" customWidth="1"/>
    <col min="1058" max="1277" width="9.140625" style="27"/>
    <col min="1278" max="1278" width="9" style="27" customWidth="1"/>
    <col min="1279" max="1279" width="45.85546875" style="27" bestFit="1" customWidth="1"/>
    <col min="1280" max="1280" width="7.28515625" style="27" customWidth="1"/>
    <col min="1281" max="1282" width="3.28515625" style="27" bestFit="1" customWidth="1"/>
    <col min="1283" max="1283" width="5.7109375" style="27" bestFit="1" customWidth="1"/>
    <col min="1284" max="1284" width="10" style="27" bestFit="1" customWidth="1"/>
    <col min="1285" max="1296" width="3.28515625" style="27" bestFit="1" customWidth="1"/>
    <col min="1297" max="1298" width="7.7109375" style="27" bestFit="1" customWidth="1"/>
    <col min="1299" max="1299" width="7.42578125" style="27" customWidth="1"/>
    <col min="1300" max="1300" width="7.140625" style="27" bestFit="1" customWidth="1"/>
    <col min="1301" max="1301" width="8" style="27" bestFit="1" customWidth="1"/>
    <col min="1302" max="1302" width="7.42578125" style="27" bestFit="1" customWidth="1"/>
    <col min="1303" max="1303" width="18" style="27" bestFit="1" customWidth="1"/>
    <col min="1304" max="1304" width="8" style="27" bestFit="1" customWidth="1"/>
    <col min="1305" max="1305" width="20.42578125" style="27" bestFit="1" customWidth="1"/>
    <col min="1306" max="1306" width="7.42578125" style="27" customWidth="1"/>
    <col min="1307" max="1307" width="16" style="27" bestFit="1" customWidth="1"/>
    <col min="1308" max="1308" width="6.85546875" style="27" bestFit="1" customWidth="1"/>
    <col min="1309" max="1309" width="19.7109375" style="27" customWidth="1"/>
    <col min="1310" max="1310" width="15.140625" style="27" customWidth="1"/>
    <col min="1311" max="1313" width="0" style="27" hidden="1" customWidth="1"/>
    <col min="1314" max="1533" width="9.140625" style="27"/>
    <col min="1534" max="1534" width="9" style="27" customWidth="1"/>
    <col min="1535" max="1535" width="45.85546875" style="27" bestFit="1" customWidth="1"/>
    <col min="1536" max="1536" width="7.28515625" style="27" customWidth="1"/>
    <col min="1537" max="1538" width="3.28515625" style="27" bestFit="1" customWidth="1"/>
    <col min="1539" max="1539" width="5.7109375" style="27" bestFit="1" customWidth="1"/>
    <col min="1540" max="1540" width="10" style="27" bestFit="1" customWidth="1"/>
    <col min="1541" max="1552" width="3.28515625" style="27" bestFit="1" customWidth="1"/>
    <col min="1553" max="1554" width="7.7109375" style="27" bestFit="1" customWidth="1"/>
    <col min="1555" max="1555" width="7.42578125" style="27" customWidth="1"/>
    <col min="1556" max="1556" width="7.140625" style="27" bestFit="1" customWidth="1"/>
    <col min="1557" max="1557" width="8" style="27" bestFit="1" customWidth="1"/>
    <col min="1558" max="1558" width="7.42578125" style="27" bestFit="1" customWidth="1"/>
    <col min="1559" max="1559" width="18" style="27" bestFit="1" customWidth="1"/>
    <col min="1560" max="1560" width="8" style="27" bestFit="1" customWidth="1"/>
    <col min="1561" max="1561" width="20.42578125" style="27" bestFit="1" customWidth="1"/>
    <col min="1562" max="1562" width="7.42578125" style="27" customWidth="1"/>
    <col min="1563" max="1563" width="16" style="27" bestFit="1" customWidth="1"/>
    <col min="1564" max="1564" width="6.85546875" style="27" bestFit="1" customWidth="1"/>
    <col min="1565" max="1565" width="19.7109375" style="27" customWidth="1"/>
    <col min="1566" max="1566" width="15.140625" style="27" customWidth="1"/>
    <col min="1567" max="1569" width="0" style="27" hidden="1" customWidth="1"/>
    <col min="1570" max="1789" width="9.140625" style="27"/>
    <col min="1790" max="1790" width="9" style="27" customWidth="1"/>
    <col min="1791" max="1791" width="45.85546875" style="27" bestFit="1" customWidth="1"/>
    <col min="1792" max="1792" width="7.28515625" style="27" customWidth="1"/>
    <col min="1793" max="1794" width="3.28515625" style="27" bestFit="1" customWidth="1"/>
    <col min="1795" max="1795" width="5.7109375" style="27" bestFit="1" customWidth="1"/>
    <col min="1796" max="1796" width="10" style="27" bestFit="1" customWidth="1"/>
    <col min="1797" max="1808" width="3.28515625" style="27" bestFit="1" customWidth="1"/>
    <col min="1809" max="1810" width="7.7109375" style="27" bestFit="1" customWidth="1"/>
    <col min="1811" max="1811" width="7.42578125" style="27" customWidth="1"/>
    <col min="1812" max="1812" width="7.140625" style="27" bestFit="1" customWidth="1"/>
    <col min="1813" max="1813" width="8" style="27" bestFit="1" customWidth="1"/>
    <col min="1814" max="1814" width="7.42578125" style="27" bestFit="1" customWidth="1"/>
    <col min="1815" max="1815" width="18" style="27" bestFit="1" customWidth="1"/>
    <col min="1816" max="1816" width="8" style="27" bestFit="1" customWidth="1"/>
    <col min="1817" max="1817" width="20.42578125" style="27" bestFit="1" customWidth="1"/>
    <col min="1818" max="1818" width="7.42578125" style="27" customWidth="1"/>
    <col min="1819" max="1819" width="16" style="27" bestFit="1" customWidth="1"/>
    <col min="1820" max="1820" width="6.85546875" style="27" bestFit="1" customWidth="1"/>
    <col min="1821" max="1821" width="19.7109375" style="27" customWidth="1"/>
    <col min="1822" max="1822" width="15.140625" style="27" customWidth="1"/>
    <col min="1823" max="1825" width="0" style="27" hidden="1" customWidth="1"/>
    <col min="1826" max="2045" width="9.140625" style="27"/>
    <col min="2046" max="2046" width="9" style="27" customWidth="1"/>
    <col min="2047" max="2047" width="45.85546875" style="27" bestFit="1" customWidth="1"/>
    <col min="2048" max="2048" width="7.28515625" style="27" customWidth="1"/>
    <col min="2049" max="2050" width="3.28515625" style="27" bestFit="1" customWidth="1"/>
    <col min="2051" max="2051" width="5.7109375" style="27" bestFit="1" customWidth="1"/>
    <col min="2052" max="2052" width="10" style="27" bestFit="1" customWidth="1"/>
    <col min="2053" max="2064" width="3.28515625" style="27" bestFit="1" customWidth="1"/>
    <col min="2065" max="2066" width="7.7109375" style="27" bestFit="1" customWidth="1"/>
    <col min="2067" max="2067" width="7.42578125" style="27" customWidth="1"/>
    <col min="2068" max="2068" width="7.140625" style="27" bestFit="1" customWidth="1"/>
    <col min="2069" max="2069" width="8" style="27" bestFit="1" customWidth="1"/>
    <col min="2070" max="2070" width="7.42578125" style="27" bestFit="1" customWidth="1"/>
    <col min="2071" max="2071" width="18" style="27" bestFit="1" customWidth="1"/>
    <col min="2072" max="2072" width="8" style="27" bestFit="1" customWidth="1"/>
    <col min="2073" max="2073" width="20.42578125" style="27" bestFit="1" customWidth="1"/>
    <col min="2074" max="2074" width="7.42578125" style="27" customWidth="1"/>
    <col min="2075" max="2075" width="16" style="27" bestFit="1" customWidth="1"/>
    <col min="2076" max="2076" width="6.85546875" style="27" bestFit="1" customWidth="1"/>
    <col min="2077" max="2077" width="19.7109375" style="27" customWidth="1"/>
    <col min="2078" max="2078" width="15.140625" style="27" customWidth="1"/>
    <col min="2079" max="2081" width="0" style="27" hidden="1" customWidth="1"/>
    <col min="2082" max="2301" width="9.140625" style="27"/>
    <col min="2302" max="2302" width="9" style="27" customWidth="1"/>
    <col min="2303" max="2303" width="45.85546875" style="27" bestFit="1" customWidth="1"/>
    <col min="2304" max="2304" width="7.28515625" style="27" customWidth="1"/>
    <col min="2305" max="2306" width="3.28515625" style="27" bestFit="1" customWidth="1"/>
    <col min="2307" max="2307" width="5.7109375" style="27" bestFit="1" customWidth="1"/>
    <col min="2308" max="2308" width="10" style="27" bestFit="1" customWidth="1"/>
    <col min="2309" max="2320" width="3.28515625" style="27" bestFit="1" customWidth="1"/>
    <col min="2321" max="2322" width="7.7109375" style="27" bestFit="1" customWidth="1"/>
    <col min="2323" max="2323" width="7.42578125" style="27" customWidth="1"/>
    <col min="2324" max="2324" width="7.140625" style="27" bestFit="1" customWidth="1"/>
    <col min="2325" max="2325" width="8" style="27" bestFit="1" customWidth="1"/>
    <col min="2326" max="2326" width="7.42578125" style="27" bestFit="1" customWidth="1"/>
    <col min="2327" max="2327" width="18" style="27" bestFit="1" customWidth="1"/>
    <col min="2328" max="2328" width="8" style="27" bestFit="1" customWidth="1"/>
    <col min="2329" max="2329" width="20.42578125" style="27" bestFit="1" customWidth="1"/>
    <col min="2330" max="2330" width="7.42578125" style="27" customWidth="1"/>
    <col min="2331" max="2331" width="16" style="27" bestFit="1" customWidth="1"/>
    <col min="2332" max="2332" width="6.85546875" style="27" bestFit="1" customWidth="1"/>
    <col min="2333" max="2333" width="19.7109375" style="27" customWidth="1"/>
    <col min="2334" max="2334" width="15.140625" style="27" customWidth="1"/>
    <col min="2335" max="2337" width="0" style="27" hidden="1" customWidth="1"/>
    <col min="2338" max="2557" width="9.140625" style="27"/>
    <col min="2558" max="2558" width="9" style="27" customWidth="1"/>
    <col min="2559" max="2559" width="45.85546875" style="27" bestFit="1" customWidth="1"/>
    <col min="2560" max="2560" width="7.28515625" style="27" customWidth="1"/>
    <col min="2561" max="2562" width="3.28515625" style="27" bestFit="1" customWidth="1"/>
    <col min="2563" max="2563" width="5.7109375" style="27" bestFit="1" customWidth="1"/>
    <col min="2564" max="2564" width="10" style="27" bestFit="1" customWidth="1"/>
    <col min="2565" max="2576" width="3.28515625" style="27" bestFit="1" customWidth="1"/>
    <col min="2577" max="2578" width="7.7109375" style="27" bestFit="1" customWidth="1"/>
    <col min="2579" max="2579" width="7.42578125" style="27" customWidth="1"/>
    <col min="2580" max="2580" width="7.140625" style="27" bestFit="1" customWidth="1"/>
    <col min="2581" max="2581" width="8" style="27" bestFit="1" customWidth="1"/>
    <col min="2582" max="2582" width="7.42578125" style="27" bestFit="1" customWidth="1"/>
    <col min="2583" max="2583" width="18" style="27" bestFit="1" customWidth="1"/>
    <col min="2584" max="2584" width="8" style="27" bestFit="1" customWidth="1"/>
    <col min="2585" max="2585" width="20.42578125" style="27" bestFit="1" customWidth="1"/>
    <col min="2586" max="2586" width="7.42578125" style="27" customWidth="1"/>
    <col min="2587" max="2587" width="16" style="27" bestFit="1" customWidth="1"/>
    <col min="2588" max="2588" width="6.85546875" style="27" bestFit="1" customWidth="1"/>
    <col min="2589" max="2589" width="19.7109375" style="27" customWidth="1"/>
    <col min="2590" max="2590" width="15.140625" style="27" customWidth="1"/>
    <col min="2591" max="2593" width="0" style="27" hidden="1" customWidth="1"/>
    <col min="2594" max="2813" width="9.140625" style="27"/>
    <col min="2814" max="2814" width="9" style="27" customWidth="1"/>
    <col min="2815" max="2815" width="45.85546875" style="27" bestFit="1" customWidth="1"/>
    <col min="2816" max="2816" width="7.28515625" style="27" customWidth="1"/>
    <col min="2817" max="2818" width="3.28515625" style="27" bestFit="1" customWidth="1"/>
    <col min="2819" max="2819" width="5.7109375" style="27" bestFit="1" customWidth="1"/>
    <col min="2820" max="2820" width="10" style="27" bestFit="1" customWidth="1"/>
    <col min="2821" max="2832" width="3.28515625" style="27" bestFit="1" customWidth="1"/>
    <col min="2833" max="2834" width="7.7109375" style="27" bestFit="1" customWidth="1"/>
    <col min="2835" max="2835" width="7.42578125" style="27" customWidth="1"/>
    <col min="2836" max="2836" width="7.140625" style="27" bestFit="1" customWidth="1"/>
    <col min="2837" max="2837" width="8" style="27" bestFit="1" customWidth="1"/>
    <col min="2838" max="2838" width="7.42578125" style="27" bestFit="1" customWidth="1"/>
    <col min="2839" max="2839" width="18" style="27" bestFit="1" customWidth="1"/>
    <col min="2840" max="2840" width="8" style="27" bestFit="1" customWidth="1"/>
    <col min="2841" max="2841" width="20.42578125" style="27" bestFit="1" customWidth="1"/>
    <col min="2842" max="2842" width="7.42578125" style="27" customWidth="1"/>
    <col min="2843" max="2843" width="16" style="27" bestFit="1" customWidth="1"/>
    <col min="2844" max="2844" width="6.85546875" style="27" bestFit="1" customWidth="1"/>
    <col min="2845" max="2845" width="19.7109375" style="27" customWidth="1"/>
    <col min="2846" max="2846" width="15.140625" style="27" customWidth="1"/>
    <col min="2847" max="2849" width="0" style="27" hidden="1" customWidth="1"/>
    <col min="2850" max="3069" width="9.140625" style="27"/>
    <col min="3070" max="3070" width="9" style="27" customWidth="1"/>
    <col min="3071" max="3071" width="45.85546875" style="27" bestFit="1" customWidth="1"/>
    <col min="3072" max="3072" width="7.28515625" style="27" customWidth="1"/>
    <col min="3073" max="3074" width="3.28515625" style="27" bestFit="1" customWidth="1"/>
    <col min="3075" max="3075" width="5.7109375" style="27" bestFit="1" customWidth="1"/>
    <col min="3076" max="3076" width="10" style="27" bestFit="1" customWidth="1"/>
    <col min="3077" max="3088" width="3.28515625" style="27" bestFit="1" customWidth="1"/>
    <col min="3089" max="3090" width="7.7109375" style="27" bestFit="1" customWidth="1"/>
    <col min="3091" max="3091" width="7.42578125" style="27" customWidth="1"/>
    <col min="3092" max="3092" width="7.140625" style="27" bestFit="1" customWidth="1"/>
    <col min="3093" max="3093" width="8" style="27" bestFit="1" customWidth="1"/>
    <col min="3094" max="3094" width="7.42578125" style="27" bestFit="1" customWidth="1"/>
    <col min="3095" max="3095" width="18" style="27" bestFit="1" customWidth="1"/>
    <col min="3096" max="3096" width="8" style="27" bestFit="1" customWidth="1"/>
    <col min="3097" max="3097" width="20.42578125" style="27" bestFit="1" customWidth="1"/>
    <col min="3098" max="3098" width="7.42578125" style="27" customWidth="1"/>
    <col min="3099" max="3099" width="16" style="27" bestFit="1" customWidth="1"/>
    <col min="3100" max="3100" width="6.85546875" style="27" bestFit="1" customWidth="1"/>
    <col min="3101" max="3101" width="19.7109375" style="27" customWidth="1"/>
    <col min="3102" max="3102" width="15.140625" style="27" customWidth="1"/>
    <col min="3103" max="3105" width="0" style="27" hidden="1" customWidth="1"/>
    <col min="3106" max="3325" width="9.140625" style="27"/>
    <col min="3326" max="3326" width="9" style="27" customWidth="1"/>
    <col min="3327" max="3327" width="45.85546875" style="27" bestFit="1" customWidth="1"/>
    <col min="3328" max="3328" width="7.28515625" style="27" customWidth="1"/>
    <col min="3329" max="3330" width="3.28515625" style="27" bestFit="1" customWidth="1"/>
    <col min="3331" max="3331" width="5.7109375" style="27" bestFit="1" customWidth="1"/>
    <col min="3332" max="3332" width="10" style="27" bestFit="1" customWidth="1"/>
    <col min="3333" max="3344" width="3.28515625" style="27" bestFit="1" customWidth="1"/>
    <col min="3345" max="3346" width="7.7109375" style="27" bestFit="1" customWidth="1"/>
    <col min="3347" max="3347" width="7.42578125" style="27" customWidth="1"/>
    <col min="3348" max="3348" width="7.140625" style="27" bestFit="1" customWidth="1"/>
    <col min="3349" max="3349" width="8" style="27" bestFit="1" customWidth="1"/>
    <col min="3350" max="3350" width="7.42578125" style="27" bestFit="1" customWidth="1"/>
    <col min="3351" max="3351" width="18" style="27" bestFit="1" customWidth="1"/>
    <col min="3352" max="3352" width="8" style="27" bestFit="1" customWidth="1"/>
    <col min="3353" max="3353" width="20.42578125" style="27" bestFit="1" customWidth="1"/>
    <col min="3354" max="3354" width="7.42578125" style="27" customWidth="1"/>
    <col min="3355" max="3355" width="16" style="27" bestFit="1" customWidth="1"/>
    <col min="3356" max="3356" width="6.85546875" style="27" bestFit="1" customWidth="1"/>
    <col min="3357" max="3357" width="19.7109375" style="27" customWidth="1"/>
    <col min="3358" max="3358" width="15.140625" style="27" customWidth="1"/>
    <col min="3359" max="3361" width="0" style="27" hidden="1" customWidth="1"/>
    <col min="3362" max="3581" width="9.140625" style="27"/>
    <col min="3582" max="3582" width="9" style="27" customWidth="1"/>
    <col min="3583" max="3583" width="45.85546875" style="27" bestFit="1" customWidth="1"/>
    <col min="3584" max="3584" width="7.28515625" style="27" customWidth="1"/>
    <col min="3585" max="3586" width="3.28515625" style="27" bestFit="1" customWidth="1"/>
    <col min="3587" max="3587" width="5.7109375" style="27" bestFit="1" customWidth="1"/>
    <col min="3588" max="3588" width="10" style="27" bestFit="1" customWidth="1"/>
    <col min="3589" max="3600" width="3.28515625" style="27" bestFit="1" customWidth="1"/>
    <col min="3601" max="3602" width="7.7109375" style="27" bestFit="1" customWidth="1"/>
    <col min="3603" max="3603" width="7.42578125" style="27" customWidth="1"/>
    <col min="3604" max="3604" width="7.140625" style="27" bestFit="1" customWidth="1"/>
    <col min="3605" max="3605" width="8" style="27" bestFit="1" customWidth="1"/>
    <col min="3606" max="3606" width="7.42578125" style="27" bestFit="1" customWidth="1"/>
    <col min="3607" max="3607" width="18" style="27" bestFit="1" customWidth="1"/>
    <col min="3608" max="3608" width="8" style="27" bestFit="1" customWidth="1"/>
    <col min="3609" max="3609" width="20.42578125" style="27" bestFit="1" customWidth="1"/>
    <col min="3610" max="3610" width="7.42578125" style="27" customWidth="1"/>
    <col min="3611" max="3611" width="16" style="27" bestFit="1" customWidth="1"/>
    <col min="3612" max="3612" width="6.85546875" style="27" bestFit="1" customWidth="1"/>
    <col min="3613" max="3613" width="19.7109375" style="27" customWidth="1"/>
    <col min="3614" max="3614" width="15.140625" style="27" customWidth="1"/>
    <col min="3615" max="3617" width="0" style="27" hidden="1" customWidth="1"/>
    <col min="3618" max="3837" width="9.140625" style="27"/>
    <col min="3838" max="3838" width="9" style="27" customWidth="1"/>
    <col min="3839" max="3839" width="45.85546875" style="27" bestFit="1" customWidth="1"/>
    <col min="3840" max="3840" width="7.28515625" style="27" customWidth="1"/>
    <col min="3841" max="3842" width="3.28515625" style="27" bestFit="1" customWidth="1"/>
    <col min="3843" max="3843" width="5.7109375" style="27" bestFit="1" customWidth="1"/>
    <col min="3844" max="3844" width="10" style="27" bestFit="1" customWidth="1"/>
    <col min="3845" max="3856" width="3.28515625" style="27" bestFit="1" customWidth="1"/>
    <col min="3857" max="3858" width="7.7109375" style="27" bestFit="1" customWidth="1"/>
    <col min="3859" max="3859" width="7.42578125" style="27" customWidth="1"/>
    <col min="3860" max="3860" width="7.140625" style="27" bestFit="1" customWidth="1"/>
    <col min="3861" max="3861" width="8" style="27" bestFit="1" customWidth="1"/>
    <col min="3862" max="3862" width="7.42578125" style="27" bestFit="1" customWidth="1"/>
    <col min="3863" max="3863" width="18" style="27" bestFit="1" customWidth="1"/>
    <col min="3864" max="3864" width="8" style="27" bestFit="1" customWidth="1"/>
    <col min="3865" max="3865" width="20.42578125" style="27" bestFit="1" customWidth="1"/>
    <col min="3866" max="3866" width="7.42578125" style="27" customWidth="1"/>
    <col min="3867" max="3867" width="16" style="27" bestFit="1" customWidth="1"/>
    <col min="3868" max="3868" width="6.85546875" style="27" bestFit="1" customWidth="1"/>
    <col min="3869" max="3869" width="19.7109375" style="27" customWidth="1"/>
    <col min="3870" max="3870" width="15.140625" style="27" customWidth="1"/>
    <col min="3871" max="3873" width="0" style="27" hidden="1" customWidth="1"/>
    <col min="3874" max="4093" width="9.140625" style="27"/>
    <col min="4094" max="4094" width="9" style="27" customWidth="1"/>
    <col min="4095" max="4095" width="45.85546875" style="27" bestFit="1" customWidth="1"/>
    <col min="4096" max="4096" width="7.28515625" style="27" customWidth="1"/>
    <col min="4097" max="4098" width="3.28515625" style="27" bestFit="1" customWidth="1"/>
    <col min="4099" max="4099" width="5.7109375" style="27" bestFit="1" customWidth="1"/>
    <col min="4100" max="4100" width="10" style="27" bestFit="1" customWidth="1"/>
    <col min="4101" max="4112" width="3.28515625" style="27" bestFit="1" customWidth="1"/>
    <col min="4113" max="4114" width="7.7109375" style="27" bestFit="1" customWidth="1"/>
    <col min="4115" max="4115" width="7.42578125" style="27" customWidth="1"/>
    <col min="4116" max="4116" width="7.140625" style="27" bestFit="1" customWidth="1"/>
    <col min="4117" max="4117" width="8" style="27" bestFit="1" customWidth="1"/>
    <col min="4118" max="4118" width="7.42578125" style="27" bestFit="1" customWidth="1"/>
    <col min="4119" max="4119" width="18" style="27" bestFit="1" customWidth="1"/>
    <col min="4120" max="4120" width="8" style="27" bestFit="1" customWidth="1"/>
    <col min="4121" max="4121" width="20.42578125" style="27" bestFit="1" customWidth="1"/>
    <col min="4122" max="4122" width="7.42578125" style="27" customWidth="1"/>
    <col min="4123" max="4123" width="16" style="27" bestFit="1" customWidth="1"/>
    <col min="4124" max="4124" width="6.85546875" style="27" bestFit="1" customWidth="1"/>
    <col min="4125" max="4125" width="19.7109375" style="27" customWidth="1"/>
    <col min="4126" max="4126" width="15.140625" style="27" customWidth="1"/>
    <col min="4127" max="4129" width="0" style="27" hidden="1" customWidth="1"/>
    <col min="4130" max="4349" width="9.140625" style="27"/>
    <col min="4350" max="4350" width="9" style="27" customWidth="1"/>
    <col min="4351" max="4351" width="45.85546875" style="27" bestFit="1" customWidth="1"/>
    <col min="4352" max="4352" width="7.28515625" style="27" customWidth="1"/>
    <col min="4353" max="4354" width="3.28515625" style="27" bestFit="1" customWidth="1"/>
    <col min="4355" max="4355" width="5.7109375" style="27" bestFit="1" customWidth="1"/>
    <col min="4356" max="4356" width="10" style="27" bestFit="1" customWidth="1"/>
    <col min="4357" max="4368" width="3.28515625" style="27" bestFit="1" customWidth="1"/>
    <col min="4369" max="4370" width="7.7109375" style="27" bestFit="1" customWidth="1"/>
    <col min="4371" max="4371" width="7.42578125" style="27" customWidth="1"/>
    <col min="4372" max="4372" width="7.140625" style="27" bestFit="1" customWidth="1"/>
    <col min="4373" max="4373" width="8" style="27" bestFit="1" customWidth="1"/>
    <col min="4374" max="4374" width="7.42578125" style="27" bestFit="1" customWidth="1"/>
    <col min="4375" max="4375" width="18" style="27" bestFit="1" customWidth="1"/>
    <col min="4376" max="4376" width="8" style="27" bestFit="1" customWidth="1"/>
    <col min="4377" max="4377" width="20.42578125" style="27" bestFit="1" customWidth="1"/>
    <col min="4378" max="4378" width="7.42578125" style="27" customWidth="1"/>
    <col min="4379" max="4379" width="16" style="27" bestFit="1" customWidth="1"/>
    <col min="4380" max="4380" width="6.85546875" style="27" bestFit="1" customWidth="1"/>
    <col min="4381" max="4381" width="19.7109375" style="27" customWidth="1"/>
    <col min="4382" max="4382" width="15.140625" style="27" customWidth="1"/>
    <col min="4383" max="4385" width="0" style="27" hidden="1" customWidth="1"/>
    <col min="4386" max="4605" width="9.140625" style="27"/>
    <col min="4606" max="4606" width="9" style="27" customWidth="1"/>
    <col min="4607" max="4607" width="45.85546875" style="27" bestFit="1" customWidth="1"/>
    <col min="4608" max="4608" width="7.28515625" style="27" customWidth="1"/>
    <col min="4609" max="4610" width="3.28515625" style="27" bestFit="1" customWidth="1"/>
    <col min="4611" max="4611" width="5.7109375" style="27" bestFit="1" customWidth="1"/>
    <col min="4612" max="4612" width="10" style="27" bestFit="1" customWidth="1"/>
    <col min="4613" max="4624" width="3.28515625" style="27" bestFit="1" customWidth="1"/>
    <col min="4625" max="4626" width="7.7109375" style="27" bestFit="1" customWidth="1"/>
    <col min="4627" max="4627" width="7.42578125" style="27" customWidth="1"/>
    <col min="4628" max="4628" width="7.140625" style="27" bestFit="1" customWidth="1"/>
    <col min="4629" max="4629" width="8" style="27" bestFit="1" customWidth="1"/>
    <col min="4630" max="4630" width="7.42578125" style="27" bestFit="1" customWidth="1"/>
    <col min="4631" max="4631" width="18" style="27" bestFit="1" customWidth="1"/>
    <col min="4632" max="4632" width="8" style="27" bestFit="1" customWidth="1"/>
    <col min="4633" max="4633" width="20.42578125" style="27" bestFit="1" customWidth="1"/>
    <col min="4634" max="4634" width="7.42578125" style="27" customWidth="1"/>
    <col min="4635" max="4635" width="16" style="27" bestFit="1" customWidth="1"/>
    <col min="4636" max="4636" width="6.85546875" style="27" bestFit="1" customWidth="1"/>
    <col min="4637" max="4637" width="19.7109375" style="27" customWidth="1"/>
    <col min="4638" max="4638" width="15.140625" style="27" customWidth="1"/>
    <col min="4639" max="4641" width="0" style="27" hidden="1" customWidth="1"/>
    <col min="4642" max="4861" width="9.140625" style="27"/>
    <col min="4862" max="4862" width="9" style="27" customWidth="1"/>
    <col min="4863" max="4863" width="45.85546875" style="27" bestFit="1" customWidth="1"/>
    <col min="4864" max="4864" width="7.28515625" style="27" customWidth="1"/>
    <col min="4865" max="4866" width="3.28515625" style="27" bestFit="1" customWidth="1"/>
    <col min="4867" max="4867" width="5.7109375" style="27" bestFit="1" customWidth="1"/>
    <col min="4868" max="4868" width="10" style="27" bestFit="1" customWidth="1"/>
    <col min="4869" max="4880" width="3.28515625" style="27" bestFit="1" customWidth="1"/>
    <col min="4881" max="4882" width="7.7109375" style="27" bestFit="1" customWidth="1"/>
    <col min="4883" max="4883" width="7.42578125" style="27" customWidth="1"/>
    <col min="4884" max="4884" width="7.140625" style="27" bestFit="1" customWidth="1"/>
    <col min="4885" max="4885" width="8" style="27" bestFit="1" customWidth="1"/>
    <col min="4886" max="4886" width="7.42578125" style="27" bestFit="1" customWidth="1"/>
    <col min="4887" max="4887" width="18" style="27" bestFit="1" customWidth="1"/>
    <col min="4888" max="4888" width="8" style="27" bestFit="1" customWidth="1"/>
    <col min="4889" max="4889" width="20.42578125" style="27" bestFit="1" customWidth="1"/>
    <col min="4890" max="4890" width="7.42578125" style="27" customWidth="1"/>
    <col min="4891" max="4891" width="16" style="27" bestFit="1" customWidth="1"/>
    <col min="4892" max="4892" width="6.85546875" style="27" bestFit="1" customWidth="1"/>
    <col min="4893" max="4893" width="19.7109375" style="27" customWidth="1"/>
    <col min="4894" max="4894" width="15.140625" style="27" customWidth="1"/>
    <col min="4895" max="4897" width="0" style="27" hidden="1" customWidth="1"/>
    <col min="4898" max="5117" width="9.140625" style="27"/>
    <col min="5118" max="5118" width="9" style="27" customWidth="1"/>
    <col min="5119" max="5119" width="45.85546875" style="27" bestFit="1" customWidth="1"/>
    <col min="5120" max="5120" width="7.28515625" style="27" customWidth="1"/>
    <col min="5121" max="5122" width="3.28515625" style="27" bestFit="1" customWidth="1"/>
    <col min="5123" max="5123" width="5.7109375" style="27" bestFit="1" customWidth="1"/>
    <col min="5124" max="5124" width="10" style="27" bestFit="1" customWidth="1"/>
    <col min="5125" max="5136" width="3.28515625" style="27" bestFit="1" customWidth="1"/>
    <col min="5137" max="5138" width="7.7109375" style="27" bestFit="1" customWidth="1"/>
    <col min="5139" max="5139" width="7.42578125" style="27" customWidth="1"/>
    <col min="5140" max="5140" width="7.140625" style="27" bestFit="1" customWidth="1"/>
    <col min="5141" max="5141" width="8" style="27" bestFit="1" customWidth="1"/>
    <col min="5142" max="5142" width="7.42578125" style="27" bestFit="1" customWidth="1"/>
    <col min="5143" max="5143" width="18" style="27" bestFit="1" customWidth="1"/>
    <col min="5144" max="5144" width="8" style="27" bestFit="1" customWidth="1"/>
    <col min="5145" max="5145" width="20.42578125" style="27" bestFit="1" customWidth="1"/>
    <col min="5146" max="5146" width="7.42578125" style="27" customWidth="1"/>
    <col min="5147" max="5147" width="16" style="27" bestFit="1" customWidth="1"/>
    <col min="5148" max="5148" width="6.85546875" style="27" bestFit="1" customWidth="1"/>
    <col min="5149" max="5149" width="19.7109375" style="27" customWidth="1"/>
    <col min="5150" max="5150" width="15.140625" style="27" customWidth="1"/>
    <col min="5151" max="5153" width="0" style="27" hidden="1" customWidth="1"/>
    <col min="5154" max="5373" width="9.140625" style="27"/>
    <col min="5374" max="5374" width="9" style="27" customWidth="1"/>
    <col min="5375" max="5375" width="45.85546875" style="27" bestFit="1" customWidth="1"/>
    <col min="5376" max="5376" width="7.28515625" style="27" customWidth="1"/>
    <col min="5377" max="5378" width="3.28515625" style="27" bestFit="1" customWidth="1"/>
    <col min="5379" max="5379" width="5.7109375" style="27" bestFit="1" customWidth="1"/>
    <col min="5380" max="5380" width="10" style="27" bestFit="1" customWidth="1"/>
    <col min="5381" max="5392" width="3.28515625" style="27" bestFit="1" customWidth="1"/>
    <col min="5393" max="5394" width="7.7109375" style="27" bestFit="1" customWidth="1"/>
    <col min="5395" max="5395" width="7.42578125" style="27" customWidth="1"/>
    <col min="5396" max="5396" width="7.140625" style="27" bestFit="1" customWidth="1"/>
    <col min="5397" max="5397" width="8" style="27" bestFit="1" customWidth="1"/>
    <col min="5398" max="5398" width="7.42578125" style="27" bestFit="1" customWidth="1"/>
    <col min="5399" max="5399" width="18" style="27" bestFit="1" customWidth="1"/>
    <col min="5400" max="5400" width="8" style="27" bestFit="1" customWidth="1"/>
    <col min="5401" max="5401" width="20.42578125" style="27" bestFit="1" customWidth="1"/>
    <col min="5402" max="5402" width="7.42578125" style="27" customWidth="1"/>
    <col min="5403" max="5403" width="16" style="27" bestFit="1" customWidth="1"/>
    <col min="5404" max="5404" width="6.85546875" style="27" bestFit="1" customWidth="1"/>
    <col min="5405" max="5405" width="19.7109375" style="27" customWidth="1"/>
    <col min="5406" max="5406" width="15.140625" style="27" customWidth="1"/>
    <col min="5407" max="5409" width="0" style="27" hidden="1" customWidth="1"/>
    <col min="5410" max="5629" width="9.140625" style="27"/>
    <col min="5630" max="5630" width="9" style="27" customWidth="1"/>
    <col min="5631" max="5631" width="45.85546875" style="27" bestFit="1" customWidth="1"/>
    <col min="5632" max="5632" width="7.28515625" style="27" customWidth="1"/>
    <col min="5633" max="5634" width="3.28515625" style="27" bestFit="1" customWidth="1"/>
    <col min="5635" max="5635" width="5.7109375" style="27" bestFit="1" customWidth="1"/>
    <col min="5636" max="5636" width="10" style="27" bestFit="1" customWidth="1"/>
    <col min="5637" max="5648" width="3.28515625" style="27" bestFit="1" customWidth="1"/>
    <col min="5649" max="5650" width="7.7109375" style="27" bestFit="1" customWidth="1"/>
    <col min="5651" max="5651" width="7.42578125" style="27" customWidth="1"/>
    <col min="5652" max="5652" width="7.140625" style="27" bestFit="1" customWidth="1"/>
    <col min="5653" max="5653" width="8" style="27" bestFit="1" customWidth="1"/>
    <col min="5654" max="5654" width="7.42578125" style="27" bestFit="1" customWidth="1"/>
    <col min="5655" max="5655" width="18" style="27" bestFit="1" customWidth="1"/>
    <col min="5656" max="5656" width="8" style="27" bestFit="1" customWidth="1"/>
    <col min="5657" max="5657" width="20.42578125" style="27" bestFit="1" customWidth="1"/>
    <col min="5658" max="5658" width="7.42578125" style="27" customWidth="1"/>
    <col min="5659" max="5659" width="16" style="27" bestFit="1" customWidth="1"/>
    <col min="5660" max="5660" width="6.85546875" style="27" bestFit="1" customWidth="1"/>
    <col min="5661" max="5661" width="19.7109375" style="27" customWidth="1"/>
    <col min="5662" max="5662" width="15.140625" style="27" customWidth="1"/>
    <col min="5663" max="5665" width="0" style="27" hidden="1" customWidth="1"/>
    <col min="5666" max="5885" width="9.140625" style="27"/>
    <col min="5886" max="5886" width="9" style="27" customWidth="1"/>
    <col min="5887" max="5887" width="45.85546875" style="27" bestFit="1" customWidth="1"/>
    <col min="5888" max="5888" width="7.28515625" style="27" customWidth="1"/>
    <col min="5889" max="5890" width="3.28515625" style="27" bestFit="1" customWidth="1"/>
    <col min="5891" max="5891" width="5.7109375" style="27" bestFit="1" customWidth="1"/>
    <col min="5892" max="5892" width="10" style="27" bestFit="1" customWidth="1"/>
    <col min="5893" max="5904" width="3.28515625" style="27" bestFit="1" customWidth="1"/>
    <col min="5905" max="5906" width="7.7109375" style="27" bestFit="1" customWidth="1"/>
    <col min="5907" max="5907" width="7.42578125" style="27" customWidth="1"/>
    <col min="5908" max="5908" width="7.140625" style="27" bestFit="1" customWidth="1"/>
    <col min="5909" max="5909" width="8" style="27" bestFit="1" customWidth="1"/>
    <col min="5910" max="5910" width="7.42578125" style="27" bestFit="1" customWidth="1"/>
    <col min="5911" max="5911" width="18" style="27" bestFit="1" customWidth="1"/>
    <col min="5912" max="5912" width="8" style="27" bestFit="1" customWidth="1"/>
    <col min="5913" max="5913" width="20.42578125" style="27" bestFit="1" customWidth="1"/>
    <col min="5914" max="5914" width="7.42578125" style="27" customWidth="1"/>
    <col min="5915" max="5915" width="16" style="27" bestFit="1" customWidth="1"/>
    <col min="5916" max="5916" width="6.85546875" style="27" bestFit="1" customWidth="1"/>
    <col min="5917" max="5917" width="19.7109375" style="27" customWidth="1"/>
    <col min="5918" max="5918" width="15.140625" style="27" customWidth="1"/>
    <col min="5919" max="5921" width="0" style="27" hidden="1" customWidth="1"/>
    <col min="5922" max="6141" width="9.140625" style="27"/>
    <col min="6142" max="6142" width="9" style="27" customWidth="1"/>
    <col min="6143" max="6143" width="45.85546875" style="27" bestFit="1" customWidth="1"/>
    <col min="6144" max="6144" width="7.28515625" style="27" customWidth="1"/>
    <col min="6145" max="6146" width="3.28515625" style="27" bestFit="1" customWidth="1"/>
    <col min="6147" max="6147" width="5.7109375" style="27" bestFit="1" customWidth="1"/>
    <col min="6148" max="6148" width="10" style="27" bestFit="1" customWidth="1"/>
    <col min="6149" max="6160" width="3.28515625" style="27" bestFit="1" customWidth="1"/>
    <col min="6161" max="6162" width="7.7109375" style="27" bestFit="1" customWidth="1"/>
    <col min="6163" max="6163" width="7.42578125" style="27" customWidth="1"/>
    <col min="6164" max="6164" width="7.140625" style="27" bestFit="1" customWidth="1"/>
    <col min="6165" max="6165" width="8" style="27" bestFit="1" customWidth="1"/>
    <col min="6166" max="6166" width="7.42578125" style="27" bestFit="1" customWidth="1"/>
    <col min="6167" max="6167" width="18" style="27" bestFit="1" customWidth="1"/>
    <col min="6168" max="6168" width="8" style="27" bestFit="1" customWidth="1"/>
    <col min="6169" max="6169" width="20.42578125" style="27" bestFit="1" customWidth="1"/>
    <col min="6170" max="6170" width="7.42578125" style="27" customWidth="1"/>
    <col min="6171" max="6171" width="16" style="27" bestFit="1" customWidth="1"/>
    <col min="6172" max="6172" width="6.85546875" style="27" bestFit="1" customWidth="1"/>
    <col min="6173" max="6173" width="19.7109375" style="27" customWidth="1"/>
    <col min="6174" max="6174" width="15.140625" style="27" customWidth="1"/>
    <col min="6175" max="6177" width="0" style="27" hidden="1" customWidth="1"/>
    <col min="6178" max="6397" width="9.140625" style="27"/>
    <col min="6398" max="6398" width="9" style="27" customWidth="1"/>
    <col min="6399" max="6399" width="45.85546875" style="27" bestFit="1" customWidth="1"/>
    <col min="6400" max="6400" width="7.28515625" style="27" customWidth="1"/>
    <col min="6401" max="6402" width="3.28515625" style="27" bestFit="1" customWidth="1"/>
    <col min="6403" max="6403" width="5.7109375" style="27" bestFit="1" customWidth="1"/>
    <col min="6404" max="6404" width="10" style="27" bestFit="1" customWidth="1"/>
    <col min="6405" max="6416" width="3.28515625" style="27" bestFit="1" customWidth="1"/>
    <col min="6417" max="6418" width="7.7109375" style="27" bestFit="1" customWidth="1"/>
    <col min="6419" max="6419" width="7.42578125" style="27" customWidth="1"/>
    <col min="6420" max="6420" width="7.140625" style="27" bestFit="1" customWidth="1"/>
    <col min="6421" max="6421" width="8" style="27" bestFit="1" customWidth="1"/>
    <col min="6422" max="6422" width="7.42578125" style="27" bestFit="1" customWidth="1"/>
    <col min="6423" max="6423" width="18" style="27" bestFit="1" customWidth="1"/>
    <col min="6424" max="6424" width="8" style="27" bestFit="1" customWidth="1"/>
    <col min="6425" max="6425" width="20.42578125" style="27" bestFit="1" customWidth="1"/>
    <col min="6426" max="6426" width="7.42578125" style="27" customWidth="1"/>
    <col min="6427" max="6427" width="16" style="27" bestFit="1" customWidth="1"/>
    <col min="6428" max="6428" width="6.85546875" style="27" bestFit="1" customWidth="1"/>
    <col min="6429" max="6429" width="19.7109375" style="27" customWidth="1"/>
    <col min="6430" max="6430" width="15.140625" style="27" customWidth="1"/>
    <col min="6431" max="6433" width="0" style="27" hidden="1" customWidth="1"/>
    <col min="6434" max="6653" width="9.140625" style="27"/>
    <col min="6654" max="6654" width="9" style="27" customWidth="1"/>
    <col min="6655" max="6655" width="45.85546875" style="27" bestFit="1" customWidth="1"/>
    <col min="6656" max="6656" width="7.28515625" style="27" customWidth="1"/>
    <col min="6657" max="6658" width="3.28515625" style="27" bestFit="1" customWidth="1"/>
    <col min="6659" max="6659" width="5.7109375" style="27" bestFit="1" customWidth="1"/>
    <col min="6660" max="6660" width="10" style="27" bestFit="1" customWidth="1"/>
    <col min="6661" max="6672" width="3.28515625" style="27" bestFit="1" customWidth="1"/>
    <col min="6673" max="6674" width="7.7109375" style="27" bestFit="1" customWidth="1"/>
    <col min="6675" max="6675" width="7.42578125" style="27" customWidth="1"/>
    <col min="6676" max="6676" width="7.140625" style="27" bestFit="1" customWidth="1"/>
    <col min="6677" max="6677" width="8" style="27" bestFit="1" customWidth="1"/>
    <col min="6678" max="6678" width="7.42578125" style="27" bestFit="1" customWidth="1"/>
    <col min="6679" max="6679" width="18" style="27" bestFit="1" customWidth="1"/>
    <col min="6680" max="6680" width="8" style="27" bestFit="1" customWidth="1"/>
    <col min="6681" max="6681" width="20.42578125" style="27" bestFit="1" customWidth="1"/>
    <col min="6682" max="6682" width="7.42578125" style="27" customWidth="1"/>
    <col min="6683" max="6683" width="16" style="27" bestFit="1" customWidth="1"/>
    <col min="6684" max="6684" width="6.85546875" style="27" bestFit="1" customWidth="1"/>
    <col min="6685" max="6685" width="19.7109375" style="27" customWidth="1"/>
    <col min="6686" max="6686" width="15.140625" style="27" customWidth="1"/>
    <col min="6687" max="6689" width="0" style="27" hidden="1" customWidth="1"/>
    <col min="6690" max="6909" width="9.140625" style="27"/>
    <col min="6910" max="6910" width="9" style="27" customWidth="1"/>
    <col min="6911" max="6911" width="45.85546875" style="27" bestFit="1" customWidth="1"/>
    <col min="6912" max="6912" width="7.28515625" style="27" customWidth="1"/>
    <col min="6913" max="6914" width="3.28515625" style="27" bestFit="1" customWidth="1"/>
    <col min="6915" max="6915" width="5.7109375" style="27" bestFit="1" customWidth="1"/>
    <col min="6916" max="6916" width="10" style="27" bestFit="1" customWidth="1"/>
    <col min="6917" max="6928" width="3.28515625" style="27" bestFit="1" customWidth="1"/>
    <col min="6929" max="6930" width="7.7109375" style="27" bestFit="1" customWidth="1"/>
    <col min="6931" max="6931" width="7.42578125" style="27" customWidth="1"/>
    <col min="6932" max="6932" width="7.140625" style="27" bestFit="1" customWidth="1"/>
    <col min="6933" max="6933" width="8" style="27" bestFit="1" customWidth="1"/>
    <col min="6934" max="6934" width="7.42578125" style="27" bestFit="1" customWidth="1"/>
    <col min="6935" max="6935" width="18" style="27" bestFit="1" customWidth="1"/>
    <col min="6936" max="6936" width="8" style="27" bestFit="1" customWidth="1"/>
    <col min="6937" max="6937" width="20.42578125" style="27" bestFit="1" customWidth="1"/>
    <col min="6938" max="6938" width="7.42578125" style="27" customWidth="1"/>
    <col min="6939" max="6939" width="16" style="27" bestFit="1" customWidth="1"/>
    <col min="6940" max="6940" width="6.85546875" style="27" bestFit="1" customWidth="1"/>
    <col min="6941" max="6941" width="19.7109375" style="27" customWidth="1"/>
    <col min="6942" max="6942" width="15.140625" style="27" customWidth="1"/>
    <col min="6943" max="6945" width="0" style="27" hidden="1" customWidth="1"/>
    <col min="6946" max="7165" width="9.140625" style="27"/>
    <col min="7166" max="7166" width="9" style="27" customWidth="1"/>
    <col min="7167" max="7167" width="45.85546875" style="27" bestFit="1" customWidth="1"/>
    <col min="7168" max="7168" width="7.28515625" style="27" customWidth="1"/>
    <col min="7169" max="7170" width="3.28515625" style="27" bestFit="1" customWidth="1"/>
    <col min="7171" max="7171" width="5.7109375" style="27" bestFit="1" customWidth="1"/>
    <col min="7172" max="7172" width="10" style="27" bestFit="1" customWidth="1"/>
    <col min="7173" max="7184" width="3.28515625" style="27" bestFit="1" customWidth="1"/>
    <col min="7185" max="7186" width="7.7109375" style="27" bestFit="1" customWidth="1"/>
    <col min="7187" max="7187" width="7.42578125" style="27" customWidth="1"/>
    <col min="7188" max="7188" width="7.140625" style="27" bestFit="1" customWidth="1"/>
    <col min="7189" max="7189" width="8" style="27" bestFit="1" customWidth="1"/>
    <col min="7190" max="7190" width="7.42578125" style="27" bestFit="1" customWidth="1"/>
    <col min="7191" max="7191" width="18" style="27" bestFit="1" customWidth="1"/>
    <col min="7192" max="7192" width="8" style="27" bestFit="1" customWidth="1"/>
    <col min="7193" max="7193" width="20.42578125" style="27" bestFit="1" customWidth="1"/>
    <col min="7194" max="7194" width="7.42578125" style="27" customWidth="1"/>
    <col min="7195" max="7195" width="16" style="27" bestFit="1" customWidth="1"/>
    <col min="7196" max="7196" width="6.85546875" style="27" bestFit="1" customWidth="1"/>
    <col min="7197" max="7197" width="19.7109375" style="27" customWidth="1"/>
    <col min="7198" max="7198" width="15.140625" style="27" customWidth="1"/>
    <col min="7199" max="7201" width="0" style="27" hidden="1" customWidth="1"/>
    <col min="7202" max="7421" width="9.140625" style="27"/>
    <col min="7422" max="7422" width="9" style="27" customWidth="1"/>
    <col min="7423" max="7423" width="45.85546875" style="27" bestFit="1" customWidth="1"/>
    <col min="7424" max="7424" width="7.28515625" style="27" customWidth="1"/>
    <col min="7425" max="7426" width="3.28515625" style="27" bestFit="1" customWidth="1"/>
    <col min="7427" max="7427" width="5.7109375" style="27" bestFit="1" customWidth="1"/>
    <col min="7428" max="7428" width="10" style="27" bestFit="1" customWidth="1"/>
    <col min="7429" max="7440" width="3.28515625" style="27" bestFit="1" customWidth="1"/>
    <col min="7441" max="7442" width="7.7109375" style="27" bestFit="1" customWidth="1"/>
    <col min="7443" max="7443" width="7.42578125" style="27" customWidth="1"/>
    <col min="7444" max="7444" width="7.140625" style="27" bestFit="1" customWidth="1"/>
    <col min="7445" max="7445" width="8" style="27" bestFit="1" customWidth="1"/>
    <col min="7446" max="7446" width="7.42578125" style="27" bestFit="1" customWidth="1"/>
    <col min="7447" max="7447" width="18" style="27" bestFit="1" customWidth="1"/>
    <col min="7448" max="7448" width="8" style="27" bestFit="1" customWidth="1"/>
    <col min="7449" max="7449" width="20.42578125" style="27" bestFit="1" customWidth="1"/>
    <col min="7450" max="7450" width="7.42578125" style="27" customWidth="1"/>
    <col min="7451" max="7451" width="16" style="27" bestFit="1" customWidth="1"/>
    <col min="7452" max="7452" width="6.85546875" style="27" bestFit="1" customWidth="1"/>
    <col min="7453" max="7453" width="19.7109375" style="27" customWidth="1"/>
    <col min="7454" max="7454" width="15.140625" style="27" customWidth="1"/>
    <col min="7455" max="7457" width="0" style="27" hidden="1" customWidth="1"/>
    <col min="7458" max="7677" width="9.140625" style="27"/>
    <col min="7678" max="7678" width="9" style="27" customWidth="1"/>
    <col min="7679" max="7679" width="45.85546875" style="27" bestFit="1" customWidth="1"/>
    <col min="7680" max="7680" width="7.28515625" style="27" customWidth="1"/>
    <col min="7681" max="7682" width="3.28515625" style="27" bestFit="1" customWidth="1"/>
    <col min="7683" max="7683" width="5.7109375" style="27" bestFit="1" customWidth="1"/>
    <col min="7684" max="7684" width="10" style="27" bestFit="1" customWidth="1"/>
    <col min="7685" max="7696" width="3.28515625" style="27" bestFit="1" customWidth="1"/>
    <col min="7697" max="7698" width="7.7109375" style="27" bestFit="1" customWidth="1"/>
    <col min="7699" max="7699" width="7.42578125" style="27" customWidth="1"/>
    <col min="7700" max="7700" width="7.140625" style="27" bestFit="1" customWidth="1"/>
    <col min="7701" max="7701" width="8" style="27" bestFit="1" customWidth="1"/>
    <col min="7702" max="7702" width="7.42578125" style="27" bestFit="1" customWidth="1"/>
    <col min="7703" max="7703" width="18" style="27" bestFit="1" customWidth="1"/>
    <col min="7704" max="7704" width="8" style="27" bestFit="1" customWidth="1"/>
    <col min="7705" max="7705" width="20.42578125" style="27" bestFit="1" customWidth="1"/>
    <col min="7706" max="7706" width="7.42578125" style="27" customWidth="1"/>
    <col min="7707" max="7707" width="16" style="27" bestFit="1" customWidth="1"/>
    <col min="7708" max="7708" width="6.85546875" style="27" bestFit="1" customWidth="1"/>
    <col min="7709" max="7709" width="19.7109375" style="27" customWidth="1"/>
    <col min="7710" max="7710" width="15.140625" style="27" customWidth="1"/>
    <col min="7711" max="7713" width="0" style="27" hidden="1" customWidth="1"/>
    <col min="7714" max="7933" width="9.140625" style="27"/>
    <col min="7934" max="7934" width="9" style="27" customWidth="1"/>
    <col min="7935" max="7935" width="45.85546875" style="27" bestFit="1" customWidth="1"/>
    <col min="7936" max="7936" width="7.28515625" style="27" customWidth="1"/>
    <col min="7937" max="7938" width="3.28515625" style="27" bestFit="1" customWidth="1"/>
    <col min="7939" max="7939" width="5.7109375" style="27" bestFit="1" customWidth="1"/>
    <col min="7940" max="7940" width="10" style="27" bestFit="1" customWidth="1"/>
    <col min="7941" max="7952" width="3.28515625" style="27" bestFit="1" customWidth="1"/>
    <col min="7953" max="7954" width="7.7109375" style="27" bestFit="1" customWidth="1"/>
    <col min="7955" max="7955" width="7.42578125" style="27" customWidth="1"/>
    <col min="7956" max="7956" width="7.140625" style="27" bestFit="1" customWidth="1"/>
    <col min="7957" max="7957" width="8" style="27" bestFit="1" customWidth="1"/>
    <col min="7958" max="7958" width="7.42578125" style="27" bestFit="1" customWidth="1"/>
    <col min="7959" max="7959" width="18" style="27" bestFit="1" customWidth="1"/>
    <col min="7960" max="7960" width="8" style="27" bestFit="1" customWidth="1"/>
    <col min="7961" max="7961" width="20.42578125" style="27" bestFit="1" customWidth="1"/>
    <col min="7962" max="7962" width="7.42578125" style="27" customWidth="1"/>
    <col min="7963" max="7963" width="16" style="27" bestFit="1" customWidth="1"/>
    <col min="7964" max="7964" width="6.85546875" style="27" bestFit="1" customWidth="1"/>
    <col min="7965" max="7965" width="19.7109375" style="27" customWidth="1"/>
    <col min="7966" max="7966" width="15.140625" style="27" customWidth="1"/>
    <col min="7967" max="7969" width="0" style="27" hidden="1" customWidth="1"/>
    <col min="7970" max="8189" width="9.140625" style="27"/>
    <col min="8190" max="8190" width="9" style="27" customWidth="1"/>
    <col min="8191" max="8191" width="45.85546875" style="27" bestFit="1" customWidth="1"/>
    <col min="8192" max="8192" width="7.28515625" style="27" customWidth="1"/>
    <col min="8193" max="8194" width="3.28515625" style="27" bestFit="1" customWidth="1"/>
    <col min="8195" max="8195" width="5.7109375" style="27" bestFit="1" customWidth="1"/>
    <col min="8196" max="8196" width="10" style="27" bestFit="1" customWidth="1"/>
    <col min="8197" max="8208" width="3.28515625" style="27" bestFit="1" customWidth="1"/>
    <col min="8209" max="8210" width="7.7109375" style="27" bestFit="1" customWidth="1"/>
    <col min="8211" max="8211" width="7.42578125" style="27" customWidth="1"/>
    <col min="8212" max="8212" width="7.140625" style="27" bestFit="1" customWidth="1"/>
    <col min="8213" max="8213" width="8" style="27" bestFit="1" customWidth="1"/>
    <col min="8214" max="8214" width="7.42578125" style="27" bestFit="1" customWidth="1"/>
    <col min="8215" max="8215" width="18" style="27" bestFit="1" customWidth="1"/>
    <col min="8216" max="8216" width="8" style="27" bestFit="1" customWidth="1"/>
    <col min="8217" max="8217" width="20.42578125" style="27" bestFit="1" customWidth="1"/>
    <col min="8218" max="8218" width="7.42578125" style="27" customWidth="1"/>
    <col min="8219" max="8219" width="16" style="27" bestFit="1" customWidth="1"/>
    <col min="8220" max="8220" width="6.85546875" style="27" bestFit="1" customWidth="1"/>
    <col min="8221" max="8221" width="19.7109375" style="27" customWidth="1"/>
    <col min="8222" max="8222" width="15.140625" style="27" customWidth="1"/>
    <col min="8223" max="8225" width="0" style="27" hidden="1" customWidth="1"/>
    <col min="8226" max="8445" width="9.140625" style="27"/>
    <col min="8446" max="8446" width="9" style="27" customWidth="1"/>
    <col min="8447" max="8447" width="45.85546875" style="27" bestFit="1" customWidth="1"/>
    <col min="8448" max="8448" width="7.28515625" style="27" customWidth="1"/>
    <col min="8449" max="8450" width="3.28515625" style="27" bestFit="1" customWidth="1"/>
    <col min="8451" max="8451" width="5.7109375" style="27" bestFit="1" customWidth="1"/>
    <col min="8452" max="8452" width="10" style="27" bestFit="1" customWidth="1"/>
    <col min="8453" max="8464" width="3.28515625" style="27" bestFit="1" customWidth="1"/>
    <col min="8465" max="8466" width="7.7109375" style="27" bestFit="1" customWidth="1"/>
    <col min="8467" max="8467" width="7.42578125" style="27" customWidth="1"/>
    <col min="8468" max="8468" width="7.140625" style="27" bestFit="1" customWidth="1"/>
    <col min="8469" max="8469" width="8" style="27" bestFit="1" customWidth="1"/>
    <col min="8470" max="8470" width="7.42578125" style="27" bestFit="1" customWidth="1"/>
    <col min="8471" max="8471" width="18" style="27" bestFit="1" customWidth="1"/>
    <col min="8472" max="8472" width="8" style="27" bestFit="1" customWidth="1"/>
    <col min="8473" max="8473" width="20.42578125" style="27" bestFit="1" customWidth="1"/>
    <col min="8474" max="8474" width="7.42578125" style="27" customWidth="1"/>
    <col min="8475" max="8475" width="16" style="27" bestFit="1" customWidth="1"/>
    <col min="8476" max="8476" width="6.85546875" style="27" bestFit="1" customWidth="1"/>
    <col min="8477" max="8477" width="19.7109375" style="27" customWidth="1"/>
    <col min="8478" max="8478" width="15.140625" style="27" customWidth="1"/>
    <col min="8479" max="8481" width="0" style="27" hidden="1" customWidth="1"/>
    <col min="8482" max="8701" width="9.140625" style="27"/>
    <col min="8702" max="8702" width="9" style="27" customWidth="1"/>
    <col min="8703" max="8703" width="45.85546875" style="27" bestFit="1" customWidth="1"/>
    <col min="8704" max="8704" width="7.28515625" style="27" customWidth="1"/>
    <col min="8705" max="8706" width="3.28515625" style="27" bestFit="1" customWidth="1"/>
    <col min="8707" max="8707" width="5.7109375" style="27" bestFit="1" customWidth="1"/>
    <col min="8708" max="8708" width="10" style="27" bestFit="1" customWidth="1"/>
    <col min="8709" max="8720" width="3.28515625" style="27" bestFit="1" customWidth="1"/>
    <col min="8721" max="8722" width="7.7109375" style="27" bestFit="1" customWidth="1"/>
    <col min="8723" max="8723" width="7.42578125" style="27" customWidth="1"/>
    <col min="8724" max="8724" width="7.140625" style="27" bestFit="1" customWidth="1"/>
    <col min="8725" max="8725" width="8" style="27" bestFit="1" customWidth="1"/>
    <col min="8726" max="8726" width="7.42578125" style="27" bestFit="1" customWidth="1"/>
    <col min="8727" max="8727" width="18" style="27" bestFit="1" customWidth="1"/>
    <col min="8728" max="8728" width="8" style="27" bestFit="1" customWidth="1"/>
    <col min="8729" max="8729" width="20.42578125" style="27" bestFit="1" customWidth="1"/>
    <col min="8730" max="8730" width="7.42578125" style="27" customWidth="1"/>
    <col min="8731" max="8731" width="16" style="27" bestFit="1" customWidth="1"/>
    <col min="8732" max="8732" width="6.85546875" style="27" bestFit="1" customWidth="1"/>
    <col min="8733" max="8733" width="19.7109375" style="27" customWidth="1"/>
    <col min="8734" max="8734" width="15.140625" style="27" customWidth="1"/>
    <col min="8735" max="8737" width="0" style="27" hidden="1" customWidth="1"/>
    <col min="8738" max="8957" width="9.140625" style="27"/>
    <col min="8958" max="8958" width="9" style="27" customWidth="1"/>
    <col min="8959" max="8959" width="45.85546875" style="27" bestFit="1" customWidth="1"/>
    <col min="8960" max="8960" width="7.28515625" style="27" customWidth="1"/>
    <col min="8961" max="8962" width="3.28515625" style="27" bestFit="1" customWidth="1"/>
    <col min="8963" max="8963" width="5.7109375" style="27" bestFit="1" customWidth="1"/>
    <col min="8964" max="8964" width="10" style="27" bestFit="1" customWidth="1"/>
    <col min="8965" max="8976" width="3.28515625" style="27" bestFit="1" customWidth="1"/>
    <col min="8977" max="8978" width="7.7109375" style="27" bestFit="1" customWidth="1"/>
    <col min="8979" max="8979" width="7.42578125" style="27" customWidth="1"/>
    <col min="8980" max="8980" width="7.140625" style="27" bestFit="1" customWidth="1"/>
    <col min="8981" max="8981" width="8" style="27" bestFit="1" customWidth="1"/>
    <col min="8982" max="8982" width="7.42578125" style="27" bestFit="1" customWidth="1"/>
    <col min="8983" max="8983" width="18" style="27" bestFit="1" customWidth="1"/>
    <col min="8984" max="8984" width="8" style="27" bestFit="1" customWidth="1"/>
    <col min="8985" max="8985" width="20.42578125" style="27" bestFit="1" customWidth="1"/>
    <col min="8986" max="8986" width="7.42578125" style="27" customWidth="1"/>
    <col min="8987" max="8987" width="16" style="27" bestFit="1" customWidth="1"/>
    <col min="8988" max="8988" width="6.85546875" style="27" bestFit="1" customWidth="1"/>
    <col min="8989" max="8989" width="19.7109375" style="27" customWidth="1"/>
    <col min="8990" max="8990" width="15.140625" style="27" customWidth="1"/>
    <col min="8991" max="8993" width="0" style="27" hidden="1" customWidth="1"/>
    <col min="8994" max="9213" width="9.140625" style="27"/>
    <col min="9214" max="9214" width="9" style="27" customWidth="1"/>
    <col min="9215" max="9215" width="45.85546875" style="27" bestFit="1" customWidth="1"/>
    <col min="9216" max="9216" width="7.28515625" style="27" customWidth="1"/>
    <col min="9217" max="9218" width="3.28515625" style="27" bestFit="1" customWidth="1"/>
    <col min="9219" max="9219" width="5.7109375" style="27" bestFit="1" customWidth="1"/>
    <col min="9220" max="9220" width="10" style="27" bestFit="1" customWidth="1"/>
    <col min="9221" max="9232" width="3.28515625" style="27" bestFit="1" customWidth="1"/>
    <col min="9233" max="9234" width="7.7109375" style="27" bestFit="1" customWidth="1"/>
    <col min="9235" max="9235" width="7.42578125" style="27" customWidth="1"/>
    <col min="9236" max="9236" width="7.140625" style="27" bestFit="1" customWidth="1"/>
    <col min="9237" max="9237" width="8" style="27" bestFit="1" customWidth="1"/>
    <col min="9238" max="9238" width="7.42578125" style="27" bestFit="1" customWidth="1"/>
    <col min="9239" max="9239" width="18" style="27" bestFit="1" customWidth="1"/>
    <col min="9240" max="9240" width="8" style="27" bestFit="1" customWidth="1"/>
    <col min="9241" max="9241" width="20.42578125" style="27" bestFit="1" customWidth="1"/>
    <col min="9242" max="9242" width="7.42578125" style="27" customWidth="1"/>
    <col min="9243" max="9243" width="16" style="27" bestFit="1" customWidth="1"/>
    <col min="9244" max="9244" width="6.85546875" style="27" bestFit="1" customWidth="1"/>
    <col min="9245" max="9245" width="19.7109375" style="27" customWidth="1"/>
    <col min="9246" max="9246" width="15.140625" style="27" customWidth="1"/>
    <col min="9247" max="9249" width="0" style="27" hidden="1" customWidth="1"/>
    <col min="9250" max="9469" width="9.140625" style="27"/>
    <col min="9470" max="9470" width="9" style="27" customWidth="1"/>
    <col min="9471" max="9471" width="45.85546875" style="27" bestFit="1" customWidth="1"/>
    <col min="9472" max="9472" width="7.28515625" style="27" customWidth="1"/>
    <col min="9473" max="9474" width="3.28515625" style="27" bestFit="1" customWidth="1"/>
    <col min="9475" max="9475" width="5.7109375" style="27" bestFit="1" customWidth="1"/>
    <col min="9476" max="9476" width="10" style="27" bestFit="1" customWidth="1"/>
    <col min="9477" max="9488" width="3.28515625" style="27" bestFit="1" customWidth="1"/>
    <col min="9489" max="9490" width="7.7109375" style="27" bestFit="1" customWidth="1"/>
    <col min="9491" max="9491" width="7.42578125" style="27" customWidth="1"/>
    <col min="9492" max="9492" width="7.140625" style="27" bestFit="1" customWidth="1"/>
    <col min="9493" max="9493" width="8" style="27" bestFit="1" customWidth="1"/>
    <col min="9494" max="9494" width="7.42578125" style="27" bestFit="1" customWidth="1"/>
    <col min="9495" max="9495" width="18" style="27" bestFit="1" customWidth="1"/>
    <col min="9496" max="9496" width="8" style="27" bestFit="1" customWidth="1"/>
    <col min="9497" max="9497" width="20.42578125" style="27" bestFit="1" customWidth="1"/>
    <col min="9498" max="9498" width="7.42578125" style="27" customWidth="1"/>
    <col min="9499" max="9499" width="16" style="27" bestFit="1" customWidth="1"/>
    <col min="9500" max="9500" width="6.85546875" style="27" bestFit="1" customWidth="1"/>
    <col min="9501" max="9501" width="19.7109375" style="27" customWidth="1"/>
    <col min="9502" max="9502" width="15.140625" style="27" customWidth="1"/>
    <col min="9503" max="9505" width="0" style="27" hidden="1" customWidth="1"/>
    <col min="9506" max="9725" width="9.140625" style="27"/>
    <col min="9726" max="9726" width="9" style="27" customWidth="1"/>
    <col min="9727" max="9727" width="45.85546875" style="27" bestFit="1" customWidth="1"/>
    <col min="9728" max="9728" width="7.28515625" style="27" customWidth="1"/>
    <col min="9729" max="9730" width="3.28515625" style="27" bestFit="1" customWidth="1"/>
    <col min="9731" max="9731" width="5.7109375" style="27" bestFit="1" customWidth="1"/>
    <col min="9732" max="9732" width="10" style="27" bestFit="1" customWidth="1"/>
    <col min="9733" max="9744" width="3.28515625" style="27" bestFit="1" customWidth="1"/>
    <col min="9745" max="9746" width="7.7109375" style="27" bestFit="1" customWidth="1"/>
    <col min="9747" max="9747" width="7.42578125" style="27" customWidth="1"/>
    <col min="9748" max="9748" width="7.140625" style="27" bestFit="1" customWidth="1"/>
    <col min="9749" max="9749" width="8" style="27" bestFit="1" customWidth="1"/>
    <col min="9750" max="9750" width="7.42578125" style="27" bestFit="1" customWidth="1"/>
    <col min="9751" max="9751" width="18" style="27" bestFit="1" customWidth="1"/>
    <col min="9752" max="9752" width="8" style="27" bestFit="1" customWidth="1"/>
    <col min="9753" max="9753" width="20.42578125" style="27" bestFit="1" customWidth="1"/>
    <col min="9754" max="9754" width="7.42578125" style="27" customWidth="1"/>
    <col min="9755" max="9755" width="16" style="27" bestFit="1" customWidth="1"/>
    <col min="9756" max="9756" width="6.85546875" style="27" bestFit="1" customWidth="1"/>
    <col min="9757" max="9757" width="19.7109375" style="27" customWidth="1"/>
    <col min="9758" max="9758" width="15.140625" style="27" customWidth="1"/>
    <col min="9759" max="9761" width="0" style="27" hidden="1" customWidth="1"/>
    <col min="9762" max="9981" width="9.140625" style="27"/>
    <col min="9982" max="9982" width="9" style="27" customWidth="1"/>
    <col min="9983" max="9983" width="45.85546875" style="27" bestFit="1" customWidth="1"/>
    <col min="9984" max="9984" width="7.28515625" style="27" customWidth="1"/>
    <col min="9985" max="9986" width="3.28515625" style="27" bestFit="1" customWidth="1"/>
    <col min="9987" max="9987" width="5.7109375" style="27" bestFit="1" customWidth="1"/>
    <col min="9988" max="9988" width="10" style="27" bestFit="1" customWidth="1"/>
    <col min="9989" max="10000" width="3.28515625" style="27" bestFit="1" customWidth="1"/>
    <col min="10001" max="10002" width="7.7109375" style="27" bestFit="1" customWidth="1"/>
    <col min="10003" max="10003" width="7.42578125" style="27" customWidth="1"/>
    <col min="10004" max="10004" width="7.140625" style="27" bestFit="1" customWidth="1"/>
    <col min="10005" max="10005" width="8" style="27" bestFit="1" customWidth="1"/>
    <col min="10006" max="10006" width="7.42578125" style="27" bestFit="1" customWidth="1"/>
    <col min="10007" max="10007" width="18" style="27" bestFit="1" customWidth="1"/>
    <col min="10008" max="10008" width="8" style="27" bestFit="1" customWidth="1"/>
    <col min="10009" max="10009" width="20.42578125" style="27" bestFit="1" customWidth="1"/>
    <col min="10010" max="10010" width="7.42578125" style="27" customWidth="1"/>
    <col min="10011" max="10011" width="16" style="27" bestFit="1" customWidth="1"/>
    <col min="10012" max="10012" width="6.85546875" style="27" bestFit="1" customWidth="1"/>
    <col min="10013" max="10013" width="19.7109375" style="27" customWidth="1"/>
    <col min="10014" max="10014" width="15.140625" style="27" customWidth="1"/>
    <col min="10015" max="10017" width="0" style="27" hidden="1" customWidth="1"/>
    <col min="10018" max="10237" width="9.140625" style="27"/>
    <col min="10238" max="10238" width="9" style="27" customWidth="1"/>
    <col min="10239" max="10239" width="45.85546875" style="27" bestFit="1" customWidth="1"/>
    <col min="10240" max="10240" width="7.28515625" style="27" customWidth="1"/>
    <col min="10241" max="10242" width="3.28515625" style="27" bestFit="1" customWidth="1"/>
    <col min="10243" max="10243" width="5.7109375" style="27" bestFit="1" customWidth="1"/>
    <col min="10244" max="10244" width="10" style="27" bestFit="1" customWidth="1"/>
    <col min="10245" max="10256" width="3.28515625" style="27" bestFit="1" customWidth="1"/>
    <col min="10257" max="10258" width="7.7109375" style="27" bestFit="1" customWidth="1"/>
    <col min="10259" max="10259" width="7.42578125" style="27" customWidth="1"/>
    <col min="10260" max="10260" width="7.140625" style="27" bestFit="1" customWidth="1"/>
    <col min="10261" max="10261" width="8" style="27" bestFit="1" customWidth="1"/>
    <col min="10262" max="10262" width="7.42578125" style="27" bestFit="1" customWidth="1"/>
    <col min="10263" max="10263" width="18" style="27" bestFit="1" customWidth="1"/>
    <col min="10264" max="10264" width="8" style="27" bestFit="1" customWidth="1"/>
    <col min="10265" max="10265" width="20.42578125" style="27" bestFit="1" customWidth="1"/>
    <col min="10266" max="10266" width="7.42578125" style="27" customWidth="1"/>
    <col min="10267" max="10267" width="16" style="27" bestFit="1" customWidth="1"/>
    <col min="10268" max="10268" width="6.85546875" style="27" bestFit="1" customWidth="1"/>
    <col min="10269" max="10269" width="19.7109375" style="27" customWidth="1"/>
    <col min="10270" max="10270" width="15.140625" style="27" customWidth="1"/>
    <col min="10271" max="10273" width="0" style="27" hidden="1" customWidth="1"/>
    <col min="10274" max="10493" width="9.140625" style="27"/>
    <col min="10494" max="10494" width="9" style="27" customWidth="1"/>
    <col min="10495" max="10495" width="45.85546875" style="27" bestFit="1" customWidth="1"/>
    <col min="10496" max="10496" width="7.28515625" style="27" customWidth="1"/>
    <col min="10497" max="10498" width="3.28515625" style="27" bestFit="1" customWidth="1"/>
    <col min="10499" max="10499" width="5.7109375" style="27" bestFit="1" customWidth="1"/>
    <col min="10500" max="10500" width="10" style="27" bestFit="1" customWidth="1"/>
    <col min="10501" max="10512" width="3.28515625" style="27" bestFit="1" customWidth="1"/>
    <col min="10513" max="10514" width="7.7109375" style="27" bestFit="1" customWidth="1"/>
    <col min="10515" max="10515" width="7.42578125" style="27" customWidth="1"/>
    <col min="10516" max="10516" width="7.140625" style="27" bestFit="1" customWidth="1"/>
    <col min="10517" max="10517" width="8" style="27" bestFit="1" customWidth="1"/>
    <col min="10518" max="10518" width="7.42578125" style="27" bestFit="1" customWidth="1"/>
    <col min="10519" max="10519" width="18" style="27" bestFit="1" customWidth="1"/>
    <col min="10520" max="10520" width="8" style="27" bestFit="1" customWidth="1"/>
    <col min="10521" max="10521" width="20.42578125" style="27" bestFit="1" customWidth="1"/>
    <col min="10522" max="10522" width="7.42578125" style="27" customWidth="1"/>
    <col min="10523" max="10523" width="16" style="27" bestFit="1" customWidth="1"/>
    <col min="10524" max="10524" width="6.85546875" style="27" bestFit="1" customWidth="1"/>
    <col min="10525" max="10525" width="19.7109375" style="27" customWidth="1"/>
    <col min="10526" max="10526" width="15.140625" style="27" customWidth="1"/>
    <col min="10527" max="10529" width="0" style="27" hidden="1" customWidth="1"/>
    <col min="10530" max="10749" width="9.140625" style="27"/>
    <col min="10750" max="10750" width="9" style="27" customWidth="1"/>
    <col min="10751" max="10751" width="45.85546875" style="27" bestFit="1" customWidth="1"/>
    <col min="10752" max="10752" width="7.28515625" style="27" customWidth="1"/>
    <col min="10753" max="10754" width="3.28515625" style="27" bestFit="1" customWidth="1"/>
    <col min="10755" max="10755" width="5.7109375" style="27" bestFit="1" customWidth="1"/>
    <col min="10756" max="10756" width="10" style="27" bestFit="1" customWidth="1"/>
    <col min="10757" max="10768" width="3.28515625" style="27" bestFit="1" customWidth="1"/>
    <col min="10769" max="10770" width="7.7109375" style="27" bestFit="1" customWidth="1"/>
    <col min="10771" max="10771" width="7.42578125" style="27" customWidth="1"/>
    <col min="10772" max="10772" width="7.140625" style="27" bestFit="1" customWidth="1"/>
    <col min="10773" max="10773" width="8" style="27" bestFit="1" customWidth="1"/>
    <col min="10774" max="10774" width="7.42578125" style="27" bestFit="1" customWidth="1"/>
    <col min="10775" max="10775" width="18" style="27" bestFit="1" customWidth="1"/>
    <col min="10776" max="10776" width="8" style="27" bestFit="1" customWidth="1"/>
    <col min="10777" max="10777" width="20.42578125" style="27" bestFit="1" customWidth="1"/>
    <col min="10778" max="10778" width="7.42578125" style="27" customWidth="1"/>
    <col min="10779" max="10779" width="16" style="27" bestFit="1" customWidth="1"/>
    <col min="10780" max="10780" width="6.85546875" style="27" bestFit="1" customWidth="1"/>
    <col min="10781" max="10781" width="19.7109375" style="27" customWidth="1"/>
    <col min="10782" max="10782" width="15.140625" style="27" customWidth="1"/>
    <col min="10783" max="10785" width="0" style="27" hidden="1" customWidth="1"/>
    <col min="10786" max="11005" width="9.140625" style="27"/>
    <col min="11006" max="11006" width="9" style="27" customWidth="1"/>
    <col min="11007" max="11007" width="45.85546875" style="27" bestFit="1" customWidth="1"/>
    <col min="11008" max="11008" width="7.28515625" style="27" customWidth="1"/>
    <col min="11009" max="11010" width="3.28515625" style="27" bestFit="1" customWidth="1"/>
    <col min="11011" max="11011" width="5.7109375" style="27" bestFit="1" customWidth="1"/>
    <col min="11012" max="11012" width="10" style="27" bestFit="1" customWidth="1"/>
    <col min="11013" max="11024" width="3.28515625" style="27" bestFit="1" customWidth="1"/>
    <col min="11025" max="11026" width="7.7109375" style="27" bestFit="1" customWidth="1"/>
    <col min="11027" max="11027" width="7.42578125" style="27" customWidth="1"/>
    <col min="11028" max="11028" width="7.140625" style="27" bestFit="1" customWidth="1"/>
    <col min="11029" max="11029" width="8" style="27" bestFit="1" customWidth="1"/>
    <col min="11030" max="11030" width="7.42578125" style="27" bestFit="1" customWidth="1"/>
    <col min="11031" max="11031" width="18" style="27" bestFit="1" customWidth="1"/>
    <col min="11032" max="11032" width="8" style="27" bestFit="1" customWidth="1"/>
    <col min="11033" max="11033" width="20.42578125" style="27" bestFit="1" customWidth="1"/>
    <col min="11034" max="11034" width="7.42578125" style="27" customWidth="1"/>
    <col min="11035" max="11035" width="16" style="27" bestFit="1" customWidth="1"/>
    <col min="11036" max="11036" width="6.85546875" style="27" bestFit="1" customWidth="1"/>
    <col min="11037" max="11037" width="19.7109375" style="27" customWidth="1"/>
    <col min="11038" max="11038" width="15.140625" style="27" customWidth="1"/>
    <col min="11039" max="11041" width="0" style="27" hidden="1" customWidth="1"/>
    <col min="11042" max="11261" width="9.140625" style="27"/>
    <col min="11262" max="11262" width="9" style="27" customWidth="1"/>
    <col min="11263" max="11263" width="45.85546875" style="27" bestFit="1" customWidth="1"/>
    <col min="11264" max="11264" width="7.28515625" style="27" customWidth="1"/>
    <col min="11265" max="11266" width="3.28515625" style="27" bestFit="1" customWidth="1"/>
    <col min="11267" max="11267" width="5.7109375" style="27" bestFit="1" customWidth="1"/>
    <col min="11268" max="11268" width="10" style="27" bestFit="1" customWidth="1"/>
    <col min="11269" max="11280" width="3.28515625" style="27" bestFit="1" customWidth="1"/>
    <col min="11281" max="11282" width="7.7109375" style="27" bestFit="1" customWidth="1"/>
    <col min="11283" max="11283" width="7.42578125" style="27" customWidth="1"/>
    <col min="11284" max="11284" width="7.140625" style="27" bestFit="1" customWidth="1"/>
    <col min="11285" max="11285" width="8" style="27" bestFit="1" customWidth="1"/>
    <col min="11286" max="11286" width="7.42578125" style="27" bestFit="1" customWidth="1"/>
    <col min="11287" max="11287" width="18" style="27" bestFit="1" customWidth="1"/>
    <col min="11288" max="11288" width="8" style="27" bestFit="1" customWidth="1"/>
    <col min="11289" max="11289" width="20.42578125" style="27" bestFit="1" customWidth="1"/>
    <col min="11290" max="11290" width="7.42578125" style="27" customWidth="1"/>
    <col min="11291" max="11291" width="16" style="27" bestFit="1" customWidth="1"/>
    <col min="11292" max="11292" width="6.85546875" style="27" bestFit="1" customWidth="1"/>
    <col min="11293" max="11293" width="19.7109375" style="27" customWidth="1"/>
    <col min="11294" max="11294" width="15.140625" style="27" customWidth="1"/>
    <col min="11295" max="11297" width="0" style="27" hidden="1" customWidth="1"/>
    <col min="11298" max="11517" width="9.140625" style="27"/>
    <col min="11518" max="11518" width="9" style="27" customWidth="1"/>
    <col min="11519" max="11519" width="45.85546875" style="27" bestFit="1" customWidth="1"/>
    <col min="11520" max="11520" width="7.28515625" style="27" customWidth="1"/>
    <col min="11521" max="11522" width="3.28515625" style="27" bestFit="1" customWidth="1"/>
    <col min="11523" max="11523" width="5.7109375" style="27" bestFit="1" customWidth="1"/>
    <col min="11524" max="11524" width="10" style="27" bestFit="1" customWidth="1"/>
    <col min="11525" max="11536" width="3.28515625" style="27" bestFit="1" customWidth="1"/>
    <col min="11537" max="11538" width="7.7109375" style="27" bestFit="1" customWidth="1"/>
    <col min="11539" max="11539" width="7.42578125" style="27" customWidth="1"/>
    <col min="11540" max="11540" width="7.140625" style="27" bestFit="1" customWidth="1"/>
    <col min="11541" max="11541" width="8" style="27" bestFit="1" customWidth="1"/>
    <col min="11542" max="11542" width="7.42578125" style="27" bestFit="1" customWidth="1"/>
    <col min="11543" max="11543" width="18" style="27" bestFit="1" customWidth="1"/>
    <col min="11544" max="11544" width="8" style="27" bestFit="1" customWidth="1"/>
    <col min="11545" max="11545" width="20.42578125" style="27" bestFit="1" customWidth="1"/>
    <col min="11546" max="11546" width="7.42578125" style="27" customWidth="1"/>
    <col min="11547" max="11547" width="16" style="27" bestFit="1" customWidth="1"/>
    <col min="11548" max="11548" width="6.85546875" style="27" bestFit="1" customWidth="1"/>
    <col min="11549" max="11549" width="19.7109375" style="27" customWidth="1"/>
    <col min="11550" max="11550" width="15.140625" style="27" customWidth="1"/>
    <col min="11551" max="11553" width="0" style="27" hidden="1" customWidth="1"/>
    <col min="11554" max="11773" width="9.140625" style="27"/>
    <col min="11774" max="11774" width="9" style="27" customWidth="1"/>
    <col min="11775" max="11775" width="45.85546875" style="27" bestFit="1" customWidth="1"/>
    <col min="11776" max="11776" width="7.28515625" style="27" customWidth="1"/>
    <col min="11777" max="11778" width="3.28515625" style="27" bestFit="1" customWidth="1"/>
    <col min="11779" max="11779" width="5.7109375" style="27" bestFit="1" customWidth="1"/>
    <col min="11780" max="11780" width="10" style="27" bestFit="1" customWidth="1"/>
    <col min="11781" max="11792" width="3.28515625" style="27" bestFit="1" customWidth="1"/>
    <col min="11793" max="11794" width="7.7109375" style="27" bestFit="1" customWidth="1"/>
    <col min="11795" max="11795" width="7.42578125" style="27" customWidth="1"/>
    <col min="11796" max="11796" width="7.140625" style="27" bestFit="1" customWidth="1"/>
    <col min="11797" max="11797" width="8" style="27" bestFit="1" customWidth="1"/>
    <col min="11798" max="11798" width="7.42578125" style="27" bestFit="1" customWidth="1"/>
    <col min="11799" max="11799" width="18" style="27" bestFit="1" customWidth="1"/>
    <col min="11800" max="11800" width="8" style="27" bestFit="1" customWidth="1"/>
    <col min="11801" max="11801" width="20.42578125" style="27" bestFit="1" customWidth="1"/>
    <col min="11802" max="11802" width="7.42578125" style="27" customWidth="1"/>
    <col min="11803" max="11803" width="16" style="27" bestFit="1" customWidth="1"/>
    <col min="11804" max="11804" width="6.85546875" style="27" bestFit="1" customWidth="1"/>
    <col min="11805" max="11805" width="19.7109375" style="27" customWidth="1"/>
    <col min="11806" max="11806" width="15.140625" style="27" customWidth="1"/>
    <col min="11807" max="11809" width="0" style="27" hidden="1" customWidth="1"/>
    <col min="11810" max="12029" width="9.140625" style="27"/>
    <col min="12030" max="12030" width="9" style="27" customWidth="1"/>
    <col min="12031" max="12031" width="45.85546875" style="27" bestFit="1" customWidth="1"/>
    <col min="12032" max="12032" width="7.28515625" style="27" customWidth="1"/>
    <col min="12033" max="12034" width="3.28515625" style="27" bestFit="1" customWidth="1"/>
    <col min="12035" max="12035" width="5.7109375" style="27" bestFit="1" customWidth="1"/>
    <col min="12036" max="12036" width="10" style="27" bestFit="1" customWidth="1"/>
    <col min="12037" max="12048" width="3.28515625" style="27" bestFit="1" customWidth="1"/>
    <col min="12049" max="12050" width="7.7109375" style="27" bestFit="1" customWidth="1"/>
    <col min="12051" max="12051" width="7.42578125" style="27" customWidth="1"/>
    <col min="12052" max="12052" width="7.140625" style="27" bestFit="1" customWidth="1"/>
    <col min="12053" max="12053" width="8" style="27" bestFit="1" customWidth="1"/>
    <col min="12054" max="12054" width="7.42578125" style="27" bestFit="1" customWidth="1"/>
    <col min="12055" max="12055" width="18" style="27" bestFit="1" customWidth="1"/>
    <col min="12056" max="12056" width="8" style="27" bestFit="1" customWidth="1"/>
    <col min="12057" max="12057" width="20.42578125" style="27" bestFit="1" customWidth="1"/>
    <col min="12058" max="12058" width="7.42578125" style="27" customWidth="1"/>
    <col min="12059" max="12059" width="16" style="27" bestFit="1" customWidth="1"/>
    <col min="12060" max="12060" width="6.85546875" style="27" bestFit="1" customWidth="1"/>
    <col min="12061" max="12061" width="19.7109375" style="27" customWidth="1"/>
    <col min="12062" max="12062" width="15.140625" style="27" customWidth="1"/>
    <col min="12063" max="12065" width="0" style="27" hidden="1" customWidth="1"/>
    <col min="12066" max="12285" width="9.140625" style="27"/>
    <col min="12286" max="12286" width="9" style="27" customWidth="1"/>
    <col min="12287" max="12287" width="45.85546875" style="27" bestFit="1" customWidth="1"/>
    <col min="12288" max="12288" width="7.28515625" style="27" customWidth="1"/>
    <col min="12289" max="12290" width="3.28515625" style="27" bestFit="1" customWidth="1"/>
    <col min="12291" max="12291" width="5.7109375" style="27" bestFit="1" customWidth="1"/>
    <col min="12292" max="12292" width="10" style="27" bestFit="1" customWidth="1"/>
    <col min="12293" max="12304" width="3.28515625" style="27" bestFit="1" customWidth="1"/>
    <col min="12305" max="12306" width="7.7109375" style="27" bestFit="1" customWidth="1"/>
    <col min="12307" max="12307" width="7.42578125" style="27" customWidth="1"/>
    <col min="12308" max="12308" width="7.140625" style="27" bestFit="1" customWidth="1"/>
    <col min="12309" max="12309" width="8" style="27" bestFit="1" customWidth="1"/>
    <col min="12310" max="12310" width="7.42578125" style="27" bestFit="1" customWidth="1"/>
    <col min="12311" max="12311" width="18" style="27" bestFit="1" customWidth="1"/>
    <col min="12312" max="12312" width="8" style="27" bestFit="1" customWidth="1"/>
    <col min="12313" max="12313" width="20.42578125" style="27" bestFit="1" customWidth="1"/>
    <col min="12314" max="12314" width="7.42578125" style="27" customWidth="1"/>
    <col min="12315" max="12315" width="16" style="27" bestFit="1" customWidth="1"/>
    <col min="12316" max="12316" width="6.85546875" style="27" bestFit="1" customWidth="1"/>
    <col min="12317" max="12317" width="19.7109375" style="27" customWidth="1"/>
    <col min="12318" max="12318" width="15.140625" style="27" customWidth="1"/>
    <col min="12319" max="12321" width="0" style="27" hidden="1" customWidth="1"/>
    <col min="12322" max="12541" width="9.140625" style="27"/>
    <col min="12542" max="12542" width="9" style="27" customWidth="1"/>
    <col min="12543" max="12543" width="45.85546875" style="27" bestFit="1" customWidth="1"/>
    <col min="12544" max="12544" width="7.28515625" style="27" customWidth="1"/>
    <col min="12545" max="12546" width="3.28515625" style="27" bestFit="1" customWidth="1"/>
    <col min="12547" max="12547" width="5.7109375" style="27" bestFit="1" customWidth="1"/>
    <col min="12548" max="12548" width="10" style="27" bestFit="1" customWidth="1"/>
    <col min="12549" max="12560" width="3.28515625" style="27" bestFit="1" customWidth="1"/>
    <col min="12561" max="12562" width="7.7109375" style="27" bestFit="1" customWidth="1"/>
    <col min="12563" max="12563" width="7.42578125" style="27" customWidth="1"/>
    <col min="12564" max="12564" width="7.140625" style="27" bestFit="1" customWidth="1"/>
    <col min="12565" max="12565" width="8" style="27" bestFit="1" customWidth="1"/>
    <col min="12566" max="12566" width="7.42578125" style="27" bestFit="1" customWidth="1"/>
    <col min="12567" max="12567" width="18" style="27" bestFit="1" customWidth="1"/>
    <col min="12568" max="12568" width="8" style="27" bestFit="1" customWidth="1"/>
    <col min="12569" max="12569" width="20.42578125" style="27" bestFit="1" customWidth="1"/>
    <col min="12570" max="12570" width="7.42578125" style="27" customWidth="1"/>
    <col min="12571" max="12571" width="16" style="27" bestFit="1" customWidth="1"/>
    <col min="12572" max="12572" width="6.85546875" style="27" bestFit="1" customWidth="1"/>
    <col min="12573" max="12573" width="19.7109375" style="27" customWidth="1"/>
    <col min="12574" max="12574" width="15.140625" style="27" customWidth="1"/>
    <col min="12575" max="12577" width="0" style="27" hidden="1" customWidth="1"/>
    <col min="12578" max="12797" width="9.140625" style="27"/>
    <col min="12798" max="12798" width="9" style="27" customWidth="1"/>
    <col min="12799" max="12799" width="45.85546875" style="27" bestFit="1" customWidth="1"/>
    <col min="12800" max="12800" width="7.28515625" style="27" customWidth="1"/>
    <col min="12801" max="12802" width="3.28515625" style="27" bestFit="1" customWidth="1"/>
    <col min="12803" max="12803" width="5.7109375" style="27" bestFit="1" customWidth="1"/>
    <col min="12804" max="12804" width="10" style="27" bestFit="1" customWidth="1"/>
    <col min="12805" max="12816" width="3.28515625" style="27" bestFit="1" customWidth="1"/>
    <col min="12817" max="12818" width="7.7109375" style="27" bestFit="1" customWidth="1"/>
    <col min="12819" max="12819" width="7.42578125" style="27" customWidth="1"/>
    <col min="12820" max="12820" width="7.140625" style="27" bestFit="1" customWidth="1"/>
    <col min="12821" max="12821" width="8" style="27" bestFit="1" customWidth="1"/>
    <col min="12822" max="12822" width="7.42578125" style="27" bestFit="1" customWidth="1"/>
    <col min="12823" max="12823" width="18" style="27" bestFit="1" customWidth="1"/>
    <col min="12824" max="12824" width="8" style="27" bestFit="1" customWidth="1"/>
    <col min="12825" max="12825" width="20.42578125" style="27" bestFit="1" customWidth="1"/>
    <col min="12826" max="12826" width="7.42578125" style="27" customWidth="1"/>
    <col min="12827" max="12827" width="16" style="27" bestFit="1" customWidth="1"/>
    <col min="12828" max="12828" width="6.85546875" style="27" bestFit="1" customWidth="1"/>
    <col min="12829" max="12829" width="19.7109375" style="27" customWidth="1"/>
    <col min="12830" max="12830" width="15.140625" style="27" customWidth="1"/>
    <col min="12831" max="12833" width="0" style="27" hidden="1" customWidth="1"/>
    <col min="12834" max="13053" width="9.140625" style="27"/>
    <col min="13054" max="13054" width="9" style="27" customWidth="1"/>
    <col min="13055" max="13055" width="45.85546875" style="27" bestFit="1" customWidth="1"/>
    <col min="13056" max="13056" width="7.28515625" style="27" customWidth="1"/>
    <col min="13057" max="13058" width="3.28515625" style="27" bestFit="1" customWidth="1"/>
    <col min="13059" max="13059" width="5.7109375" style="27" bestFit="1" customWidth="1"/>
    <col min="13060" max="13060" width="10" style="27" bestFit="1" customWidth="1"/>
    <col min="13061" max="13072" width="3.28515625" style="27" bestFit="1" customWidth="1"/>
    <col min="13073" max="13074" width="7.7109375" style="27" bestFit="1" customWidth="1"/>
    <col min="13075" max="13075" width="7.42578125" style="27" customWidth="1"/>
    <col min="13076" max="13076" width="7.140625" style="27" bestFit="1" customWidth="1"/>
    <col min="13077" max="13077" width="8" style="27" bestFit="1" customWidth="1"/>
    <col min="13078" max="13078" width="7.42578125" style="27" bestFit="1" customWidth="1"/>
    <col min="13079" max="13079" width="18" style="27" bestFit="1" customWidth="1"/>
    <col min="13080" max="13080" width="8" style="27" bestFit="1" customWidth="1"/>
    <col min="13081" max="13081" width="20.42578125" style="27" bestFit="1" customWidth="1"/>
    <col min="13082" max="13082" width="7.42578125" style="27" customWidth="1"/>
    <col min="13083" max="13083" width="16" style="27" bestFit="1" customWidth="1"/>
    <col min="13084" max="13084" width="6.85546875" style="27" bestFit="1" customWidth="1"/>
    <col min="13085" max="13085" width="19.7109375" style="27" customWidth="1"/>
    <col min="13086" max="13086" width="15.140625" style="27" customWidth="1"/>
    <col min="13087" max="13089" width="0" style="27" hidden="1" customWidth="1"/>
    <col min="13090" max="13309" width="9.140625" style="27"/>
    <col min="13310" max="13310" width="9" style="27" customWidth="1"/>
    <col min="13311" max="13311" width="45.85546875" style="27" bestFit="1" customWidth="1"/>
    <col min="13312" max="13312" width="7.28515625" style="27" customWidth="1"/>
    <col min="13313" max="13314" width="3.28515625" style="27" bestFit="1" customWidth="1"/>
    <col min="13315" max="13315" width="5.7109375" style="27" bestFit="1" customWidth="1"/>
    <col min="13316" max="13316" width="10" style="27" bestFit="1" customWidth="1"/>
    <col min="13317" max="13328" width="3.28515625" style="27" bestFit="1" customWidth="1"/>
    <col min="13329" max="13330" width="7.7109375" style="27" bestFit="1" customWidth="1"/>
    <col min="13331" max="13331" width="7.42578125" style="27" customWidth="1"/>
    <col min="13332" max="13332" width="7.140625" style="27" bestFit="1" customWidth="1"/>
    <col min="13333" max="13333" width="8" style="27" bestFit="1" customWidth="1"/>
    <col min="13334" max="13334" width="7.42578125" style="27" bestFit="1" customWidth="1"/>
    <col min="13335" max="13335" width="18" style="27" bestFit="1" customWidth="1"/>
    <col min="13336" max="13336" width="8" style="27" bestFit="1" customWidth="1"/>
    <col min="13337" max="13337" width="20.42578125" style="27" bestFit="1" customWidth="1"/>
    <col min="13338" max="13338" width="7.42578125" style="27" customWidth="1"/>
    <col min="13339" max="13339" width="16" style="27" bestFit="1" customWidth="1"/>
    <col min="13340" max="13340" width="6.85546875" style="27" bestFit="1" customWidth="1"/>
    <col min="13341" max="13341" width="19.7109375" style="27" customWidth="1"/>
    <col min="13342" max="13342" width="15.140625" style="27" customWidth="1"/>
    <col min="13343" max="13345" width="0" style="27" hidden="1" customWidth="1"/>
    <col min="13346" max="13565" width="9.140625" style="27"/>
    <col min="13566" max="13566" width="9" style="27" customWidth="1"/>
    <col min="13567" max="13567" width="45.85546875" style="27" bestFit="1" customWidth="1"/>
    <col min="13568" max="13568" width="7.28515625" style="27" customWidth="1"/>
    <col min="13569" max="13570" width="3.28515625" style="27" bestFit="1" customWidth="1"/>
    <col min="13571" max="13571" width="5.7109375" style="27" bestFit="1" customWidth="1"/>
    <col min="13572" max="13572" width="10" style="27" bestFit="1" customWidth="1"/>
    <col min="13573" max="13584" width="3.28515625" style="27" bestFit="1" customWidth="1"/>
    <col min="13585" max="13586" width="7.7109375" style="27" bestFit="1" customWidth="1"/>
    <col min="13587" max="13587" width="7.42578125" style="27" customWidth="1"/>
    <col min="13588" max="13588" width="7.140625" style="27" bestFit="1" customWidth="1"/>
    <col min="13589" max="13589" width="8" style="27" bestFit="1" customWidth="1"/>
    <col min="13590" max="13590" width="7.42578125" style="27" bestFit="1" customWidth="1"/>
    <col min="13591" max="13591" width="18" style="27" bestFit="1" customWidth="1"/>
    <col min="13592" max="13592" width="8" style="27" bestFit="1" customWidth="1"/>
    <col min="13593" max="13593" width="20.42578125" style="27" bestFit="1" customWidth="1"/>
    <col min="13594" max="13594" width="7.42578125" style="27" customWidth="1"/>
    <col min="13595" max="13595" width="16" style="27" bestFit="1" customWidth="1"/>
    <col min="13596" max="13596" width="6.85546875" style="27" bestFit="1" customWidth="1"/>
    <col min="13597" max="13597" width="19.7109375" style="27" customWidth="1"/>
    <col min="13598" max="13598" width="15.140625" style="27" customWidth="1"/>
    <col min="13599" max="13601" width="0" style="27" hidden="1" customWidth="1"/>
    <col min="13602" max="13821" width="9.140625" style="27"/>
    <col min="13822" max="13822" width="9" style="27" customWidth="1"/>
    <col min="13823" max="13823" width="45.85546875" style="27" bestFit="1" customWidth="1"/>
    <col min="13824" max="13824" width="7.28515625" style="27" customWidth="1"/>
    <col min="13825" max="13826" width="3.28515625" style="27" bestFit="1" customWidth="1"/>
    <col min="13827" max="13827" width="5.7109375" style="27" bestFit="1" customWidth="1"/>
    <col min="13828" max="13828" width="10" style="27" bestFit="1" customWidth="1"/>
    <col min="13829" max="13840" width="3.28515625" style="27" bestFit="1" customWidth="1"/>
    <col min="13841" max="13842" width="7.7109375" style="27" bestFit="1" customWidth="1"/>
    <col min="13843" max="13843" width="7.42578125" style="27" customWidth="1"/>
    <col min="13844" max="13844" width="7.140625" style="27" bestFit="1" customWidth="1"/>
    <col min="13845" max="13845" width="8" style="27" bestFit="1" customWidth="1"/>
    <col min="13846" max="13846" width="7.42578125" style="27" bestFit="1" customWidth="1"/>
    <col min="13847" max="13847" width="18" style="27" bestFit="1" customWidth="1"/>
    <col min="13848" max="13848" width="8" style="27" bestFit="1" customWidth="1"/>
    <col min="13849" max="13849" width="20.42578125" style="27" bestFit="1" customWidth="1"/>
    <col min="13850" max="13850" width="7.42578125" style="27" customWidth="1"/>
    <col min="13851" max="13851" width="16" style="27" bestFit="1" customWidth="1"/>
    <col min="13852" max="13852" width="6.85546875" style="27" bestFit="1" customWidth="1"/>
    <col min="13853" max="13853" width="19.7109375" style="27" customWidth="1"/>
    <col min="13854" max="13854" width="15.140625" style="27" customWidth="1"/>
    <col min="13855" max="13857" width="0" style="27" hidden="1" customWidth="1"/>
    <col min="13858" max="14077" width="9.140625" style="27"/>
    <col min="14078" max="14078" width="9" style="27" customWidth="1"/>
    <col min="14079" max="14079" width="45.85546875" style="27" bestFit="1" customWidth="1"/>
    <col min="14080" max="14080" width="7.28515625" style="27" customWidth="1"/>
    <col min="14081" max="14082" width="3.28515625" style="27" bestFit="1" customWidth="1"/>
    <col min="14083" max="14083" width="5.7109375" style="27" bestFit="1" customWidth="1"/>
    <col min="14084" max="14084" width="10" style="27" bestFit="1" customWidth="1"/>
    <col min="14085" max="14096" width="3.28515625" style="27" bestFit="1" customWidth="1"/>
    <col min="14097" max="14098" width="7.7109375" style="27" bestFit="1" customWidth="1"/>
    <col min="14099" max="14099" width="7.42578125" style="27" customWidth="1"/>
    <col min="14100" max="14100" width="7.140625" style="27" bestFit="1" customWidth="1"/>
    <col min="14101" max="14101" width="8" style="27" bestFit="1" customWidth="1"/>
    <col min="14102" max="14102" width="7.42578125" style="27" bestFit="1" customWidth="1"/>
    <col min="14103" max="14103" width="18" style="27" bestFit="1" customWidth="1"/>
    <col min="14104" max="14104" width="8" style="27" bestFit="1" customWidth="1"/>
    <col min="14105" max="14105" width="20.42578125" style="27" bestFit="1" customWidth="1"/>
    <col min="14106" max="14106" width="7.42578125" style="27" customWidth="1"/>
    <col min="14107" max="14107" width="16" style="27" bestFit="1" customWidth="1"/>
    <col min="14108" max="14108" width="6.85546875" style="27" bestFit="1" customWidth="1"/>
    <col min="14109" max="14109" width="19.7109375" style="27" customWidth="1"/>
    <col min="14110" max="14110" width="15.140625" style="27" customWidth="1"/>
    <col min="14111" max="14113" width="0" style="27" hidden="1" customWidth="1"/>
    <col min="14114" max="14333" width="9.140625" style="27"/>
    <col min="14334" max="14334" width="9" style="27" customWidth="1"/>
    <col min="14335" max="14335" width="45.85546875" style="27" bestFit="1" customWidth="1"/>
    <col min="14336" max="14336" width="7.28515625" style="27" customWidth="1"/>
    <col min="14337" max="14338" width="3.28515625" style="27" bestFit="1" customWidth="1"/>
    <col min="14339" max="14339" width="5.7109375" style="27" bestFit="1" customWidth="1"/>
    <col min="14340" max="14340" width="10" style="27" bestFit="1" customWidth="1"/>
    <col min="14341" max="14352" width="3.28515625" style="27" bestFit="1" customWidth="1"/>
    <col min="14353" max="14354" width="7.7109375" style="27" bestFit="1" customWidth="1"/>
    <col min="14355" max="14355" width="7.42578125" style="27" customWidth="1"/>
    <col min="14356" max="14356" width="7.140625" style="27" bestFit="1" customWidth="1"/>
    <col min="14357" max="14357" width="8" style="27" bestFit="1" customWidth="1"/>
    <col min="14358" max="14358" width="7.42578125" style="27" bestFit="1" customWidth="1"/>
    <col min="14359" max="14359" width="18" style="27" bestFit="1" customWidth="1"/>
    <col min="14360" max="14360" width="8" style="27" bestFit="1" customWidth="1"/>
    <col min="14361" max="14361" width="20.42578125" style="27" bestFit="1" customWidth="1"/>
    <col min="14362" max="14362" width="7.42578125" style="27" customWidth="1"/>
    <col min="14363" max="14363" width="16" style="27" bestFit="1" customWidth="1"/>
    <col min="14364" max="14364" width="6.85546875" style="27" bestFit="1" customWidth="1"/>
    <col min="14365" max="14365" width="19.7109375" style="27" customWidth="1"/>
    <col min="14366" max="14366" width="15.140625" style="27" customWidth="1"/>
    <col min="14367" max="14369" width="0" style="27" hidden="1" customWidth="1"/>
    <col min="14370" max="14589" width="9.140625" style="27"/>
    <col min="14590" max="14590" width="9" style="27" customWidth="1"/>
    <col min="14591" max="14591" width="45.85546875" style="27" bestFit="1" customWidth="1"/>
    <col min="14592" max="14592" width="7.28515625" style="27" customWidth="1"/>
    <col min="14593" max="14594" width="3.28515625" style="27" bestFit="1" customWidth="1"/>
    <col min="14595" max="14595" width="5.7109375" style="27" bestFit="1" customWidth="1"/>
    <col min="14596" max="14596" width="10" style="27" bestFit="1" customWidth="1"/>
    <col min="14597" max="14608" width="3.28515625" style="27" bestFit="1" customWidth="1"/>
    <col min="14609" max="14610" width="7.7109375" style="27" bestFit="1" customWidth="1"/>
    <col min="14611" max="14611" width="7.42578125" style="27" customWidth="1"/>
    <col min="14612" max="14612" width="7.140625" style="27" bestFit="1" customWidth="1"/>
    <col min="14613" max="14613" width="8" style="27" bestFit="1" customWidth="1"/>
    <col min="14614" max="14614" width="7.42578125" style="27" bestFit="1" customWidth="1"/>
    <col min="14615" max="14615" width="18" style="27" bestFit="1" customWidth="1"/>
    <col min="14616" max="14616" width="8" style="27" bestFit="1" customWidth="1"/>
    <col min="14617" max="14617" width="20.42578125" style="27" bestFit="1" customWidth="1"/>
    <col min="14618" max="14618" width="7.42578125" style="27" customWidth="1"/>
    <col min="14619" max="14619" width="16" style="27" bestFit="1" customWidth="1"/>
    <col min="14620" max="14620" width="6.85546875" style="27" bestFit="1" customWidth="1"/>
    <col min="14621" max="14621" width="19.7109375" style="27" customWidth="1"/>
    <col min="14622" max="14622" width="15.140625" style="27" customWidth="1"/>
    <col min="14623" max="14625" width="0" style="27" hidden="1" customWidth="1"/>
    <col min="14626" max="14845" width="9.140625" style="27"/>
    <col min="14846" max="14846" width="9" style="27" customWidth="1"/>
    <col min="14847" max="14847" width="45.85546875" style="27" bestFit="1" customWidth="1"/>
    <col min="14848" max="14848" width="7.28515625" style="27" customWidth="1"/>
    <col min="14849" max="14850" width="3.28515625" style="27" bestFit="1" customWidth="1"/>
    <col min="14851" max="14851" width="5.7109375" style="27" bestFit="1" customWidth="1"/>
    <col min="14852" max="14852" width="10" style="27" bestFit="1" customWidth="1"/>
    <col min="14853" max="14864" width="3.28515625" style="27" bestFit="1" customWidth="1"/>
    <col min="14865" max="14866" width="7.7109375" style="27" bestFit="1" customWidth="1"/>
    <col min="14867" max="14867" width="7.42578125" style="27" customWidth="1"/>
    <col min="14868" max="14868" width="7.140625" style="27" bestFit="1" customWidth="1"/>
    <col min="14869" max="14869" width="8" style="27" bestFit="1" customWidth="1"/>
    <col min="14870" max="14870" width="7.42578125" style="27" bestFit="1" customWidth="1"/>
    <col min="14871" max="14871" width="18" style="27" bestFit="1" customWidth="1"/>
    <col min="14872" max="14872" width="8" style="27" bestFit="1" customWidth="1"/>
    <col min="14873" max="14873" width="20.42578125" style="27" bestFit="1" customWidth="1"/>
    <col min="14874" max="14874" width="7.42578125" style="27" customWidth="1"/>
    <col min="14875" max="14875" width="16" style="27" bestFit="1" customWidth="1"/>
    <col min="14876" max="14876" width="6.85546875" style="27" bestFit="1" customWidth="1"/>
    <col min="14877" max="14877" width="19.7109375" style="27" customWidth="1"/>
    <col min="14878" max="14878" width="15.140625" style="27" customWidth="1"/>
    <col min="14879" max="14881" width="0" style="27" hidden="1" customWidth="1"/>
    <col min="14882" max="15101" width="9.140625" style="27"/>
    <col min="15102" max="15102" width="9" style="27" customWidth="1"/>
    <col min="15103" max="15103" width="45.85546875" style="27" bestFit="1" customWidth="1"/>
    <col min="15104" max="15104" width="7.28515625" style="27" customWidth="1"/>
    <col min="15105" max="15106" width="3.28515625" style="27" bestFit="1" customWidth="1"/>
    <col min="15107" max="15107" width="5.7109375" style="27" bestFit="1" customWidth="1"/>
    <col min="15108" max="15108" width="10" style="27" bestFit="1" customWidth="1"/>
    <col min="15109" max="15120" width="3.28515625" style="27" bestFit="1" customWidth="1"/>
    <col min="15121" max="15122" width="7.7109375" style="27" bestFit="1" customWidth="1"/>
    <col min="15123" max="15123" width="7.42578125" style="27" customWidth="1"/>
    <col min="15124" max="15124" width="7.140625" style="27" bestFit="1" customWidth="1"/>
    <col min="15125" max="15125" width="8" style="27" bestFit="1" customWidth="1"/>
    <col min="15126" max="15126" width="7.42578125" style="27" bestFit="1" customWidth="1"/>
    <col min="15127" max="15127" width="18" style="27" bestFit="1" customWidth="1"/>
    <col min="15128" max="15128" width="8" style="27" bestFit="1" customWidth="1"/>
    <col min="15129" max="15129" width="20.42578125" style="27" bestFit="1" customWidth="1"/>
    <col min="15130" max="15130" width="7.42578125" style="27" customWidth="1"/>
    <col min="15131" max="15131" width="16" style="27" bestFit="1" customWidth="1"/>
    <col min="15132" max="15132" width="6.85546875" style="27" bestFit="1" customWidth="1"/>
    <col min="15133" max="15133" width="19.7109375" style="27" customWidth="1"/>
    <col min="15134" max="15134" width="15.140625" style="27" customWidth="1"/>
    <col min="15135" max="15137" width="0" style="27" hidden="1" customWidth="1"/>
    <col min="15138" max="15357" width="9.140625" style="27"/>
    <col min="15358" max="15358" width="9" style="27" customWidth="1"/>
    <col min="15359" max="15359" width="45.85546875" style="27" bestFit="1" customWidth="1"/>
    <col min="15360" max="15360" width="7.28515625" style="27" customWidth="1"/>
    <col min="15361" max="15362" width="3.28515625" style="27" bestFit="1" customWidth="1"/>
    <col min="15363" max="15363" width="5.7109375" style="27" bestFit="1" customWidth="1"/>
    <col min="15364" max="15364" width="10" style="27" bestFit="1" customWidth="1"/>
    <col min="15365" max="15376" width="3.28515625" style="27" bestFit="1" customWidth="1"/>
    <col min="15377" max="15378" width="7.7109375" style="27" bestFit="1" customWidth="1"/>
    <col min="15379" max="15379" width="7.42578125" style="27" customWidth="1"/>
    <col min="15380" max="15380" width="7.140625" style="27" bestFit="1" customWidth="1"/>
    <col min="15381" max="15381" width="8" style="27" bestFit="1" customWidth="1"/>
    <col min="15382" max="15382" width="7.42578125" style="27" bestFit="1" customWidth="1"/>
    <col min="15383" max="15383" width="18" style="27" bestFit="1" customWidth="1"/>
    <col min="15384" max="15384" width="8" style="27" bestFit="1" customWidth="1"/>
    <col min="15385" max="15385" width="20.42578125" style="27" bestFit="1" customWidth="1"/>
    <col min="15386" max="15386" width="7.42578125" style="27" customWidth="1"/>
    <col min="15387" max="15387" width="16" style="27" bestFit="1" customWidth="1"/>
    <col min="15388" max="15388" width="6.85546875" style="27" bestFit="1" customWidth="1"/>
    <col min="15389" max="15389" width="19.7109375" style="27" customWidth="1"/>
    <col min="15390" max="15390" width="15.140625" style="27" customWidth="1"/>
    <col min="15391" max="15393" width="0" style="27" hidden="1" customWidth="1"/>
    <col min="15394" max="15613" width="9.140625" style="27"/>
    <col min="15614" max="15614" width="9" style="27" customWidth="1"/>
    <col min="15615" max="15615" width="45.85546875" style="27" bestFit="1" customWidth="1"/>
    <col min="15616" max="15616" width="7.28515625" style="27" customWidth="1"/>
    <col min="15617" max="15618" width="3.28515625" style="27" bestFit="1" customWidth="1"/>
    <col min="15619" max="15619" width="5.7109375" style="27" bestFit="1" customWidth="1"/>
    <col min="15620" max="15620" width="10" style="27" bestFit="1" customWidth="1"/>
    <col min="15621" max="15632" width="3.28515625" style="27" bestFit="1" customWidth="1"/>
    <col min="15633" max="15634" width="7.7109375" style="27" bestFit="1" customWidth="1"/>
    <col min="15635" max="15635" width="7.42578125" style="27" customWidth="1"/>
    <col min="15636" max="15636" width="7.140625" style="27" bestFit="1" customWidth="1"/>
    <col min="15637" max="15637" width="8" style="27" bestFit="1" customWidth="1"/>
    <col min="15638" max="15638" width="7.42578125" style="27" bestFit="1" customWidth="1"/>
    <col min="15639" max="15639" width="18" style="27" bestFit="1" customWidth="1"/>
    <col min="15640" max="15640" width="8" style="27" bestFit="1" customWidth="1"/>
    <col min="15641" max="15641" width="20.42578125" style="27" bestFit="1" customWidth="1"/>
    <col min="15642" max="15642" width="7.42578125" style="27" customWidth="1"/>
    <col min="15643" max="15643" width="16" style="27" bestFit="1" customWidth="1"/>
    <col min="15644" max="15644" width="6.85546875" style="27" bestFit="1" customWidth="1"/>
    <col min="15645" max="15645" width="19.7109375" style="27" customWidth="1"/>
    <col min="15646" max="15646" width="15.140625" style="27" customWidth="1"/>
    <col min="15647" max="15649" width="0" style="27" hidden="1" customWidth="1"/>
    <col min="15650" max="15869" width="9.140625" style="27"/>
    <col min="15870" max="15870" width="9" style="27" customWidth="1"/>
    <col min="15871" max="15871" width="45.85546875" style="27" bestFit="1" customWidth="1"/>
    <col min="15872" max="15872" width="7.28515625" style="27" customWidth="1"/>
    <col min="15873" max="15874" width="3.28515625" style="27" bestFit="1" customWidth="1"/>
    <col min="15875" max="15875" width="5.7109375" style="27" bestFit="1" customWidth="1"/>
    <col min="15876" max="15876" width="10" style="27" bestFit="1" customWidth="1"/>
    <col min="15877" max="15888" width="3.28515625" style="27" bestFit="1" customWidth="1"/>
    <col min="15889" max="15890" width="7.7109375" style="27" bestFit="1" customWidth="1"/>
    <col min="15891" max="15891" width="7.42578125" style="27" customWidth="1"/>
    <col min="15892" max="15892" width="7.140625" style="27" bestFit="1" customWidth="1"/>
    <col min="15893" max="15893" width="8" style="27" bestFit="1" customWidth="1"/>
    <col min="15894" max="15894" width="7.42578125" style="27" bestFit="1" customWidth="1"/>
    <col min="15895" max="15895" width="18" style="27" bestFit="1" customWidth="1"/>
    <col min="15896" max="15896" width="8" style="27" bestFit="1" customWidth="1"/>
    <col min="15897" max="15897" width="20.42578125" style="27" bestFit="1" customWidth="1"/>
    <col min="15898" max="15898" width="7.42578125" style="27" customWidth="1"/>
    <col min="15899" max="15899" width="16" style="27" bestFit="1" customWidth="1"/>
    <col min="15900" max="15900" width="6.85546875" style="27" bestFit="1" customWidth="1"/>
    <col min="15901" max="15901" width="19.7109375" style="27" customWidth="1"/>
    <col min="15902" max="15902" width="15.140625" style="27" customWidth="1"/>
    <col min="15903" max="15905" width="0" style="27" hidden="1" customWidth="1"/>
    <col min="15906" max="16125" width="9.140625" style="27"/>
    <col min="16126" max="16126" width="9" style="27" customWidth="1"/>
    <col min="16127" max="16127" width="45.85546875" style="27" bestFit="1" customWidth="1"/>
    <col min="16128" max="16128" width="7.28515625" style="27" customWidth="1"/>
    <col min="16129" max="16130" width="3.28515625" style="27" bestFit="1" customWidth="1"/>
    <col min="16131" max="16131" width="5.7109375" style="27" bestFit="1" customWidth="1"/>
    <col min="16132" max="16132" width="10" style="27" bestFit="1" customWidth="1"/>
    <col min="16133" max="16144" width="3.28515625" style="27" bestFit="1" customWidth="1"/>
    <col min="16145" max="16146" width="7.7109375" style="27" bestFit="1" customWidth="1"/>
    <col min="16147" max="16147" width="7.42578125" style="27" customWidth="1"/>
    <col min="16148" max="16148" width="7.140625" style="27" bestFit="1" customWidth="1"/>
    <col min="16149" max="16149" width="8" style="27" bestFit="1" customWidth="1"/>
    <col min="16150" max="16150" width="7.42578125" style="27" bestFit="1" customWidth="1"/>
    <col min="16151" max="16151" width="18" style="27" bestFit="1" customWidth="1"/>
    <col min="16152" max="16152" width="8" style="27" bestFit="1" customWidth="1"/>
    <col min="16153" max="16153" width="20.42578125" style="27" bestFit="1" customWidth="1"/>
    <col min="16154" max="16154" width="7.42578125" style="27" customWidth="1"/>
    <col min="16155" max="16155" width="16" style="27" bestFit="1" customWidth="1"/>
    <col min="16156" max="16156" width="6.85546875" style="27" bestFit="1" customWidth="1"/>
    <col min="16157" max="16157" width="19.7109375" style="27" customWidth="1"/>
    <col min="16158" max="16158" width="15.140625" style="27" customWidth="1"/>
    <col min="16159" max="16161" width="0" style="27" hidden="1" customWidth="1"/>
    <col min="16162" max="16384" width="9.140625" style="27"/>
  </cols>
  <sheetData>
    <row r="1" spans="1:36" x14ac:dyDescent="0.2">
      <c r="A1" s="258"/>
      <c r="B1" s="258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8"/>
      <c r="V1" s="258"/>
      <c r="W1" s="258"/>
      <c r="X1" s="258"/>
      <c r="Y1" s="258"/>
      <c r="Z1" s="258"/>
      <c r="AA1" s="258"/>
      <c r="AB1" s="260" t="s">
        <v>89</v>
      </c>
      <c r="AC1" s="260"/>
      <c r="AD1" s="260"/>
      <c r="AE1" s="260"/>
      <c r="AF1" s="259" t="s">
        <v>90</v>
      </c>
      <c r="AG1" s="259"/>
      <c r="AH1" s="258"/>
      <c r="AI1" s="258"/>
      <c r="AJ1" s="258"/>
    </row>
    <row r="2" spans="1:36" x14ac:dyDescent="0.2">
      <c r="A2" s="258"/>
      <c r="B2" s="258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8"/>
      <c r="V2" s="258"/>
      <c r="W2" s="258"/>
      <c r="X2" s="258"/>
      <c r="Y2" s="258"/>
      <c r="Z2" s="258"/>
      <c r="AA2" s="258"/>
      <c r="AB2" s="260" t="s">
        <v>91</v>
      </c>
      <c r="AC2" s="260"/>
      <c r="AD2" s="260"/>
      <c r="AE2" s="260"/>
      <c r="AF2" s="259" t="s">
        <v>92</v>
      </c>
      <c r="AG2" s="259"/>
      <c r="AH2" s="258"/>
      <c r="AI2" s="258"/>
      <c r="AJ2" s="258"/>
    </row>
    <row r="3" spans="1:36" x14ac:dyDescent="0.2">
      <c r="A3" s="258"/>
      <c r="B3" s="258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8"/>
      <c r="V3" s="258"/>
      <c r="W3" s="258"/>
      <c r="X3" s="258"/>
      <c r="Y3" s="258"/>
      <c r="Z3" s="258"/>
      <c r="AA3" s="258"/>
      <c r="AB3" s="260" t="s">
        <v>91</v>
      </c>
      <c r="AC3" s="260"/>
      <c r="AD3" s="260"/>
      <c r="AE3" s="260"/>
      <c r="AF3" s="259" t="s">
        <v>93</v>
      </c>
      <c r="AG3" s="259"/>
      <c r="AH3" s="258"/>
      <c r="AI3" s="258"/>
      <c r="AJ3" s="258"/>
    </row>
    <row r="4" spans="1:36" ht="21" x14ac:dyDescent="0.2">
      <c r="A4" s="262"/>
      <c r="B4" s="262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8"/>
      <c r="V4" s="258"/>
      <c r="W4" s="258"/>
      <c r="X4" s="258"/>
      <c r="Y4" s="258"/>
      <c r="Z4" s="258"/>
      <c r="AA4" s="258"/>
      <c r="AB4" s="260" t="s">
        <v>94</v>
      </c>
      <c r="AC4" s="260"/>
      <c r="AD4" s="260"/>
      <c r="AE4" s="260"/>
      <c r="AF4" s="263" t="s">
        <v>95</v>
      </c>
      <c r="AG4" s="259"/>
      <c r="AH4" s="258"/>
      <c r="AI4" s="258"/>
      <c r="AJ4" s="258"/>
    </row>
    <row r="5" spans="1:36" x14ac:dyDescent="0.2">
      <c r="A5" s="258"/>
      <c r="B5" s="258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8"/>
      <c r="V5" s="258"/>
      <c r="W5" s="258"/>
      <c r="X5" s="258"/>
      <c r="Y5" s="258"/>
      <c r="Z5" s="258"/>
      <c r="AA5" s="258"/>
      <c r="AB5" s="260" t="s">
        <v>96</v>
      </c>
      <c r="AC5" s="260"/>
      <c r="AD5" s="260"/>
      <c r="AE5" s="260"/>
      <c r="AF5" s="259" t="s">
        <v>97</v>
      </c>
      <c r="AG5" s="259"/>
      <c r="AH5" s="258"/>
      <c r="AI5" s="258"/>
      <c r="AJ5" s="258"/>
    </row>
    <row r="6" spans="1:36" ht="50.25" customHeight="1" x14ac:dyDescent="0.2">
      <c r="A6" s="309" t="s">
        <v>870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  <c r="AI6" s="310"/>
      <c r="AJ6" s="310"/>
    </row>
    <row r="7" spans="1:36" ht="29.25" thickBot="1" x14ac:dyDescent="0.25">
      <c r="A7" s="264"/>
      <c r="B7" s="266"/>
      <c r="C7" s="266"/>
      <c r="D7" s="266"/>
      <c r="E7" s="266"/>
      <c r="F7" s="266"/>
      <c r="G7" s="266"/>
      <c r="H7" s="267"/>
      <c r="I7" s="267"/>
      <c r="J7" s="267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4"/>
      <c r="AI7" s="264"/>
      <c r="AJ7" s="264"/>
    </row>
    <row r="8" spans="1:36" ht="19.5" thickBot="1" x14ac:dyDescent="0.25">
      <c r="A8" s="268" t="s">
        <v>48</v>
      </c>
      <c r="B8" s="269" t="s">
        <v>49</v>
      </c>
      <c r="C8" s="270" t="s">
        <v>98</v>
      </c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2"/>
      <c r="T8" s="270" t="s">
        <v>50</v>
      </c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2"/>
      <c r="AF8" s="273" t="s">
        <v>99</v>
      </c>
      <c r="AG8" s="273" t="s">
        <v>52</v>
      </c>
      <c r="AH8" s="274" t="s">
        <v>100</v>
      </c>
      <c r="AI8" s="274" t="s">
        <v>101</v>
      </c>
      <c r="AJ8" s="274" t="s">
        <v>102</v>
      </c>
    </row>
    <row r="9" spans="1:36" ht="148.5" customHeight="1" thickBot="1" x14ac:dyDescent="0.25">
      <c r="A9" s="275"/>
      <c r="B9" s="276"/>
      <c r="C9" s="277" t="s">
        <v>103</v>
      </c>
      <c r="D9" s="278" t="s">
        <v>104</v>
      </c>
      <c r="E9" s="278" t="s">
        <v>105</v>
      </c>
      <c r="F9" s="278" t="s">
        <v>106</v>
      </c>
      <c r="G9" s="278" t="s">
        <v>107</v>
      </c>
      <c r="H9" s="278" t="s">
        <v>108</v>
      </c>
      <c r="I9" s="278" t="s">
        <v>109</v>
      </c>
      <c r="J9" s="278" t="s">
        <v>110</v>
      </c>
      <c r="K9" s="278" t="s">
        <v>111</v>
      </c>
      <c r="L9" s="279" t="s">
        <v>112</v>
      </c>
      <c r="M9" s="280" t="s">
        <v>113</v>
      </c>
      <c r="N9" s="281" t="s">
        <v>114</v>
      </c>
      <c r="O9" s="281" t="s">
        <v>115</v>
      </c>
      <c r="P9" s="281" t="s">
        <v>116</v>
      </c>
      <c r="Q9" s="281" t="s">
        <v>117</v>
      </c>
      <c r="R9" s="282" t="s">
        <v>118</v>
      </c>
      <c r="S9" s="283" t="s">
        <v>119</v>
      </c>
      <c r="T9" s="284" t="s">
        <v>53</v>
      </c>
      <c r="U9" s="285" t="s">
        <v>54</v>
      </c>
      <c r="V9" s="285" t="s">
        <v>55</v>
      </c>
      <c r="W9" s="285" t="s">
        <v>56</v>
      </c>
      <c r="X9" s="285" t="s">
        <v>57</v>
      </c>
      <c r="Y9" s="285" t="s">
        <v>58</v>
      </c>
      <c r="Z9" s="285" t="s">
        <v>59</v>
      </c>
      <c r="AA9" s="285" t="s">
        <v>60</v>
      </c>
      <c r="AB9" s="285" t="s">
        <v>61</v>
      </c>
      <c r="AC9" s="285" t="s">
        <v>62</v>
      </c>
      <c r="AD9" s="285" t="s">
        <v>63</v>
      </c>
      <c r="AE9" s="286" t="s">
        <v>64</v>
      </c>
      <c r="AF9" s="287"/>
      <c r="AG9" s="287"/>
      <c r="AH9" s="288"/>
      <c r="AI9" s="288"/>
      <c r="AJ9" s="288"/>
    </row>
    <row r="10" spans="1:36" ht="15.75" x14ac:dyDescent="0.25">
      <c r="A10" s="321" t="s">
        <v>120</v>
      </c>
      <c r="B10" s="314"/>
      <c r="C10" s="314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4"/>
      <c r="AD10" s="314"/>
      <c r="AE10" s="314"/>
      <c r="AF10" s="314"/>
      <c r="AG10" s="314"/>
      <c r="AH10" s="315"/>
      <c r="AI10" s="315"/>
      <c r="AJ10" s="316"/>
    </row>
    <row r="11" spans="1:36" ht="15.75" x14ac:dyDescent="0.25">
      <c r="A11" s="44">
        <v>1</v>
      </c>
      <c r="B11" s="45" t="s">
        <v>121</v>
      </c>
      <c r="C11" s="46"/>
      <c r="D11" s="42"/>
      <c r="E11" s="42"/>
      <c r="F11" s="42"/>
      <c r="G11" s="42"/>
      <c r="H11" s="42"/>
      <c r="I11" s="42"/>
      <c r="J11" s="42"/>
      <c r="K11" s="42" t="s">
        <v>122</v>
      </c>
      <c r="L11" s="42"/>
      <c r="M11" s="42"/>
      <c r="N11" s="42"/>
      <c r="O11" s="42"/>
      <c r="P11" s="42"/>
      <c r="Q11" s="42"/>
      <c r="R11" s="42"/>
      <c r="S11" s="313"/>
      <c r="T11" s="311"/>
      <c r="U11" s="42"/>
      <c r="V11" s="46"/>
      <c r="W11" s="42"/>
      <c r="X11" s="46"/>
      <c r="Y11" s="46" t="s">
        <v>123</v>
      </c>
      <c r="Z11" s="46"/>
      <c r="AA11" s="47"/>
      <c r="AB11" s="46"/>
      <c r="AC11" s="42"/>
      <c r="AD11" s="46"/>
      <c r="AE11" s="42"/>
      <c r="AF11" s="289" t="s">
        <v>124</v>
      </c>
      <c r="AG11" s="289" t="s">
        <v>78</v>
      </c>
      <c r="AH11" s="48">
        <f>COUNTA(T11:AE11)</f>
        <v>1</v>
      </c>
      <c r="AI11" s="48">
        <f>COUNTIF(T11:AE11,"c")</f>
        <v>0</v>
      </c>
      <c r="AJ11" s="49">
        <f>(AI11/AH11)</f>
        <v>0</v>
      </c>
    </row>
    <row r="12" spans="1:36" ht="15.75" x14ac:dyDescent="0.25">
      <c r="A12" s="44">
        <v>2</v>
      </c>
      <c r="B12" s="45" t="s">
        <v>125</v>
      </c>
      <c r="C12" s="46"/>
      <c r="D12" s="42"/>
      <c r="E12" s="42"/>
      <c r="F12" s="42"/>
      <c r="G12" s="42"/>
      <c r="H12" s="42"/>
      <c r="I12" s="42"/>
      <c r="J12" s="42"/>
      <c r="K12" s="42" t="s">
        <v>122</v>
      </c>
      <c r="L12" s="42"/>
      <c r="M12" s="42"/>
      <c r="N12" s="290"/>
      <c r="O12" s="42"/>
      <c r="P12" s="42"/>
      <c r="Q12" s="42"/>
      <c r="R12" s="42"/>
      <c r="S12" s="313"/>
      <c r="T12" s="312"/>
      <c r="U12" s="42"/>
      <c r="V12" s="46"/>
      <c r="W12" s="289"/>
      <c r="X12" s="46"/>
      <c r="Y12" s="46" t="s">
        <v>123</v>
      </c>
      <c r="Z12" s="289"/>
      <c r="AA12" s="289"/>
      <c r="AB12" s="47"/>
      <c r="AC12" s="289"/>
      <c r="AD12" s="289"/>
      <c r="AE12" s="289"/>
      <c r="AF12" s="289" t="s">
        <v>124</v>
      </c>
      <c r="AG12" s="289" t="s">
        <v>78</v>
      </c>
      <c r="AH12" s="48">
        <f>COUNTA(T12:AE12)</f>
        <v>1</v>
      </c>
      <c r="AI12" s="48">
        <f>COUNTIF(T12:AE12,"c")</f>
        <v>0</v>
      </c>
      <c r="AJ12" s="49">
        <f>(AI12/AH12)</f>
        <v>0</v>
      </c>
    </row>
    <row r="13" spans="1:36" ht="15.75" x14ac:dyDescent="0.25">
      <c r="A13" s="44">
        <v>3</v>
      </c>
      <c r="B13" s="45" t="s">
        <v>126</v>
      </c>
      <c r="C13" s="46"/>
      <c r="D13" s="42"/>
      <c r="E13" s="42"/>
      <c r="F13" s="42"/>
      <c r="G13" s="42"/>
      <c r="H13" s="42"/>
      <c r="I13" s="42"/>
      <c r="J13" s="42"/>
      <c r="K13" s="42" t="s">
        <v>122</v>
      </c>
      <c r="L13" s="42"/>
      <c r="M13" s="42"/>
      <c r="N13" s="290"/>
      <c r="O13" s="42"/>
      <c r="P13" s="42"/>
      <c r="Q13" s="42"/>
      <c r="R13" s="42"/>
      <c r="S13" s="313"/>
      <c r="T13" s="312"/>
      <c r="U13" s="42"/>
      <c r="V13" s="46"/>
      <c r="W13" s="289"/>
      <c r="X13" s="46"/>
      <c r="Y13" s="46" t="s">
        <v>123</v>
      </c>
      <c r="Z13" s="289"/>
      <c r="AA13" s="289"/>
      <c r="AB13" s="47"/>
      <c r="AC13" s="289"/>
      <c r="AD13" s="289"/>
      <c r="AE13" s="289"/>
      <c r="AF13" s="289" t="s">
        <v>124</v>
      </c>
      <c r="AG13" s="289" t="s">
        <v>78</v>
      </c>
      <c r="AH13" s="48">
        <f>COUNTA(T13:AE13)</f>
        <v>1</v>
      </c>
      <c r="AI13" s="48">
        <f>COUNTIF(T13:AE13,"c")</f>
        <v>0</v>
      </c>
      <c r="AJ13" s="49">
        <f>(AI13/AH13)</f>
        <v>0</v>
      </c>
    </row>
    <row r="14" spans="1:36" ht="15.75" x14ac:dyDescent="0.2">
      <c r="A14" s="323" t="s">
        <v>127</v>
      </c>
      <c r="B14" s="324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325"/>
      <c r="S14" s="326"/>
      <c r="T14" s="327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325"/>
      <c r="AG14" s="325"/>
      <c r="AH14" s="328"/>
      <c r="AI14" s="328"/>
      <c r="AJ14" s="329"/>
    </row>
    <row r="15" spans="1:36" ht="15.75" x14ac:dyDescent="0.25">
      <c r="A15" s="44">
        <v>4</v>
      </c>
      <c r="B15" s="45" t="s">
        <v>128</v>
      </c>
      <c r="C15" s="46"/>
      <c r="D15" s="42"/>
      <c r="E15" s="42"/>
      <c r="F15" s="42"/>
      <c r="G15" s="42"/>
      <c r="H15" s="42"/>
      <c r="I15" s="42"/>
      <c r="J15" s="42"/>
      <c r="K15" s="42" t="s">
        <v>122</v>
      </c>
      <c r="L15" s="42"/>
      <c r="M15" s="42"/>
      <c r="N15" s="42"/>
      <c r="O15" s="42"/>
      <c r="P15" s="42"/>
      <c r="Q15" s="42"/>
      <c r="R15" s="42"/>
      <c r="S15" s="313"/>
      <c r="T15" s="311"/>
      <c r="U15" s="42"/>
      <c r="V15" s="46"/>
      <c r="W15" s="42"/>
      <c r="X15" s="46"/>
      <c r="Y15" s="46" t="s">
        <v>123</v>
      </c>
      <c r="Z15" s="46"/>
      <c r="AA15" s="47"/>
      <c r="AB15" s="46"/>
      <c r="AC15" s="42"/>
      <c r="AD15" s="46"/>
      <c r="AE15" s="42"/>
      <c r="AF15" s="289" t="s">
        <v>124</v>
      </c>
      <c r="AG15" s="289" t="s">
        <v>78</v>
      </c>
      <c r="AH15" s="48">
        <f>COUNTA(T15:AE15)</f>
        <v>1</v>
      </c>
      <c r="AI15" s="48">
        <f>COUNTIF(T15:AE15,"c")</f>
        <v>0</v>
      </c>
      <c r="AJ15" s="49">
        <f>(AI15/AH15)</f>
        <v>0</v>
      </c>
    </row>
    <row r="16" spans="1:36" ht="15.75" x14ac:dyDescent="0.25">
      <c r="A16" s="44">
        <v>5</v>
      </c>
      <c r="B16" s="45" t="s">
        <v>129</v>
      </c>
      <c r="C16" s="46"/>
      <c r="D16" s="42"/>
      <c r="E16" s="42"/>
      <c r="F16" s="42"/>
      <c r="G16" s="42"/>
      <c r="H16" s="42"/>
      <c r="I16" s="42"/>
      <c r="J16" s="42"/>
      <c r="K16" s="42" t="s">
        <v>122</v>
      </c>
      <c r="L16" s="42"/>
      <c r="M16" s="42"/>
      <c r="N16" s="42"/>
      <c r="O16" s="42"/>
      <c r="P16" s="42"/>
      <c r="Q16" s="42"/>
      <c r="R16" s="42"/>
      <c r="S16" s="313"/>
      <c r="T16" s="311"/>
      <c r="U16" s="42"/>
      <c r="V16" s="46"/>
      <c r="W16" s="42"/>
      <c r="X16" s="46"/>
      <c r="Y16" s="46" t="s">
        <v>123</v>
      </c>
      <c r="Z16" s="46"/>
      <c r="AA16" s="47"/>
      <c r="AB16" s="46"/>
      <c r="AC16" s="42"/>
      <c r="AD16" s="46"/>
      <c r="AE16" s="42"/>
      <c r="AF16" s="289" t="s">
        <v>124</v>
      </c>
      <c r="AG16" s="289" t="s">
        <v>78</v>
      </c>
      <c r="AH16" s="48">
        <f>COUNTA(T16:AE16)</f>
        <v>1</v>
      </c>
      <c r="AI16" s="48">
        <f>COUNTIF(T16:AE16,"c")</f>
        <v>0</v>
      </c>
      <c r="AJ16" s="49">
        <f>(AI16/AH16)</f>
        <v>0</v>
      </c>
    </row>
    <row r="17" spans="1:36" ht="15.75" x14ac:dyDescent="0.25">
      <c r="A17" s="44">
        <v>6</v>
      </c>
      <c r="B17" s="45" t="s">
        <v>130</v>
      </c>
      <c r="C17" s="46"/>
      <c r="D17" s="42"/>
      <c r="E17" s="42"/>
      <c r="F17" s="42"/>
      <c r="G17" s="42"/>
      <c r="H17" s="42"/>
      <c r="I17" s="42"/>
      <c r="J17" s="42"/>
      <c r="K17" s="42" t="s">
        <v>122</v>
      </c>
      <c r="L17" s="42"/>
      <c r="M17" s="42"/>
      <c r="N17" s="42"/>
      <c r="O17" s="42"/>
      <c r="P17" s="42"/>
      <c r="Q17" s="42"/>
      <c r="R17" s="42"/>
      <c r="S17" s="313"/>
      <c r="T17" s="311"/>
      <c r="U17" s="42"/>
      <c r="V17" s="46"/>
      <c r="W17" s="42"/>
      <c r="X17" s="46"/>
      <c r="Y17" s="46" t="s">
        <v>123</v>
      </c>
      <c r="Z17" s="46"/>
      <c r="AA17" s="47"/>
      <c r="AB17" s="46"/>
      <c r="AC17" s="42"/>
      <c r="AD17" s="46"/>
      <c r="AE17" s="42"/>
      <c r="AF17" s="289" t="s">
        <v>124</v>
      </c>
      <c r="AG17" s="289" t="s">
        <v>78</v>
      </c>
      <c r="AH17" s="48">
        <f>COUNTA(T17:AE17)</f>
        <v>1</v>
      </c>
      <c r="AI17" s="48">
        <f>COUNTIF(T17:AE17,"c")</f>
        <v>0</v>
      </c>
      <c r="AJ17" s="49">
        <f>(AI17/AH17)</f>
        <v>0</v>
      </c>
    </row>
    <row r="18" spans="1:36" ht="15.75" x14ac:dyDescent="0.25">
      <c r="A18" s="44">
        <v>7</v>
      </c>
      <c r="B18" s="45" t="s">
        <v>131</v>
      </c>
      <c r="C18" s="46"/>
      <c r="D18" s="42"/>
      <c r="E18" s="42"/>
      <c r="F18" s="42"/>
      <c r="G18" s="42"/>
      <c r="H18" s="42"/>
      <c r="I18" s="42"/>
      <c r="J18" s="42"/>
      <c r="K18" s="42" t="s">
        <v>122</v>
      </c>
      <c r="L18" s="42"/>
      <c r="M18" s="42"/>
      <c r="N18" s="42"/>
      <c r="O18" s="42"/>
      <c r="P18" s="42"/>
      <c r="Q18" s="42"/>
      <c r="R18" s="42"/>
      <c r="S18" s="313"/>
      <c r="T18" s="311"/>
      <c r="U18" s="42"/>
      <c r="V18" s="46"/>
      <c r="W18" s="42"/>
      <c r="X18" s="46"/>
      <c r="Y18" s="46" t="s">
        <v>123</v>
      </c>
      <c r="Z18" s="46"/>
      <c r="AA18" s="47"/>
      <c r="AB18" s="46"/>
      <c r="AC18" s="42"/>
      <c r="AD18" s="46"/>
      <c r="AE18" s="42"/>
      <c r="AF18" s="289" t="s">
        <v>124</v>
      </c>
      <c r="AG18" s="289" t="s">
        <v>78</v>
      </c>
      <c r="AH18" s="48">
        <f>COUNTA(T18:AE18)</f>
        <v>1</v>
      </c>
      <c r="AI18" s="48">
        <f>COUNTIF(T18:AE18,"c")</f>
        <v>0</v>
      </c>
      <c r="AJ18" s="49">
        <f>(AI18/AH18)</f>
        <v>0</v>
      </c>
    </row>
    <row r="19" spans="1:36" ht="15.75" x14ac:dyDescent="0.2">
      <c r="A19" s="322" t="s">
        <v>132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317"/>
      <c r="AB19" s="317"/>
      <c r="AC19" s="317"/>
      <c r="AD19" s="317"/>
      <c r="AE19" s="317"/>
      <c r="AF19" s="317"/>
      <c r="AG19" s="318"/>
      <c r="AH19" s="319"/>
      <c r="AI19" s="319"/>
      <c r="AJ19" s="320"/>
    </row>
    <row r="20" spans="1:36" ht="15.75" x14ac:dyDescent="0.25">
      <c r="A20" s="289">
        <v>1</v>
      </c>
      <c r="B20" s="291" t="s">
        <v>133</v>
      </c>
      <c r="C20" s="42"/>
      <c r="D20" s="42" t="s">
        <v>122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6"/>
      <c r="U20" s="42"/>
      <c r="V20" s="46"/>
      <c r="W20" s="46" t="s">
        <v>123</v>
      </c>
      <c r="X20" s="46"/>
      <c r="Y20" s="42"/>
      <c r="Z20" s="46"/>
      <c r="AA20" s="47"/>
      <c r="AB20" s="46" t="s">
        <v>123</v>
      </c>
      <c r="AC20" s="46"/>
      <c r="AD20" s="46"/>
      <c r="AE20" s="42"/>
      <c r="AF20" s="289" t="s">
        <v>134</v>
      </c>
      <c r="AG20" s="289" t="s">
        <v>75</v>
      </c>
      <c r="AH20" s="48">
        <f t="shared" ref="AH20:AH25" si="0">COUNTA(T20:AE20)</f>
        <v>2</v>
      </c>
      <c r="AI20" s="48">
        <f t="shared" ref="AI20:AI25" si="1">COUNTIF(T20:AE20,"c")</f>
        <v>0</v>
      </c>
      <c r="AJ20" s="331">
        <f t="shared" ref="AJ20:AJ25" si="2">(AI20/AH20)</f>
        <v>0</v>
      </c>
    </row>
    <row r="21" spans="1:36" ht="15.75" x14ac:dyDescent="0.25">
      <c r="A21" s="289">
        <v>2</v>
      </c>
      <c r="B21" s="292" t="s">
        <v>135</v>
      </c>
      <c r="C21" s="42"/>
      <c r="D21" s="42" t="s">
        <v>122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6"/>
      <c r="U21" s="42"/>
      <c r="V21" s="46"/>
      <c r="W21" s="46" t="s">
        <v>123</v>
      </c>
      <c r="X21" s="46"/>
      <c r="Y21" s="42"/>
      <c r="Z21" s="46"/>
      <c r="AA21" s="47"/>
      <c r="AB21" s="46" t="s">
        <v>123</v>
      </c>
      <c r="AC21" s="46"/>
      <c r="AD21" s="46"/>
      <c r="AE21" s="42"/>
      <c r="AF21" s="289" t="s">
        <v>134</v>
      </c>
      <c r="AG21" s="289" t="s">
        <v>75</v>
      </c>
      <c r="AH21" s="48">
        <f t="shared" si="0"/>
        <v>2</v>
      </c>
      <c r="AI21" s="48">
        <f t="shared" si="1"/>
        <v>0</v>
      </c>
      <c r="AJ21" s="331">
        <f t="shared" si="2"/>
        <v>0</v>
      </c>
    </row>
    <row r="22" spans="1:36" ht="15.75" x14ac:dyDescent="0.25">
      <c r="A22" s="289">
        <v>3</v>
      </c>
      <c r="B22" s="291" t="s">
        <v>136</v>
      </c>
      <c r="C22" s="42"/>
      <c r="D22" s="42" t="s">
        <v>122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6"/>
      <c r="U22" s="42"/>
      <c r="V22" s="46"/>
      <c r="W22" s="46" t="s">
        <v>123</v>
      </c>
      <c r="X22" s="46"/>
      <c r="Y22" s="42"/>
      <c r="Z22" s="46"/>
      <c r="AA22" s="47"/>
      <c r="AB22" s="46" t="s">
        <v>123</v>
      </c>
      <c r="AC22" s="46"/>
      <c r="AD22" s="46"/>
      <c r="AE22" s="42"/>
      <c r="AF22" s="289" t="s">
        <v>134</v>
      </c>
      <c r="AG22" s="289" t="s">
        <v>75</v>
      </c>
      <c r="AH22" s="48">
        <f t="shared" si="0"/>
        <v>2</v>
      </c>
      <c r="AI22" s="48">
        <f t="shared" si="1"/>
        <v>0</v>
      </c>
      <c r="AJ22" s="331">
        <f t="shared" si="2"/>
        <v>0</v>
      </c>
    </row>
    <row r="23" spans="1:36" ht="15.75" x14ac:dyDescent="0.25">
      <c r="A23" s="289">
        <v>4</v>
      </c>
      <c r="B23" s="291" t="s">
        <v>137</v>
      </c>
      <c r="C23" s="42"/>
      <c r="D23" s="42" t="s">
        <v>122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6"/>
      <c r="U23" s="42"/>
      <c r="V23" s="46"/>
      <c r="W23" s="46" t="s">
        <v>123</v>
      </c>
      <c r="X23" s="46"/>
      <c r="Y23" s="42"/>
      <c r="Z23" s="46"/>
      <c r="AA23" s="47"/>
      <c r="AB23" s="46" t="s">
        <v>123</v>
      </c>
      <c r="AC23" s="46"/>
      <c r="AD23" s="46"/>
      <c r="AE23" s="42"/>
      <c r="AF23" s="289" t="s">
        <v>134</v>
      </c>
      <c r="AG23" s="289" t="s">
        <v>75</v>
      </c>
      <c r="AH23" s="48">
        <f t="shared" si="0"/>
        <v>2</v>
      </c>
      <c r="AI23" s="48">
        <f t="shared" si="1"/>
        <v>0</v>
      </c>
      <c r="AJ23" s="331">
        <f t="shared" si="2"/>
        <v>0</v>
      </c>
    </row>
    <row r="24" spans="1:36" ht="15.75" x14ac:dyDescent="0.25">
      <c r="A24" s="289">
        <v>5</v>
      </c>
      <c r="B24" s="291" t="s">
        <v>138</v>
      </c>
      <c r="C24" s="42"/>
      <c r="D24" s="42" t="s">
        <v>139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6"/>
      <c r="U24" s="42"/>
      <c r="V24" s="46"/>
      <c r="W24" s="46" t="s">
        <v>123</v>
      </c>
      <c r="X24" s="46"/>
      <c r="Y24" s="42"/>
      <c r="Z24" s="46"/>
      <c r="AA24" s="47"/>
      <c r="AB24" s="46" t="s">
        <v>123</v>
      </c>
      <c r="AC24" s="46"/>
      <c r="AD24" s="46"/>
      <c r="AE24" s="42"/>
      <c r="AF24" s="289" t="s">
        <v>134</v>
      </c>
      <c r="AG24" s="289" t="s">
        <v>75</v>
      </c>
      <c r="AH24" s="48">
        <f t="shared" si="0"/>
        <v>2</v>
      </c>
      <c r="AI24" s="48">
        <f t="shared" si="1"/>
        <v>0</v>
      </c>
      <c r="AJ24" s="331">
        <f t="shared" si="2"/>
        <v>0</v>
      </c>
    </row>
    <row r="25" spans="1:36" ht="15.75" x14ac:dyDescent="0.25">
      <c r="A25" s="289">
        <v>6</v>
      </c>
      <c r="B25" s="291" t="s">
        <v>140</v>
      </c>
      <c r="C25" s="42"/>
      <c r="D25" s="42" t="s">
        <v>139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6"/>
      <c r="U25" s="42"/>
      <c r="V25" s="46"/>
      <c r="W25" s="46" t="s">
        <v>123</v>
      </c>
      <c r="X25" s="46"/>
      <c r="Y25" s="42"/>
      <c r="Z25" s="46"/>
      <c r="AA25" s="47"/>
      <c r="AB25" s="46" t="s">
        <v>123</v>
      </c>
      <c r="AC25" s="46"/>
      <c r="AD25" s="46"/>
      <c r="AE25" s="42"/>
      <c r="AF25" s="289" t="s">
        <v>134</v>
      </c>
      <c r="AG25" s="289" t="s">
        <v>75</v>
      </c>
      <c r="AH25" s="48">
        <f t="shared" si="0"/>
        <v>2</v>
      </c>
      <c r="AI25" s="48">
        <f t="shared" si="1"/>
        <v>0</v>
      </c>
      <c r="AJ25" s="331">
        <f t="shared" si="2"/>
        <v>0</v>
      </c>
    </row>
    <row r="26" spans="1:36" ht="15.75" x14ac:dyDescent="0.2">
      <c r="A26" s="339" t="s">
        <v>141</v>
      </c>
      <c r="B26" s="317"/>
      <c r="C26" s="317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7"/>
      <c r="AG26" s="317"/>
      <c r="AH26" s="319"/>
      <c r="AI26" s="319"/>
      <c r="AJ26" s="320"/>
    </row>
    <row r="27" spans="1:36" ht="15.75" x14ac:dyDescent="0.25">
      <c r="A27" s="289">
        <v>1</v>
      </c>
      <c r="B27" s="291" t="s">
        <v>142</v>
      </c>
      <c r="C27" s="42"/>
      <c r="D27" s="42" t="s">
        <v>122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6"/>
      <c r="U27" s="42"/>
      <c r="V27" s="46"/>
      <c r="W27" s="46" t="s">
        <v>123</v>
      </c>
      <c r="X27" s="46"/>
      <c r="Y27" s="42"/>
      <c r="Z27" s="46"/>
      <c r="AA27" s="47"/>
      <c r="AB27" s="46" t="s">
        <v>123</v>
      </c>
      <c r="AC27" s="46"/>
      <c r="AD27" s="46"/>
      <c r="AE27" s="42"/>
      <c r="AF27" s="289" t="s">
        <v>143</v>
      </c>
      <c r="AG27" s="289" t="s">
        <v>78</v>
      </c>
      <c r="AH27" s="48">
        <f t="shared" ref="AH27:AH32" si="3">COUNTA(T27:AE27)</f>
        <v>2</v>
      </c>
      <c r="AI27" s="48">
        <f>COUNTIF(T27:AE27,"c")</f>
        <v>0</v>
      </c>
      <c r="AJ27" s="331">
        <f>(AI27/AH27)</f>
        <v>0</v>
      </c>
    </row>
    <row r="28" spans="1:36" ht="15.75" x14ac:dyDescent="0.25">
      <c r="A28" s="289">
        <v>2</v>
      </c>
      <c r="B28" s="291" t="s">
        <v>144</v>
      </c>
      <c r="C28" s="42"/>
      <c r="D28" s="42" t="s">
        <v>122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6"/>
      <c r="U28" s="42"/>
      <c r="V28" s="46"/>
      <c r="W28" s="46" t="s">
        <v>123</v>
      </c>
      <c r="X28" s="46"/>
      <c r="Y28" s="42"/>
      <c r="Z28" s="46"/>
      <c r="AA28" s="47"/>
      <c r="AB28" s="46" t="s">
        <v>123</v>
      </c>
      <c r="AC28" s="46"/>
      <c r="AD28" s="46"/>
      <c r="AE28" s="42"/>
      <c r="AF28" s="289" t="s">
        <v>143</v>
      </c>
      <c r="AG28" s="289" t="s">
        <v>78</v>
      </c>
      <c r="AH28" s="48">
        <f t="shared" si="3"/>
        <v>2</v>
      </c>
      <c r="AI28" s="48">
        <f>COUNTIF(T28:AE28,"c")</f>
        <v>0</v>
      </c>
      <c r="AJ28" s="331">
        <f>(AI28/AH28)</f>
        <v>0</v>
      </c>
    </row>
    <row r="29" spans="1:36" ht="15.75" x14ac:dyDescent="0.25">
      <c r="A29" s="289">
        <v>3</v>
      </c>
      <c r="B29" s="291" t="s">
        <v>145</v>
      </c>
      <c r="C29" s="42"/>
      <c r="D29" s="42" t="s">
        <v>122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6"/>
      <c r="U29" s="42"/>
      <c r="V29" s="46"/>
      <c r="W29" s="46" t="s">
        <v>123</v>
      </c>
      <c r="X29" s="46"/>
      <c r="Y29" s="42"/>
      <c r="Z29" s="46"/>
      <c r="AA29" s="47"/>
      <c r="AB29" s="46" t="s">
        <v>123</v>
      </c>
      <c r="AC29" s="46"/>
      <c r="AD29" s="46"/>
      <c r="AE29" s="42"/>
      <c r="AF29" s="289" t="s">
        <v>143</v>
      </c>
      <c r="AG29" s="289" t="s">
        <v>78</v>
      </c>
      <c r="AH29" s="48">
        <f t="shared" si="3"/>
        <v>2</v>
      </c>
      <c r="AI29" s="48">
        <f>COUNTIF(T29:AE29,"c")</f>
        <v>0</v>
      </c>
      <c r="AJ29" s="331">
        <f>(AI29/AH29)</f>
        <v>0</v>
      </c>
    </row>
    <row r="30" spans="1:36" ht="15.75" x14ac:dyDescent="0.25">
      <c r="A30" s="289">
        <v>4</v>
      </c>
      <c r="B30" s="291" t="s">
        <v>146</v>
      </c>
      <c r="C30" s="42"/>
      <c r="D30" s="42" t="s">
        <v>139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6"/>
      <c r="U30" s="42"/>
      <c r="V30" s="46"/>
      <c r="W30" s="46" t="s">
        <v>123</v>
      </c>
      <c r="X30" s="46"/>
      <c r="Y30" s="42"/>
      <c r="Z30" s="46"/>
      <c r="AA30" s="47"/>
      <c r="AB30" s="46" t="s">
        <v>123</v>
      </c>
      <c r="AC30" s="46"/>
      <c r="AD30" s="46"/>
      <c r="AE30" s="42"/>
      <c r="AF30" s="289" t="s">
        <v>143</v>
      </c>
      <c r="AG30" s="289" t="s">
        <v>78</v>
      </c>
      <c r="AH30" s="48">
        <f t="shared" si="3"/>
        <v>2</v>
      </c>
      <c r="AI30" s="48">
        <f>COUNTIF(T30:AE30,"c")</f>
        <v>0</v>
      </c>
      <c r="AJ30" s="331">
        <f>(AI30/AH30)</f>
        <v>0</v>
      </c>
    </row>
    <row r="31" spans="1:36" ht="15.75" x14ac:dyDescent="0.25">
      <c r="A31" s="289">
        <v>5</v>
      </c>
      <c r="B31" s="291" t="s">
        <v>135</v>
      </c>
      <c r="C31" s="42"/>
      <c r="D31" s="42" t="s">
        <v>122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6"/>
      <c r="U31" s="42"/>
      <c r="V31" s="46"/>
      <c r="W31" s="46" t="s">
        <v>123</v>
      </c>
      <c r="X31" s="46"/>
      <c r="Y31" s="42"/>
      <c r="Z31" s="46"/>
      <c r="AA31" s="47"/>
      <c r="AB31" s="46" t="s">
        <v>123</v>
      </c>
      <c r="AC31" s="46"/>
      <c r="AD31" s="46"/>
      <c r="AE31" s="42"/>
      <c r="AF31" s="289" t="s">
        <v>143</v>
      </c>
      <c r="AG31" s="289" t="s">
        <v>78</v>
      </c>
      <c r="AH31" s="48">
        <f t="shared" si="3"/>
        <v>2</v>
      </c>
      <c r="AI31" s="48">
        <f>COUNTIF(T31:AE31,"c")</f>
        <v>0</v>
      </c>
      <c r="AJ31" s="331">
        <f>(AI31/AH31)</f>
        <v>0</v>
      </c>
    </row>
    <row r="32" spans="1:36" ht="15.75" x14ac:dyDescent="0.25">
      <c r="A32" s="289">
        <v>6</v>
      </c>
      <c r="B32" s="291" t="s">
        <v>133</v>
      </c>
      <c r="C32" s="42"/>
      <c r="D32" s="42" t="s">
        <v>139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6"/>
      <c r="U32" s="42"/>
      <c r="V32" s="46"/>
      <c r="W32" s="46" t="s">
        <v>123</v>
      </c>
      <c r="X32" s="46"/>
      <c r="Y32" s="42"/>
      <c r="Z32" s="46"/>
      <c r="AA32" s="47"/>
      <c r="AB32" s="46" t="s">
        <v>123</v>
      </c>
      <c r="AC32" s="46"/>
      <c r="AD32" s="46"/>
      <c r="AE32" s="42"/>
      <c r="AF32" s="289" t="s">
        <v>143</v>
      </c>
      <c r="AG32" s="289" t="s">
        <v>78</v>
      </c>
      <c r="AH32" s="48">
        <f t="shared" si="3"/>
        <v>2</v>
      </c>
      <c r="AI32" s="48"/>
      <c r="AJ32" s="331"/>
    </row>
    <row r="33" spans="1:36" ht="15.75" x14ac:dyDescent="0.2">
      <c r="A33" s="322" t="s">
        <v>147</v>
      </c>
      <c r="B33" s="330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  <c r="AD33" s="317"/>
      <c r="AE33" s="317"/>
      <c r="AF33" s="317"/>
      <c r="AG33" s="317"/>
      <c r="AH33" s="319"/>
      <c r="AI33" s="319"/>
      <c r="AJ33" s="320"/>
    </row>
    <row r="34" spans="1:36" ht="15.75" x14ac:dyDescent="0.25">
      <c r="A34" s="44">
        <v>1</v>
      </c>
      <c r="B34" s="291" t="s">
        <v>148</v>
      </c>
      <c r="C34" s="42"/>
      <c r="D34" s="42"/>
      <c r="E34" s="42"/>
      <c r="F34" s="42"/>
      <c r="G34" s="42"/>
      <c r="H34" s="42"/>
      <c r="I34" s="42"/>
      <c r="J34" s="42"/>
      <c r="K34" s="42"/>
      <c r="L34" s="42" t="s">
        <v>122</v>
      </c>
      <c r="M34" s="42"/>
      <c r="N34" s="42"/>
      <c r="O34" s="42"/>
      <c r="P34" s="42"/>
      <c r="Q34" s="42"/>
      <c r="R34" s="42"/>
      <c r="S34" s="42"/>
      <c r="T34" s="46"/>
      <c r="U34" s="42"/>
      <c r="V34" s="46"/>
      <c r="W34" s="42"/>
      <c r="X34" s="46"/>
      <c r="Y34" s="42"/>
      <c r="Z34" s="46"/>
      <c r="AA34" s="47"/>
      <c r="AB34" s="46" t="s">
        <v>123</v>
      </c>
      <c r="AC34" s="46"/>
      <c r="AD34" s="46"/>
      <c r="AE34" s="42"/>
      <c r="AF34" s="289" t="s">
        <v>143</v>
      </c>
      <c r="AG34" s="289" t="s">
        <v>149</v>
      </c>
      <c r="AH34" s="48">
        <f>COUNTA(T34:AE34)</f>
        <v>1</v>
      </c>
      <c r="AI34" s="48">
        <f>COUNTIF(T34:AE34,"c")</f>
        <v>0</v>
      </c>
      <c r="AJ34" s="49">
        <f>(AI34/AH34)</f>
        <v>0</v>
      </c>
    </row>
    <row r="35" spans="1:36" ht="15.75" x14ac:dyDescent="0.25">
      <c r="A35" s="44">
        <v>2</v>
      </c>
      <c r="B35" s="45" t="s">
        <v>150</v>
      </c>
      <c r="C35" s="46"/>
      <c r="D35" s="42"/>
      <c r="E35" s="42"/>
      <c r="F35" s="42"/>
      <c r="G35" s="42"/>
      <c r="H35" s="42"/>
      <c r="I35" s="42"/>
      <c r="J35" s="42"/>
      <c r="K35" s="42"/>
      <c r="L35" s="42" t="s">
        <v>122</v>
      </c>
      <c r="M35" s="42"/>
      <c r="N35" s="42"/>
      <c r="O35" s="42"/>
      <c r="P35" s="42"/>
      <c r="Q35" s="42"/>
      <c r="R35" s="42"/>
      <c r="S35" s="42"/>
      <c r="T35" s="46"/>
      <c r="U35" s="42"/>
      <c r="V35" s="46"/>
      <c r="W35" s="42"/>
      <c r="X35" s="46"/>
      <c r="Y35" s="42"/>
      <c r="Z35" s="46"/>
      <c r="AA35" s="47"/>
      <c r="AB35" s="46" t="s">
        <v>123</v>
      </c>
      <c r="AC35" s="46"/>
      <c r="AD35" s="46"/>
      <c r="AE35" s="42"/>
      <c r="AF35" s="289" t="s">
        <v>143</v>
      </c>
      <c r="AG35" s="42" t="s">
        <v>149</v>
      </c>
      <c r="AH35" s="48">
        <f>COUNTA(T35:AE35)</f>
        <v>1</v>
      </c>
      <c r="AI35" s="48">
        <f>COUNTIF(T35:AE35,"c")</f>
        <v>0</v>
      </c>
      <c r="AJ35" s="49">
        <f>(AI35/AH35)</f>
        <v>0</v>
      </c>
    </row>
    <row r="36" spans="1:36" ht="15.75" x14ac:dyDescent="0.25">
      <c r="A36" s="44">
        <v>3</v>
      </c>
      <c r="B36" s="45" t="s">
        <v>151</v>
      </c>
      <c r="C36" s="46"/>
      <c r="D36" s="42"/>
      <c r="E36" s="42"/>
      <c r="F36" s="42"/>
      <c r="G36" s="42"/>
      <c r="H36" s="42"/>
      <c r="I36" s="42"/>
      <c r="J36" s="42"/>
      <c r="K36" s="42"/>
      <c r="L36" s="42" t="s">
        <v>122</v>
      </c>
      <c r="M36" s="42"/>
      <c r="N36" s="42"/>
      <c r="O36" s="42"/>
      <c r="P36" s="42"/>
      <c r="Q36" s="42"/>
      <c r="R36" s="42"/>
      <c r="S36" s="42"/>
      <c r="T36" s="46"/>
      <c r="U36" s="42"/>
      <c r="V36" s="46"/>
      <c r="W36" s="42"/>
      <c r="X36" s="46"/>
      <c r="Y36" s="42"/>
      <c r="Z36" s="46"/>
      <c r="AA36" s="47"/>
      <c r="AB36" s="46" t="s">
        <v>123</v>
      </c>
      <c r="AC36" s="46"/>
      <c r="AD36" s="46"/>
      <c r="AE36" s="42"/>
      <c r="AF36" s="289" t="s">
        <v>143</v>
      </c>
      <c r="AG36" s="42" t="s">
        <v>149</v>
      </c>
      <c r="AH36" s="48">
        <f>COUNTA(T36:AE36)</f>
        <v>1</v>
      </c>
      <c r="AI36" s="48">
        <f>COUNTIF(T36:AE36,"c")</f>
        <v>0</v>
      </c>
      <c r="AJ36" s="49">
        <f>(AI36/AH36)</f>
        <v>0</v>
      </c>
    </row>
    <row r="37" spans="1:36" ht="15.75" x14ac:dyDescent="0.25">
      <c r="A37" s="44">
        <v>4</v>
      </c>
      <c r="B37" s="45" t="s">
        <v>152</v>
      </c>
      <c r="C37" s="46"/>
      <c r="D37" s="42"/>
      <c r="E37" s="42"/>
      <c r="F37" s="42"/>
      <c r="G37" s="42"/>
      <c r="H37" s="42"/>
      <c r="I37" s="42"/>
      <c r="J37" s="42"/>
      <c r="K37" s="42"/>
      <c r="L37" s="42" t="s">
        <v>122</v>
      </c>
      <c r="M37" s="42"/>
      <c r="N37" s="42"/>
      <c r="O37" s="42"/>
      <c r="P37" s="42"/>
      <c r="Q37" s="42"/>
      <c r="R37" s="42"/>
      <c r="S37" s="42"/>
      <c r="T37" s="46"/>
      <c r="U37" s="42"/>
      <c r="V37" s="46"/>
      <c r="W37" s="42"/>
      <c r="X37" s="46"/>
      <c r="Y37" s="42"/>
      <c r="Z37" s="46"/>
      <c r="AA37" s="47"/>
      <c r="AB37" s="46" t="s">
        <v>123</v>
      </c>
      <c r="AC37" s="46"/>
      <c r="AD37" s="46"/>
      <c r="AE37" s="42"/>
      <c r="AF37" s="289" t="s">
        <v>143</v>
      </c>
      <c r="AG37" s="42" t="s">
        <v>149</v>
      </c>
      <c r="AH37" s="48">
        <f>COUNTA(T37:AE37)</f>
        <v>1</v>
      </c>
      <c r="AI37" s="48">
        <f>COUNTIF(T37:AE37,"c")</f>
        <v>0</v>
      </c>
      <c r="AJ37" s="49">
        <f>(AI37/AH37)</f>
        <v>0</v>
      </c>
    </row>
    <row r="38" spans="1:36" ht="15.75" x14ac:dyDescent="0.2">
      <c r="A38" s="322" t="s">
        <v>153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  <c r="Z38" s="317"/>
      <c r="AA38" s="317"/>
      <c r="AB38" s="317"/>
      <c r="AC38" s="317"/>
      <c r="AD38" s="317"/>
      <c r="AE38" s="317"/>
      <c r="AF38" s="317"/>
      <c r="AG38" s="318"/>
      <c r="AH38" s="319"/>
      <c r="AI38" s="319"/>
      <c r="AJ38" s="320"/>
    </row>
    <row r="39" spans="1:36" ht="15.75" x14ac:dyDescent="0.25">
      <c r="A39" s="44">
        <v>1</v>
      </c>
      <c r="B39" s="297" t="s">
        <v>154</v>
      </c>
      <c r="C39" s="297"/>
      <c r="D39" s="42"/>
      <c r="E39" s="42"/>
      <c r="F39" s="42"/>
      <c r="G39" s="42"/>
      <c r="H39" s="42"/>
      <c r="I39" s="42"/>
      <c r="J39" s="42" t="s">
        <v>122</v>
      </c>
      <c r="K39" s="42"/>
      <c r="L39" s="42"/>
      <c r="M39" s="42"/>
      <c r="N39" s="42"/>
      <c r="O39" s="42"/>
      <c r="P39" s="42"/>
      <c r="Q39" s="42"/>
      <c r="R39" s="42"/>
      <c r="S39" s="42"/>
      <c r="T39" s="46"/>
      <c r="U39" s="42"/>
      <c r="V39" s="46"/>
      <c r="W39" s="42"/>
      <c r="X39" s="46"/>
      <c r="Y39" s="42"/>
      <c r="Z39" s="46" t="s">
        <v>123</v>
      </c>
      <c r="AA39" s="47"/>
      <c r="AB39" s="46"/>
      <c r="AC39" s="46"/>
      <c r="AD39" s="46"/>
      <c r="AE39" s="42"/>
      <c r="AF39" s="289" t="s">
        <v>143</v>
      </c>
      <c r="AG39" s="289" t="s">
        <v>78</v>
      </c>
      <c r="AH39" s="48">
        <f t="shared" ref="AH39:AH70" si="4">COUNTA(T39:AE39)</f>
        <v>1</v>
      </c>
      <c r="AI39" s="48">
        <f t="shared" ref="AI39:AI70" si="5">COUNTIF(T39:AE39,"c")</f>
        <v>0</v>
      </c>
      <c r="AJ39" s="49">
        <f t="shared" ref="AJ39:AJ70" si="6">(AI39/AH39)</f>
        <v>0</v>
      </c>
    </row>
    <row r="40" spans="1:36" ht="15.75" x14ac:dyDescent="0.25">
      <c r="A40" s="44">
        <v>2</v>
      </c>
      <c r="B40" s="297" t="s">
        <v>155</v>
      </c>
      <c r="C40" s="297"/>
      <c r="D40" s="42"/>
      <c r="E40" s="42"/>
      <c r="F40" s="42"/>
      <c r="G40" s="42"/>
      <c r="H40" s="42"/>
      <c r="I40" s="42"/>
      <c r="J40" s="42" t="s">
        <v>122</v>
      </c>
      <c r="K40" s="42"/>
      <c r="L40" s="42"/>
      <c r="M40" s="42"/>
      <c r="N40" s="42"/>
      <c r="O40" s="42"/>
      <c r="P40" s="42"/>
      <c r="Q40" s="42"/>
      <c r="R40" s="42"/>
      <c r="S40" s="42"/>
      <c r="T40" s="46"/>
      <c r="U40" s="42"/>
      <c r="V40" s="46"/>
      <c r="W40" s="42"/>
      <c r="X40" s="46"/>
      <c r="Y40" s="42"/>
      <c r="Z40" s="46" t="s">
        <v>123</v>
      </c>
      <c r="AA40" s="47"/>
      <c r="AB40" s="46"/>
      <c r="AC40" s="46"/>
      <c r="AD40" s="46"/>
      <c r="AE40" s="42"/>
      <c r="AF40" s="289" t="s">
        <v>143</v>
      </c>
      <c r="AG40" s="289" t="s">
        <v>78</v>
      </c>
      <c r="AH40" s="48">
        <f t="shared" si="4"/>
        <v>1</v>
      </c>
      <c r="AI40" s="48">
        <f t="shared" si="5"/>
        <v>0</v>
      </c>
      <c r="AJ40" s="49">
        <f t="shared" si="6"/>
        <v>0</v>
      </c>
    </row>
    <row r="41" spans="1:36" ht="15.75" x14ac:dyDescent="0.25">
      <c r="A41" s="44">
        <v>3</v>
      </c>
      <c r="B41" s="297" t="s">
        <v>156</v>
      </c>
      <c r="C41" s="297"/>
      <c r="D41" s="42"/>
      <c r="E41" s="42"/>
      <c r="F41" s="42"/>
      <c r="G41" s="42"/>
      <c r="H41" s="42"/>
      <c r="I41" s="42"/>
      <c r="J41" s="42" t="s">
        <v>122</v>
      </c>
      <c r="K41" s="42"/>
      <c r="L41" s="42"/>
      <c r="M41" s="42"/>
      <c r="N41" s="42"/>
      <c r="O41" s="42"/>
      <c r="P41" s="42"/>
      <c r="Q41" s="42"/>
      <c r="R41" s="42"/>
      <c r="S41" s="42"/>
      <c r="T41" s="46"/>
      <c r="U41" s="42"/>
      <c r="V41" s="46"/>
      <c r="W41" s="42"/>
      <c r="X41" s="46"/>
      <c r="Y41" s="42"/>
      <c r="Z41" s="46" t="s">
        <v>123</v>
      </c>
      <c r="AA41" s="47"/>
      <c r="AB41" s="46"/>
      <c r="AC41" s="46"/>
      <c r="AD41" s="46"/>
      <c r="AE41" s="42"/>
      <c r="AF41" s="289" t="s">
        <v>143</v>
      </c>
      <c r="AG41" s="289" t="s">
        <v>78</v>
      </c>
      <c r="AH41" s="48">
        <f t="shared" si="4"/>
        <v>1</v>
      </c>
      <c r="AI41" s="48">
        <f t="shared" si="5"/>
        <v>0</v>
      </c>
      <c r="AJ41" s="49">
        <f t="shared" si="6"/>
        <v>0</v>
      </c>
    </row>
    <row r="42" spans="1:36" ht="15.75" x14ac:dyDescent="0.25">
      <c r="A42" s="44">
        <v>4</v>
      </c>
      <c r="B42" s="297" t="s">
        <v>157</v>
      </c>
      <c r="C42" s="297"/>
      <c r="D42" s="42"/>
      <c r="E42" s="42"/>
      <c r="F42" s="42"/>
      <c r="G42" s="42"/>
      <c r="H42" s="42"/>
      <c r="I42" s="42"/>
      <c r="J42" s="42" t="s">
        <v>122</v>
      </c>
      <c r="K42" s="42"/>
      <c r="L42" s="42"/>
      <c r="M42" s="42"/>
      <c r="N42" s="42"/>
      <c r="O42" s="42"/>
      <c r="P42" s="42"/>
      <c r="Q42" s="42"/>
      <c r="R42" s="42"/>
      <c r="S42" s="42"/>
      <c r="T42" s="46"/>
      <c r="U42" s="42"/>
      <c r="V42" s="46"/>
      <c r="W42" s="42"/>
      <c r="X42" s="46"/>
      <c r="Y42" s="42"/>
      <c r="Z42" s="46" t="s">
        <v>158</v>
      </c>
      <c r="AA42" s="47"/>
      <c r="AB42" s="46"/>
      <c r="AC42" s="46"/>
      <c r="AD42" s="46"/>
      <c r="AE42" s="42"/>
      <c r="AF42" s="289" t="s">
        <v>143</v>
      </c>
      <c r="AG42" s="289" t="s">
        <v>78</v>
      </c>
      <c r="AH42" s="48">
        <f t="shared" si="4"/>
        <v>1</v>
      </c>
      <c r="AI42" s="48">
        <f t="shared" si="5"/>
        <v>0</v>
      </c>
      <c r="AJ42" s="49">
        <f t="shared" si="6"/>
        <v>0</v>
      </c>
    </row>
    <row r="43" spans="1:36" ht="15.75" x14ac:dyDescent="0.25">
      <c r="A43" s="44">
        <v>5</v>
      </c>
      <c r="B43" s="297" t="s">
        <v>159</v>
      </c>
      <c r="C43" s="297"/>
      <c r="D43" s="42"/>
      <c r="E43" s="42"/>
      <c r="F43" s="42"/>
      <c r="G43" s="42"/>
      <c r="H43" s="42"/>
      <c r="I43" s="42"/>
      <c r="J43" s="42" t="s">
        <v>122</v>
      </c>
      <c r="K43" s="42"/>
      <c r="L43" s="42"/>
      <c r="M43" s="42"/>
      <c r="N43" s="42"/>
      <c r="O43" s="42"/>
      <c r="P43" s="42"/>
      <c r="Q43" s="42"/>
      <c r="R43" s="42"/>
      <c r="S43" s="42"/>
      <c r="T43" s="46"/>
      <c r="U43" s="42"/>
      <c r="V43" s="46"/>
      <c r="W43" s="42"/>
      <c r="X43" s="46"/>
      <c r="Y43" s="42"/>
      <c r="Z43" s="46" t="s">
        <v>123</v>
      </c>
      <c r="AA43" s="47"/>
      <c r="AB43" s="46"/>
      <c r="AC43" s="46"/>
      <c r="AD43" s="46"/>
      <c r="AE43" s="42"/>
      <c r="AF43" s="289" t="s">
        <v>143</v>
      </c>
      <c r="AG43" s="289" t="s">
        <v>78</v>
      </c>
      <c r="AH43" s="48">
        <f t="shared" si="4"/>
        <v>1</v>
      </c>
      <c r="AI43" s="48">
        <f t="shared" si="5"/>
        <v>0</v>
      </c>
      <c r="AJ43" s="49">
        <f t="shared" si="6"/>
        <v>0</v>
      </c>
    </row>
    <row r="44" spans="1:36" ht="15.75" x14ac:dyDescent="0.25">
      <c r="A44" s="44">
        <v>6</v>
      </c>
      <c r="B44" s="297" t="s">
        <v>160</v>
      </c>
      <c r="C44" s="297"/>
      <c r="D44" s="42"/>
      <c r="E44" s="42"/>
      <c r="F44" s="42"/>
      <c r="G44" s="42"/>
      <c r="H44" s="42"/>
      <c r="I44" s="42"/>
      <c r="J44" s="42" t="s">
        <v>122</v>
      </c>
      <c r="K44" s="42"/>
      <c r="L44" s="42"/>
      <c r="M44" s="42"/>
      <c r="N44" s="42"/>
      <c r="O44" s="42"/>
      <c r="P44" s="42"/>
      <c r="Q44" s="42"/>
      <c r="R44" s="42"/>
      <c r="S44" s="42"/>
      <c r="T44" s="46"/>
      <c r="U44" s="42"/>
      <c r="V44" s="46"/>
      <c r="W44" s="42"/>
      <c r="X44" s="46"/>
      <c r="Y44" s="42"/>
      <c r="Z44" s="46" t="s">
        <v>123</v>
      </c>
      <c r="AA44" s="47"/>
      <c r="AB44" s="46"/>
      <c r="AC44" s="46"/>
      <c r="AD44" s="46"/>
      <c r="AE44" s="42"/>
      <c r="AF44" s="289" t="s">
        <v>143</v>
      </c>
      <c r="AG44" s="289" t="s">
        <v>78</v>
      </c>
      <c r="AH44" s="48">
        <f t="shared" si="4"/>
        <v>1</v>
      </c>
      <c r="AI44" s="48">
        <f t="shared" si="5"/>
        <v>0</v>
      </c>
      <c r="AJ44" s="49">
        <f t="shared" si="6"/>
        <v>0</v>
      </c>
    </row>
    <row r="45" spans="1:36" ht="15.75" x14ac:dyDescent="0.25">
      <c r="A45" s="44">
        <v>7</v>
      </c>
      <c r="B45" s="297" t="s">
        <v>161</v>
      </c>
      <c r="C45" s="297"/>
      <c r="D45" s="42"/>
      <c r="E45" s="42"/>
      <c r="F45" s="42"/>
      <c r="G45" s="42"/>
      <c r="H45" s="42"/>
      <c r="I45" s="42"/>
      <c r="J45" s="42" t="s">
        <v>122</v>
      </c>
      <c r="K45" s="42"/>
      <c r="L45" s="42"/>
      <c r="M45" s="42"/>
      <c r="N45" s="42"/>
      <c r="O45" s="42"/>
      <c r="P45" s="42"/>
      <c r="Q45" s="42"/>
      <c r="R45" s="42"/>
      <c r="S45" s="42"/>
      <c r="T45" s="46"/>
      <c r="U45" s="42"/>
      <c r="V45" s="46"/>
      <c r="W45" s="42"/>
      <c r="X45" s="46"/>
      <c r="Y45" s="42"/>
      <c r="Z45" s="46" t="s">
        <v>123</v>
      </c>
      <c r="AA45" s="47"/>
      <c r="AB45" s="46"/>
      <c r="AC45" s="46"/>
      <c r="AD45" s="46"/>
      <c r="AE45" s="42"/>
      <c r="AF45" s="289" t="s">
        <v>143</v>
      </c>
      <c r="AG45" s="289" t="s">
        <v>78</v>
      </c>
      <c r="AH45" s="48">
        <f t="shared" si="4"/>
        <v>1</v>
      </c>
      <c r="AI45" s="48">
        <f t="shared" si="5"/>
        <v>0</v>
      </c>
      <c r="AJ45" s="49">
        <f t="shared" si="6"/>
        <v>0</v>
      </c>
    </row>
    <row r="46" spans="1:36" ht="15.75" x14ac:dyDescent="0.25">
      <c r="A46" s="44">
        <v>8</v>
      </c>
      <c r="B46" s="297" t="s">
        <v>162</v>
      </c>
      <c r="C46" s="297"/>
      <c r="D46" s="42"/>
      <c r="E46" s="42"/>
      <c r="F46" s="42"/>
      <c r="G46" s="42"/>
      <c r="H46" s="42"/>
      <c r="I46" s="42"/>
      <c r="J46" s="42" t="s">
        <v>122</v>
      </c>
      <c r="K46" s="42"/>
      <c r="L46" s="42"/>
      <c r="M46" s="42"/>
      <c r="N46" s="42"/>
      <c r="O46" s="42"/>
      <c r="P46" s="42"/>
      <c r="Q46" s="42"/>
      <c r="R46" s="42"/>
      <c r="S46" s="42"/>
      <c r="T46" s="46"/>
      <c r="U46" s="42"/>
      <c r="V46" s="46"/>
      <c r="W46" s="42"/>
      <c r="X46" s="46"/>
      <c r="Y46" s="42"/>
      <c r="Z46" s="46" t="s">
        <v>123</v>
      </c>
      <c r="AA46" s="47"/>
      <c r="AB46" s="46"/>
      <c r="AC46" s="46"/>
      <c r="AD46" s="46"/>
      <c r="AE46" s="42"/>
      <c r="AF46" s="289" t="s">
        <v>163</v>
      </c>
      <c r="AG46" s="289" t="s">
        <v>78</v>
      </c>
      <c r="AH46" s="48">
        <f t="shared" si="4"/>
        <v>1</v>
      </c>
      <c r="AI46" s="48">
        <f t="shared" si="5"/>
        <v>0</v>
      </c>
      <c r="AJ46" s="49">
        <f t="shared" si="6"/>
        <v>0</v>
      </c>
    </row>
    <row r="47" spans="1:36" ht="15.75" x14ac:dyDescent="0.25">
      <c r="A47" s="44">
        <v>9</v>
      </c>
      <c r="B47" s="297" t="s">
        <v>164</v>
      </c>
      <c r="C47" s="297"/>
      <c r="D47" s="42"/>
      <c r="E47" s="42"/>
      <c r="F47" s="42"/>
      <c r="G47" s="42"/>
      <c r="H47" s="42"/>
      <c r="I47" s="42"/>
      <c r="J47" s="42" t="s">
        <v>122</v>
      </c>
      <c r="K47" s="42"/>
      <c r="L47" s="42"/>
      <c r="M47" s="42"/>
      <c r="N47" s="42"/>
      <c r="O47" s="42"/>
      <c r="P47" s="42"/>
      <c r="Q47" s="42"/>
      <c r="R47" s="42"/>
      <c r="S47" s="42"/>
      <c r="T47" s="46"/>
      <c r="U47" s="42"/>
      <c r="V47" s="46"/>
      <c r="W47" s="42"/>
      <c r="X47" s="46"/>
      <c r="Y47" s="42"/>
      <c r="Z47" s="46" t="s">
        <v>123</v>
      </c>
      <c r="AA47" s="47"/>
      <c r="AB47" s="46"/>
      <c r="AC47" s="46"/>
      <c r="AD47" s="46"/>
      <c r="AE47" s="42"/>
      <c r="AF47" s="289" t="s">
        <v>163</v>
      </c>
      <c r="AG47" s="289" t="s">
        <v>78</v>
      </c>
      <c r="AH47" s="48">
        <f t="shared" si="4"/>
        <v>1</v>
      </c>
      <c r="AI47" s="48">
        <f t="shared" si="5"/>
        <v>0</v>
      </c>
      <c r="AJ47" s="49">
        <f t="shared" si="6"/>
        <v>0</v>
      </c>
    </row>
    <row r="48" spans="1:36" ht="15.75" x14ac:dyDescent="0.25">
      <c r="A48" s="44">
        <v>10</v>
      </c>
      <c r="B48" s="297" t="s">
        <v>165</v>
      </c>
      <c r="C48" s="297"/>
      <c r="D48" s="42"/>
      <c r="E48" s="42"/>
      <c r="F48" s="42"/>
      <c r="G48" s="42"/>
      <c r="H48" s="42"/>
      <c r="I48" s="42"/>
      <c r="J48" s="42" t="s">
        <v>122</v>
      </c>
      <c r="K48" s="42"/>
      <c r="L48" s="42"/>
      <c r="M48" s="42"/>
      <c r="N48" s="42"/>
      <c r="O48" s="42"/>
      <c r="P48" s="42"/>
      <c r="Q48" s="42"/>
      <c r="R48" s="42"/>
      <c r="S48" s="42"/>
      <c r="T48" s="46"/>
      <c r="U48" s="42"/>
      <c r="V48" s="46"/>
      <c r="W48" s="42"/>
      <c r="X48" s="46"/>
      <c r="Y48" s="42"/>
      <c r="Z48" s="46" t="s">
        <v>158</v>
      </c>
      <c r="AA48" s="47"/>
      <c r="AB48" s="46"/>
      <c r="AC48" s="46"/>
      <c r="AD48" s="46"/>
      <c r="AE48" s="42"/>
      <c r="AF48" s="289" t="s">
        <v>163</v>
      </c>
      <c r="AG48" s="289" t="s">
        <v>78</v>
      </c>
      <c r="AH48" s="48">
        <f t="shared" si="4"/>
        <v>1</v>
      </c>
      <c r="AI48" s="48">
        <f t="shared" si="5"/>
        <v>0</v>
      </c>
      <c r="AJ48" s="49">
        <f t="shared" si="6"/>
        <v>0</v>
      </c>
    </row>
    <row r="49" spans="1:36" ht="15.75" x14ac:dyDescent="0.25">
      <c r="A49" s="44">
        <v>11</v>
      </c>
      <c r="B49" s="297" t="s">
        <v>166</v>
      </c>
      <c r="C49" s="297"/>
      <c r="D49" s="42"/>
      <c r="E49" s="42"/>
      <c r="F49" s="42"/>
      <c r="G49" s="42"/>
      <c r="H49" s="42"/>
      <c r="I49" s="42"/>
      <c r="J49" s="42" t="s">
        <v>122</v>
      </c>
      <c r="K49" s="42"/>
      <c r="L49" s="42"/>
      <c r="M49" s="42"/>
      <c r="N49" s="42"/>
      <c r="O49" s="42"/>
      <c r="P49" s="42"/>
      <c r="Q49" s="42"/>
      <c r="R49" s="42"/>
      <c r="S49" s="42"/>
      <c r="T49" s="46"/>
      <c r="U49" s="42"/>
      <c r="V49" s="46"/>
      <c r="W49" s="42"/>
      <c r="X49" s="46"/>
      <c r="Y49" s="42"/>
      <c r="Z49" s="46" t="s">
        <v>123</v>
      </c>
      <c r="AA49" s="47"/>
      <c r="AB49" s="46"/>
      <c r="AC49" s="46"/>
      <c r="AD49" s="46"/>
      <c r="AE49" s="42"/>
      <c r="AF49" s="289" t="s">
        <v>163</v>
      </c>
      <c r="AG49" s="289" t="s">
        <v>78</v>
      </c>
      <c r="AH49" s="48">
        <f t="shared" si="4"/>
        <v>1</v>
      </c>
      <c r="AI49" s="48">
        <f t="shared" si="5"/>
        <v>0</v>
      </c>
      <c r="AJ49" s="49">
        <f t="shared" si="6"/>
        <v>0</v>
      </c>
    </row>
    <row r="50" spans="1:36" ht="15.75" x14ac:dyDescent="0.25">
      <c r="A50" s="44">
        <v>12</v>
      </c>
      <c r="B50" s="297" t="s">
        <v>167</v>
      </c>
      <c r="C50" s="297"/>
      <c r="D50" s="42"/>
      <c r="E50" s="42"/>
      <c r="F50" s="42"/>
      <c r="G50" s="42"/>
      <c r="H50" s="42"/>
      <c r="I50" s="42"/>
      <c r="J50" s="42" t="s">
        <v>122</v>
      </c>
      <c r="K50" s="42"/>
      <c r="L50" s="42"/>
      <c r="M50" s="42"/>
      <c r="N50" s="42"/>
      <c r="O50" s="42"/>
      <c r="P50" s="42"/>
      <c r="Q50" s="42"/>
      <c r="R50" s="42"/>
      <c r="S50" s="42"/>
      <c r="T50" s="46"/>
      <c r="U50" s="42"/>
      <c r="V50" s="46"/>
      <c r="W50" s="42"/>
      <c r="X50" s="46"/>
      <c r="Y50" s="42"/>
      <c r="Z50" s="46" t="s">
        <v>123</v>
      </c>
      <c r="AA50" s="47"/>
      <c r="AB50" s="46"/>
      <c r="AC50" s="46"/>
      <c r="AD50" s="46"/>
      <c r="AE50" s="42"/>
      <c r="AF50" s="289" t="s">
        <v>163</v>
      </c>
      <c r="AG50" s="289" t="s">
        <v>78</v>
      </c>
      <c r="AH50" s="48">
        <f t="shared" si="4"/>
        <v>1</v>
      </c>
      <c r="AI50" s="48">
        <f t="shared" si="5"/>
        <v>0</v>
      </c>
      <c r="AJ50" s="49">
        <f t="shared" si="6"/>
        <v>0</v>
      </c>
    </row>
    <row r="51" spans="1:36" ht="15.75" x14ac:dyDescent="0.25">
      <c r="A51" s="44">
        <v>13</v>
      </c>
      <c r="B51" s="297" t="s">
        <v>168</v>
      </c>
      <c r="C51" s="297"/>
      <c r="D51" s="42"/>
      <c r="E51" s="42"/>
      <c r="F51" s="42"/>
      <c r="G51" s="42"/>
      <c r="H51" s="42"/>
      <c r="I51" s="42"/>
      <c r="J51" s="42" t="s">
        <v>122</v>
      </c>
      <c r="K51" s="42"/>
      <c r="L51" s="42"/>
      <c r="M51" s="42"/>
      <c r="N51" s="42"/>
      <c r="O51" s="42"/>
      <c r="P51" s="42"/>
      <c r="Q51" s="42"/>
      <c r="R51" s="42"/>
      <c r="S51" s="42"/>
      <c r="T51" s="46"/>
      <c r="U51" s="42"/>
      <c r="V51" s="46"/>
      <c r="W51" s="42"/>
      <c r="X51" s="46"/>
      <c r="Y51" s="42"/>
      <c r="Z51" s="46" t="s">
        <v>123</v>
      </c>
      <c r="AA51" s="47"/>
      <c r="AB51" s="46"/>
      <c r="AC51" s="46"/>
      <c r="AD51" s="46"/>
      <c r="AE51" s="42"/>
      <c r="AF51" s="289" t="s">
        <v>163</v>
      </c>
      <c r="AG51" s="289" t="s">
        <v>78</v>
      </c>
      <c r="AH51" s="48">
        <f t="shared" si="4"/>
        <v>1</v>
      </c>
      <c r="AI51" s="48">
        <f t="shared" si="5"/>
        <v>0</v>
      </c>
      <c r="AJ51" s="49">
        <f t="shared" si="6"/>
        <v>0</v>
      </c>
    </row>
    <row r="52" spans="1:36" ht="15.75" x14ac:dyDescent="0.25">
      <c r="A52" s="44">
        <v>14</v>
      </c>
      <c r="B52" s="297" t="s">
        <v>169</v>
      </c>
      <c r="C52" s="297"/>
      <c r="D52" s="42"/>
      <c r="E52" s="42"/>
      <c r="F52" s="42"/>
      <c r="G52" s="42"/>
      <c r="H52" s="42"/>
      <c r="I52" s="42"/>
      <c r="J52" s="42" t="s">
        <v>122</v>
      </c>
      <c r="K52" s="42"/>
      <c r="L52" s="42"/>
      <c r="M52" s="42"/>
      <c r="N52" s="42"/>
      <c r="O52" s="42"/>
      <c r="P52" s="42"/>
      <c r="Q52" s="42"/>
      <c r="R52" s="42"/>
      <c r="S52" s="42"/>
      <c r="T52" s="46"/>
      <c r="U52" s="42"/>
      <c r="V52" s="46"/>
      <c r="W52" s="42"/>
      <c r="X52" s="46"/>
      <c r="Y52" s="42"/>
      <c r="Z52" s="46" t="s">
        <v>123</v>
      </c>
      <c r="AA52" s="47"/>
      <c r="AB52" s="46"/>
      <c r="AC52" s="46"/>
      <c r="AD52" s="46"/>
      <c r="AE52" s="42"/>
      <c r="AF52" s="289" t="s">
        <v>163</v>
      </c>
      <c r="AG52" s="289" t="s">
        <v>78</v>
      </c>
      <c r="AH52" s="48">
        <f t="shared" si="4"/>
        <v>1</v>
      </c>
      <c r="AI52" s="48">
        <f t="shared" si="5"/>
        <v>0</v>
      </c>
      <c r="AJ52" s="49">
        <f t="shared" si="6"/>
        <v>0</v>
      </c>
    </row>
    <row r="53" spans="1:36" ht="15.75" x14ac:dyDescent="0.25">
      <c r="A53" s="44">
        <v>15</v>
      </c>
      <c r="B53" s="297" t="s">
        <v>170</v>
      </c>
      <c r="C53" s="297"/>
      <c r="D53" s="42"/>
      <c r="E53" s="42"/>
      <c r="F53" s="42"/>
      <c r="G53" s="42"/>
      <c r="H53" s="42"/>
      <c r="I53" s="42"/>
      <c r="J53" s="42" t="s">
        <v>122</v>
      </c>
      <c r="K53" s="42"/>
      <c r="L53" s="42"/>
      <c r="M53" s="42"/>
      <c r="N53" s="42"/>
      <c r="O53" s="42"/>
      <c r="P53" s="42"/>
      <c r="Q53" s="42"/>
      <c r="R53" s="42"/>
      <c r="S53" s="42"/>
      <c r="T53" s="46"/>
      <c r="U53" s="42"/>
      <c r="V53" s="46"/>
      <c r="W53" s="42"/>
      <c r="X53" s="46"/>
      <c r="Y53" s="42"/>
      <c r="Z53" s="46" t="s">
        <v>123</v>
      </c>
      <c r="AA53" s="47"/>
      <c r="AB53" s="46"/>
      <c r="AC53" s="46"/>
      <c r="AD53" s="46"/>
      <c r="AE53" s="42"/>
      <c r="AF53" s="289" t="s">
        <v>163</v>
      </c>
      <c r="AG53" s="289" t="s">
        <v>78</v>
      </c>
      <c r="AH53" s="48">
        <f t="shared" si="4"/>
        <v>1</v>
      </c>
      <c r="AI53" s="48">
        <f t="shared" si="5"/>
        <v>0</v>
      </c>
      <c r="AJ53" s="49">
        <f t="shared" si="6"/>
        <v>0</v>
      </c>
    </row>
    <row r="54" spans="1:36" ht="15.75" x14ac:dyDescent="0.25">
      <c r="A54" s="44">
        <v>16</v>
      </c>
      <c r="B54" s="297" t="s">
        <v>171</v>
      </c>
      <c r="C54" s="297"/>
      <c r="D54" s="42"/>
      <c r="E54" s="42"/>
      <c r="F54" s="42"/>
      <c r="G54" s="42"/>
      <c r="H54" s="42"/>
      <c r="I54" s="42"/>
      <c r="J54" s="42" t="s">
        <v>122</v>
      </c>
      <c r="K54" s="42"/>
      <c r="L54" s="42"/>
      <c r="M54" s="42"/>
      <c r="N54" s="42"/>
      <c r="O54" s="42"/>
      <c r="P54" s="42"/>
      <c r="Q54" s="42"/>
      <c r="R54" s="42"/>
      <c r="S54" s="42"/>
      <c r="T54" s="46"/>
      <c r="U54" s="42"/>
      <c r="V54" s="46"/>
      <c r="W54" s="42"/>
      <c r="X54" s="46"/>
      <c r="Y54" s="42"/>
      <c r="Z54" s="46" t="s">
        <v>123</v>
      </c>
      <c r="AA54" s="47"/>
      <c r="AB54" s="46"/>
      <c r="AC54" s="46"/>
      <c r="AD54" s="46"/>
      <c r="AE54" s="42"/>
      <c r="AF54" s="289" t="s">
        <v>163</v>
      </c>
      <c r="AG54" s="289" t="s">
        <v>78</v>
      </c>
      <c r="AH54" s="48">
        <f t="shared" si="4"/>
        <v>1</v>
      </c>
      <c r="AI54" s="48">
        <f t="shared" si="5"/>
        <v>0</v>
      </c>
      <c r="AJ54" s="49">
        <f t="shared" si="6"/>
        <v>0</v>
      </c>
    </row>
    <row r="55" spans="1:36" ht="15.75" x14ac:dyDescent="0.25">
      <c r="A55" s="44">
        <v>17</v>
      </c>
      <c r="B55" s="297" t="s">
        <v>172</v>
      </c>
      <c r="C55" s="297"/>
      <c r="D55" s="42"/>
      <c r="E55" s="42"/>
      <c r="F55" s="42"/>
      <c r="G55" s="42"/>
      <c r="H55" s="42"/>
      <c r="I55" s="42"/>
      <c r="J55" s="42" t="s">
        <v>122</v>
      </c>
      <c r="K55" s="42"/>
      <c r="L55" s="42"/>
      <c r="M55" s="42"/>
      <c r="N55" s="42"/>
      <c r="O55" s="42"/>
      <c r="P55" s="42"/>
      <c r="Q55" s="42"/>
      <c r="R55" s="42"/>
      <c r="S55" s="42"/>
      <c r="T55" s="46"/>
      <c r="U55" s="42"/>
      <c r="V55" s="46"/>
      <c r="W55" s="42"/>
      <c r="X55" s="46"/>
      <c r="Y55" s="42"/>
      <c r="Z55" s="46" t="s">
        <v>123</v>
      </c>
      <c r="AA55" s="47"/>
      <c r="AB55" s="46"/>
      <c r="AC55" s="46"/>
      <c r="AD55" s="46"/>
      <c r="AE55" s="42"/>
      <c r="AF55" s="289" t="s">
        <v>173</v>
      </c>
      <c r="AG55" s="289" t="s">
        <v>78</v>
      </c>
      <c r="AH55" s="48">
        <f t="shared" si="4"/>
        <v>1</v>
      </c>
      <c r="AI55" s="48">
        <f t="shared" si="5"/>
        <v>0</v>
      </c>
      <c r="AJ55" s="49">
        <f t="shared" si="6"/>
        <v>0</v>
      </c>
    </row>
    <row r="56" spans="1:36" ht="15.75" x14ac:dyDescent="0.25">
      <c r="A56" s="44">
        <v>18</v>
      </c>
      <c r="B56" s="297" t="s">
        <v>174</v>
      </c>
      <c r="C56" s="297"/>
      <c r="D56" s="42"/>
      <c r="E56" s="42"/>
      <c r="F56" s="42"/>
      <c r="G56" s="42"/>
      <c r="H56" s="42"/>
      <c r="I56" s="42"/>
      <c r="J56" s="42" t="s">
        <v>122</v>
      </c>
      <c r="K56" s="42"/>
      <c r="L56" s="42"/>
      <c r="M56" s="42"/>
      <c r="N56" s="42"/>
      <c r="O56" s="42"/>
      <c r="P56" s="42"/>
      <c r="Q56" s="42"/>
      <c r="R56" s="42"/>
      <c r="S56" s="42"/>
      <c r="T56" s="46"/>
      <c r="U56" s="42"/>
      <c r="V56" s="46"/>
      <c r="W56" s="42"/>
      <c r="X56" s="46"/>
      <c r="Y56" s="42"/>
      <c r="Z56" s="46" t="s">
        <v>123</v>
      </c>
      <c r="AA56" s="47"/>
      <c r="AB56" s="46"/>
      <c r="AC56" s="46"/>
      <c r="AD56" s="46"/>
      <c r="AE56" s="42"/>
      <c r="AF56" s="289" t="s">
        <v>173</v>
      </c>
      <c r="AG56" s="289" t="s">
        <v>78</v>
      </c>
      <c r="AH56" s="48">
        <f t="shared" si="4"/>
        <v>1</v>
      </c>
      <c r="AI56" s="48">
        <f t="shared" si="5"/>
        <v>0</v>
      </c>
      <c r="AJ56" s="49">
        <f t="shared" si="6"/>
        <v>0</v>
      </c>
    </row>
    <row r="57" spans="1:36" ht="15.75" x14ac:dyDescent="0.25">
      <c r="A57" s="44">
        <v>19</v>
      </c>
      <c r="B57" s="297" t="s">
        <v>175</v>
      </c>
      <c r="C57" s="297"/>
      <c r="D57" s="42"/>
      <c r="E57" s="42"/>
      <c r="F57" s="42"/>
      <c r="G57" s="42"/>
      <c r="H57" s="42"/>
      <c r="I57" s="42"/>
      <c r="J57" s="42" t="s">
        <v>122</v>
      </c>
      <c r="K57" s="42"/>
      <c r="L57" s="42"/>
      <c r="M57" s="42"/>
      <c r="N57" s="42"/>
      <c r="O57" s="42"/>
      <c r="P57" s="42"/>
      <c r="Q57" s="42"/>
      <c r="R57" s="42"/>
      <c r="S57" s="42"/>
      <c r="T57" s="46"/>
      <c r="U57" s="42"/>
      <c r="V57" s="46"/>
      <c r="W57" s="42"/>
      <c r="X57" s="46"/>
      <c r="Y57" s="42"/>
      <c r="Z57" s="46" t="s">
        <v>123</v>
      </c>
      <c r="AA57" s="47"/>
      <c r="AB57" s="46"/>
      <c r="AC57" s="46"/>
      <c r="AD57" s="46"/>
      <c r="AE57" s="42"/>
      <c r="AF57" s="289" t="s">
        <v>173</v>
      </c>
      <c r="AG57" s="289" t="s">
        <v>78</v>
      </c>
      <c r="AH57" s="48">
        <f t="shared" si="4"/>
        <v>1</v>
      </c>
      <c r="AI57" s="48">
        <f t="shared" si="5"/>
        <v>0</v>
      </c>
      <c r="AJ57" s="49">
        <f>(AI57/AH57)</f>
        <v>0</v>
      </c>
    </row>
    <row r="58" spans="1:36" ht="15.75" x14ac:dyDescent="0.25">
      <c r="A58" s="44">
        <v>20</v>
      </c>
      <c r="B58" s="297" t="s">
        <v>176</v>
      </c>
      <c r="C58" s="297"/>
      <c r="D58" s="42"/>
      <c r="E58" s="42"/>
      <c r="F58" s="42"/>
      <c r="G58" s="42"/>
      <c r="H58" s="42"/>
      <c r="I58" s="42"/>
      <c r="J58" s="42" t="s">
        <v>122</v>
      </c>
      <c r="K58" s="42"/>
      <c r="L58" s="42"/>
      <c r="M58" s="42"/>
      <c r="N58" s="42"/>
      <c r="O58" s="42"/>
      <c r="P58" s="42"/>
      <c r="Q58" s="42"/>
      <c r="R58" s="42"/>
      <c r="S58" s="42"/>
      <c r="T58" s="46"/>
      <c r="U58" s="42"/>
      <c r="V58" s="46"/>
      <c r="W58" s="42"/>
      <c r="X58" s="46"/>
      <c r="Y58" s="42"/>
      <c r="Z58" s="46" t="s">
        <v>123</v>
      </c>
      <c r="AA58" s="47"/>
      <c r="AB58" s="46"/>
      <c r="AC58" s="46"/>
      <c r="AD58" s="46"/>
      <c r="AE58" s="42"/>
      <c r="AF58" s="289" t="s">
        <v>163</v>
      </c>
      <c r="AG58" s="289" t="s">
        <v>78</v>
      </c>
      <c r="AH58" s="48">
        <f t="shared" si="4"/>
        <v>1</v>
      </c>
      <c r="AI58" s="48">
        <f t="shared" si="5"/>
        <v>0</v>
      </c>
      <c r="AJ58" s="49">
        <f t="shared" si="6"/>
        <v>0</v>
      </c>
    </row>
    <row r="59" spans="1:36" ht="15.75" x14ac:dyDescent="0.25">
      <c r="A59" s="44">
        <v>21</v>
      </c>
      <c r="B59" s="297" t="s">
        <v>177</v>
      </c>
      <c r="C59" s="297"/>
      <c r="D59" s="42"/>
      <c r="E59" s="42"/>
      <c r="F59" s="42"/>
      <c r="G59" s="42"/>
      <c r="H59" s="42"/>
      <c r="I59" s="42"/>
      <c r="J59" s="42" t="s">
        <v>122</v>
      </c>
      <c r="K59" s="42"/>
      <c r="L59" s="42"/>
      <c r="M59" s="42"/>
      <c r="N59" s="42"/>
      <c r="O59" s="42"/>
      <c r="P59" s="42"/>
      <c r="Q59" s="42"/>
      <c r="R59" s="42"/>
      <c r="S59" s="42"/>
      <c r="T59" s="46"/>
      <c r="U59" s="42"/>
      <c r="V59" s="46"/>
      <c r="W59" s="42"/>
      <c r="X59" s="46"/>
      <c r="Y59" s="42"/>
      <c r="Z59" s="46" t="s">
        <v>123</v>
      </c>
      <c r="AA59" s="47"/>
      <c r="AB59" s="46"/>
      <c r="AC59" s="46"/>
      <c r="AD59" s="46"/>
      <c r="AE59" s="42"/>
      <c r="AF59" s="289" t="s">
        <v>163</v>
      </c>
      <c r="AG59" s="289" t="s">
        <v>78</v>
      </c>
      <c r="AH59" s="48">
        <f t="shared" si="4"/>
        <v>1</v>
      </c>
      <c r="AI59" s="48">
        <f t="shared" si="5"/>
        <v>0</v>
      </c>
      <c r="AJ59" s="49">
        <f t="shared" si="6"/>
        <v>0</v>
      </c>
    </row>
    <row r="60" spans="1:36" ht="15.75" x14ac:dyDescent="0.25">
      <c r="A60" s="44">
        <v>22</v>
      </c>
      <c r="B60" s="297" t="s">
        <v>178</v>
      </c>
      <c r="C60" s="297"/>
      <c r="D60" s="42"/>
      <c r="E60" s="42"/>
      <c r="F60" s="42"/>
      <c r="G60" s="42"/>
      <c r="H60" s="42"/>
      <c r="I60" s="42"/>
      <c r="J60" s="42" t="s">
        <v>122</v>
      </c>
      <c r="K60" s="42"/>
      <c r="L60" s="42"/>
      <c r="M60" s="42"/>
      <c r="N60" s="42"/>
      <c r="O60" s="42"/>
      <c r="P60" s="42"/>
      <c r="Q60" s="42"/>
      <c r="R60" s="42"/>
      <c r="S60" s="42"/>
      <c r="T60" s="46"/>
      <c r="U60" s="42"/>
      <c r="V60" s="46"/>
      <c r="W60" s="42"/>
      <c r="X60" s="46"/>
      <c r="Y60" s="42"/>
      <c r="Z60" s="46" t="s">
        <v>123</v>
      </c>
      <c r="AA60" s="47"/>
      <c r="AB60" s="46"/>
      <c r="AC60" s="46"/>
      <c r="AD60" s="46"/>
      <c r="AE60" s="42"/>
      <c r="AF60" s="289" t="s">
        <v>163</v>
      </c>
      <c r="AG60" s="289" t="s">
        <v>78</v>
      </c>
      <c r="AH60" s="48">
        <f t="shared" si="4"/>
        <v>1</v>
      </c>
      <c r="AI60" s="48">
        <f t="shared" si="5"/>
        <v>0</v>
      </c>
      <c r="AJ60" s="49">
        <f>(AI60/AH60)</f>
        <v>0</v>
      </c>
    </row>
    <row r="61" spans="1:36" ht="15.75" x14ac:dyDescent="0.25">
      <c r="A61" s="44">
        <v>23</v>
      </c>
      <c r="B61" s="297" t="s">
        <v>179</v>
      </c>
      <c r="C61" s="297"/>
      <c r="D61" s="42"/>
      <c r="E61" s="42"/>
      <c r="F61" s="42"/>
      <c r="G61" s="42"/>
      <c r="H61" s="42"/>
      <c r="I61" s="42"/>
      <c r="J61" s="42" t="s">
        <v>122</v>
      </c>
      <c r="K61" s="42"/>
      <c r="L61" s="42"/>
      <c r="M61" s="42"/>
      <c r="N61" s="42"/>
      <c r="O61" s="42"/>
      <c r="P61" s="42"/>
      <c r="Q61" s="42"/>
      <c r="R61" s="42"/>
      <c r="S61" s="42"/>
      <c r="T61" s="46"/>
      <c r="U61" s="42"/>
      <c r="V61" s="46"/>
      <c r="W61" s="42"/>
      <c r="X61" s="46"/>
      <c r="Y61" s="42"/>
      <c r="Z61" s="46" t="s">
        <v>123</v>
      </c>
      <c r="AA61" s="47"/>
      <c r="AB61" s="46"/>
      <c r="AC61" s="46"/>
      <c r="AD61" s="46"/>
      <c r="AE61" s="42"/>
      <c r="AF61" s="289" t="s">
        <v>163</v>
      </c>
      <c r="AG61" s="289" t="s">
        <v>78</v>
      </c>
      <c r="AH61" s="48">
        <f t="shared" si="4"/>
        <v>1</v>
      </c>
      <c r="AI61" s="48">
        <f t="shared" si="5"/>
        <v>0</v>
      </c>
      <c r="AJ61" s="49">
        <f t="shared" si="6"/>
        <v>0</v>
      </c>
    </row>
    <row r="62" spans="1:36" ht="15.75" x14ac:dyDescent="0.25">
      <c r="A62" s="44">
        <v>24</v>
      </c>
      <c r="B62" s="297" t="s">
        <v>180</v>
      </c>
      <c r="C62" s="297"/>
      <c r="D62" s="42"/>
      <c r="E62" s="42"/>
      <c r="F62" s="42"/>
      <c r="G62" s="42"/>
      <c r="H62" s="42"/>
      <c r="I62" s="42"/>
      <c r="J62" s="42" t="s">
        <v>122</v>
      </c>
      <c r="K62" s="42"/>
      <c r="L62" s="42"/>
      <c r="M62" s="42"/>
      <c r="N62" s="42"/>
      <c r="O62" s="42"/>
      <c r="P62" s="42"/>
      <c r="Q62" s="42"/>
      <c r="R62" s="42"/>
      <c r="S62" s="42"/>
      <c r="T62" s="46"/>
      <c r="U62" s="42"/>
      <c r="V62" s="46"/>
      <c r="W62" s="42"/>
      <c r="X62" s="46"/>
      <c r="Y62" s="42"/>
      <c r="Z62" s="46" t="s">
        <v>123</v>
      </c>
      <c r="AA62" s="47"/>
      <c r="AB62" s="46"/>
      <c r="AC62" s="46"/>
      <c r="AD62" s="46"/>
      <c r="AE62" s="42"/>
      <c r="AF62" s="289" t="s">
        <v>163</v>
      </c>
      <c r="AG62" s="289" t="s">
        <v>78</v>
      </c>
      <c r="AH62" s="48">
        <f t="shared" si="4"/>
        <v>1</v>
      </c>
      <c r="AI62" s="48">
        <f t="shared" si="5"/>
        <v>0</v>
      </c>
      <c r="AJ62" s="49">
        <f t="shared" si="6"/>
        <v>0</v>
      </c>
    </row>
    <row r="63" spans="1:36" ht="15.75" x14ac:dyDescent="0.25">
      <c r="A63" s="44">
        <v>25</v>
      </c>
      <c r="B63" s="297" t="s">
        <v>181</v>
      </c>
      <c r="C63" s="297"/>
      <c r="D63" s="42"/>
      <c r="E63" s="42"/>
      <c r="F63" s="42"/>
      <c r="G63" s="42"/>
      <c r="H63" s="42"/>
      <c r="I63" s="42"/>
      <c r="J63" s="42" t="s">
        <v>122</v>
      </c>
      <c r="K63" s="42"/>
      <c r="L63" s="42"/>
      <c r="M63" s="42"/>
      <c r="N63" s="42"/>
      <c r="O63" s="42"/>
      <c r="P63" s="42"/>
      <c r="Q63" s="42"/>
      <c r="R63" s="42"/>
      <c r="S63" s="42"/>
      <c r="T63" s="46"/>
      <c r="U63" s="42"/>
      <c r="V63" s="46"/>
      <c r="W63" s="42"/>
      <c r="X63" s="46"/>
      <c r="Y63" s="42"/>
      <c r="Z63" s="46" t="s">
        <v>123</v>
      </c>
      <c r="AA63" s="47"/>
      <c r="AB63" s="46"/>
      <c r="AC63" s="46"/>
      <c r="AD63" s="46"/>
      <c r="AE63" s="42"/>
      <c r="AF63" s="289" t="s">
        <v>163</v>
      </c>
      <c r="AG63" s="289" t="s">
        <v>78</v>
      </c>
      <c r="AH63" s="48">
        <f t="shared" si="4"/>
        <v>1</v>
      </c>
      <c r="AI63" s="48">
        <f t="shared" si="5"/>
        <v>0</v>
      </c>
      <c r="AJ63" s="49">
        <f t="shared" si="6"/>
        <v>0</v>
      </c>
    </row>
    <row r="64" spans="1:36" ht="15.75" x14ac:dyDescent="0.25">
      <c r="A64" s="44">
        <v>26</v>
      </c>
      <c r="B64" s="297" t="s">
        <v>182</v>
      </c>
      <c r="C64" s="297"/>
      <c r="D64" s="42"/>
      <c r="E64" s="42"/>
      <c r="F64" s="42"/>
      <c r="G64" s="42"/>
      <c r="H64" s="42"/>
      <c r="I64" s="42"/>
      <c r="J64" s="42" t="s">
        <v>122</v>
      </c>
      <c r="K64" s="42"/>
      <c r="L64" s="42"/>
      <c r="M64" s="42"/>
      <c r="N64" s="42"/>
      <c r="O64" s="42"/>
      <c r="P64" s="42"/>
      <c r="Q64" s="42"/>
      <c r="R64" s="42"/>
      <c r="S64" s="42"/>
      <c r="T64" s="46"/>
      <c r="U64" s="42"/>
      <c r="V64" s="46"/>
      <c r="W64" s="42"/>
      <c r="X64" s="46"/>
      <c r="Y64" s="42"/>
      <c r="Z64" s="46" t="s">
        <v>123</v>
      </c>
      <c r="AA64" s="47"/>
      <c r="AB64" s="46"/>
      <c r="AC64" s="46"/>
      <c r="AD64" s="46"/>
      <c r="AE64" s="42"/>
      <c r="AF64" s="289" t="s">
        <v>163</v>
      </c>
      <c r="AG64" s="289" t="s">
        <v>78</v>
      </c>
      <c r="AH64" s="48">
        <f t="shared" si="4"/>
        <v>1</v>
      </c>
      <c r="AI64" s="48">
        <f t="shared" si="5"/>
        <v>0</v>
      </c>
      <c r="AJ64" s="49">
        <f>(AI64/AH64)</f>
        <v>0</v>
      </c>
    </row>
    <row r="65" spans="1:36" ht="15.75" x14ac:dyDescent="0.25">
      <c r="A65" s="44">
        <v>27</v>
      </c>
      <c r="B65" s="297" t="s">
        <v>183</v>
      </c>
      <c r="C65" s="297"/>
      <c r="D65" s="42"/>
      <c r="E65" s="42"/>
      <c r="F65" s="42"/>
      <c r="G65" s="42"/>
      <c r="H65" s="42"/>
      <c r="I65" s="42"/>
      <c r="J65" s="42" t="s">
        <v>122</v>
      </c>
      <c r="K65" s="42"/>
      <c r="L65" s="42"/>
      <c r="M65" s="42"/>
      <c r="N65" s="42"/>
      <c r="O65" s="42"/>
      <c r="P65" s="42"/>
      <c r="Q65" s="42"/>
      <c r="R65" s="42"/>
      <c r="S65" s="42"/>
      <c r="T65" s="46"/>
      <c r="U65" s="42"/>
      <c r="V65" s="46"/>
      <c r="W65" s="42"/>
      <c r="X65" s="46"/>
      <c r="Y65" s="42"/>
      <c r="Z65" s="46" t="s">
        <v>123</v>
      </c>
      <c r="AA65" s="47"/>
      <c r="AB65" s="46"/>
      <c r="AC65" s="46"/>
      <c r="AD65" s="46"/>
      <c r="AE65" s="42"/>
      <c r="AF65" s="289" t="s">
        <v>163</v>
      </c>
      <c r="AG65" s="289" t="s">
        <v>78</v>
      </c>
      <c r="AH65" s="48">
        <f t="shared" si="4"/>
        <v>1</v>
      </c>
      <c r="AI65" s="48">
        <f t="shared" si="5"/>
        <v>0</v>
      </c>
      <c r="AJ65" s="49">
        <f t="shared" si="6"/>
        <v>0</v>
      </c>
    </row>
    <row r="66" spans="1:36" ht="15.75" x14ac:dyDescent="0.25">
      <c r="A66" s="44">
        <v>28</v>
      </c>
      <c r="B66" s="297" t="s">
        <v>184</v>
      </c>
      <c r="C66" s="297"/>
      <c r="D66" s="42"/>
      <c r="E66" s="42"/>
      <c r="F66" s="42"/>
      <c r="G66" s="42"/>
      <c r="H66" s="42"/>
      <c r="I66" s="42"/>
      <c r="J66" s="42" t="s">
        <v>122</v>
      </c>
      <c r="K66" s="42"/>
      <c r="L66" s="42"/>
      <c r="M66" s="42"/>
      <c r="N66" s="42"/>
      <c r="O66" s="42"/>
      <c r="P66" s="42"/>
      <c r="Q66" s="42"/>
      <c r="R66" s="42"/>
      <c r="S66" s="42"/>
      <c r="T66" s="46"/>
      <c r="U66" s="42"/>
      <c r="V66" s="46"/>
      <c r="W66" s="42"/>
      <c r="X66" s="46"/>
      <c r="Y66" s="42"/>
      <c r="Z66" s="46" t="s">
        <v>123</v>
      </c>
      <c r="AA66" s="47"/>
      <c r="AB66" s="46"/>
      <c r="AC66" s="46"/>
      <c r="AD66" s="46"/>
      <c r="AE66" s="42"/>
      <c r="AF66" s="289" t="s">
        <v>163</v>
      </c>
      <c r="AG66" s="289" t="s">
        <v>78</v>
      </c>
      <c r="AH66" s="48">
        <f t="shared" si="4"/>
        <v>1</v>
      </c>
      <c r="AI66" s="48">
        <f t="shared" si="5"/>
        <v>0</v>
      </c>
      <c r="AJ66" s="49">
        <f t="shared" si="6"/>
        <v>0</v>
      </c>
    </row>
    <row r="67" spans="1:36" ht="15.75" x14ac:dyDescent="0.25">
      <c r="A67" s="44">
        <v>29</v>
      </c>
      <c r="B67" s="297" t="s">
        <v>185</v>
      </c>
      <c r="C67" s="297"/>
      <c r="D67" s="42"/>
      <c r="E67" s="42"/>
      <c r="F67" s="42"/>
      <c r="G67" s="42"/>
      <c r="H67" s="42"/>
      <c r="I67" s="42"/>
      <c r="J67" s="42" t="s">
        <v>122</v>
      </c>
      <c r="K67" s="42"/>
      <c r="L67" s="42"/>
      <c r="M67" s="42"/>
      <c r="N67" s="42"/>
      <c r="O67" s="42"/>
      <c r="P67" s="42"/>
      <c r="Q67" s="42"/>
      <c r="R67" s="42"/>
      <c r="S67" s="42"/>
      <c r="T67" s="46"/>
      <c r="U67" s="42"/>
      <c r="V67" s="46"/>
      <c r="W67" s="42"/>
      <c r="X67" s="46"/>
      <c r="Y67" s="42"/>
      <c r="Z67" s="46" t="s">
        <v>123</v>
      </c>
      <c r="AA67" s="47"/>
      <c r="AB67" s="46"/>
      <c r="AC67" s="46"/>
      <c r="AD67" s="46"/>
      <c r="AE67" s="42"/>
      <c r="AF67" s="289" t="s">
        <v>163</v>
      </c>
      <c r="AG67" s="289" t="s">
        <v>78</v>
      </c>
      <c r="AH67" s="48">
        <f t="shared" si="4"/>
        <v>1</v>
      </c>
      <c r="AI67" s="48">
        <f t="shared" si="5"/>
        <v>0</v>
      </c>
      <c r="AJ67" s="49">
        <f t="shared" si="6"/>
        <v>0</v>
      </c>
    </row>
    <row r="68" spans="1:36" ht="15.75" x14ac:dyDescent="0.25">
      <c r="A68" s="44">
        <v>30</v>
      </c>
      <c r="B68" s="297" t="s">
        <v>186</v>
      </c>
      <c r="C68" s="297"/>
      <c r="D68" s="42"/>
      <c r="E68" s="42"/>
      <c r="F68" s="42"/>
      <c r="G68" s="42"/>
      <c r="H68" s="42"/>
      <c r="I68" s="42"/>
      <c r="J68" s="42" t="s">
        <v>122</v>
      </c>
      <c r="K68" s="42"/>
      <c r="L68" s="42"/>
      <c r="M68" s="42"/>
      <c r="N68" s="42"/>
      <c r="O68" s="42"/>
      <c r="P68" s="42"/>
      <c r="Q68" s="42"/>
      <c r="R68" s="42"/>
      <c r="S68" s="42"/>
      <c r="T68" s="46"/>
      <c r="U68" s="42"/>
      <c r="V68" s="46"/>
      <c r="W68" s="42"/>
      <c r="X68" s="46"/>
      <c r="Y68" s="42"/>
      <c r="Z68" s="46" t="s">
        <v>123</v>
      </c>
      <c r="AA68" s="47"/>
      <c r="AB68" s="46"/>
      <c r="AC68" s="46"/>
      <c r="AD68" s="46"/>
      <c r="AE68" s="42"/>
      <c r="AF68" s="289" t="s">
        <v>173</v>
      </c>
      <c r="AG68" s="289" t="s">
        <v>78</v>
      </c>
      <c r="AH68" s="48">
        <f t="shared" si="4"/>
        <v>1</v>
      </c>
      <c r="AI68" s="48">
        <f t="shared" si="5"/>
        <v>0</v>
      </c>
      <c r="AJ68" s="49">
        <f t="shared" si="6"/>
        <v>0</v>
      </c>
    </row>
    <row r="69" spans="1:36" ht="15.75" x14ac:dyDescent="0.25">
      <c r="A69" s="44">
        <v>31</v>
      </c>
      <c r="B69" s="297" t="s">
        <v>187</v>
      </c>
      <c r="C69" s="297"/>
      <c r="D69" s="42"/>
      <c r="E69" s="42"/>
      <c r="F69" s="42"/>
      <c r="G69" s="42"/>
      <c r="H69" s="42"/>
      <c r="I69" s="42"/>
      <c r="J69" s="42" t="s">
        <v>122</v>
      </c>
      <c r="K69" s="42"/>
      <c r="L69" s="42"/>
      <c r="M69" s="42"/>
      <c r="N69" s="42"/>
      <c r="O69" s="42"/>
      <c r="P69" s="42"/>
      <c r="Q69" s="42"/>
      <c r="R69" s="42"/>
      <c r="S69" s="42"/>
      <c r="T69" s="46"/>
      <c r="U69" s="42"/>
      <c r="V69" s="46"/>
      <c r="W69" s="42"/>
      <c r="X69" s="46"/>
      <c r="Y69" s="42"/>
      <c r="Z69" s="46" t="s">
        <v>123</v>
      </c>
      <c r="AA69" s="47"/>
      <c r="AB69" s="46"/>
      <c r="AC69" s="46"/>
      <c r="AD69" s="46"/>
      <c r="AE69" s="42"/>
      <c r="AF69" s="289" t="s">
        <v>173</v>
      </c>
      <c r="AG69" s="289" t="s">
        <v>78</v>
      </c>
      <c r="AH69" s="48">
        <f t="shared" si="4"/>
        <v>1</v>
      </c>
      <c r="AI69" s="48">
        <f t="shared" si="5"/>
        <v>0</v>
      </c>
      <c r="AJ69" s="49">
        <f t="shared" si="6"/>
        <v>0</v>
      </c>
    </row>
    <row r="70" spans="1:36" ht="15.75" x14ac:dyDescent="0.25">
      <c r="A70" s="44">
        <v>32</v>
      </c>
      <c r="B70" s="297" t="s">
        <v>127</v>
      </c>
      <c r="C70" s="297"/>
      <c r="D70" s="42"/>
      <c r="E70" s="42"/>
      <c r="F70" s="42"/>
      <c r="G70" s="42"/>
      <c r="H70" s="42"/>
      <c r="I70" s="42"/>
      <c r="J70" s="42" t="s">
        <v>122</v>
      </c>
      <c r="K70" s="42"/>
      <c r="L70" s="42"/>
      <c r="M70" s="42"/>
      <c r="N70" s="42"/>
      <c r="O70" s="42"/>
      <c r="P70" s="42"/>
      <c r="Q70" s="42"/>
      <c r="R70" s="42"/>
      <c r="S70" s="42"/>
      <c r="T70" s="46"/>
      <c r="U70" s="42"/>
      <c r="V70" s="46"/>
      <c r="W70" s="42"/>
      <c r="X70" s="46"/>
      <c r="Y70" s="42"/>
      <c r="Z70" s="46" t="s">
        <v>123</v>
      </c>
      <c r="AA70" s="47"/>
      <c r="AB70" s="46"/>
      <c r="AC70" s="46"/>
      <c r="AD70" s="46"/>
      <c r="AE70" s="42"/>
      <c r="AF70" s="289" t="s">
        <v>163</v>
      </c>
      <c r="AG70" s="289" t="s">
        <v>78</v>
      </c>
      <c r="AH70" s="48">
        <f t="shared" si="4"/>
        <v>1</v>
      </c>
      <c r="AI70" s="48">
        <f t="shared" si="5"/>
        <v>0</v>
      </c>
      <c r="AJ70" s="49">
        <f t="shared" si="6"/>
        <v>0</v>
      </c>
    </row>
    <row r="71" spans="1:36" ht="15.75" x14ac:dyDescent="0.2">
      <c r="A71" s="322" t="s">
        <v>188</v>
      </c>
      <c r="B71" s="317"/>
      <c r="C71" s="317"/>
      <c r="D71" s="317"/>
      <c r="E71" s="317"/>
      <c r="F71" s="317"/>
      <c r="G71" s="317"/>
      <c r="H71" s="317"/>
      <c r="I71" s="317"/>
      <c r="J71" s="317"/>
      <c r="K71" s="317"/>
      <c r="L71" s="317"/>
      <c r="M71" s="317"/>
      <c r="N71" s="317"/>
      <c r="O71" s="317"/>
      <c r="P71" s="317"/>
      <c r="Q71" s="317"/>
      <c r="R71" s="317"/>
      <c r="S71" s="317"/>
      <c r="T71" s="317"/>
      <c r="U71" s="317"/>
      <c r="V71" s="317"/>
      <c r="W71" s="317"/>
      <c r="X71" s="317"/>
      <c r="Y71" s="317"/>
      <c r="Z71" s="317"/>
      <c r="AA71" s="317"/>
      <c r="AB71" s="317"/>
      <c r="AC71" s="317"/>
      <c r="AD71" s="317"/>
      <c r="AE71" s="317"/>
      <c r="AF71" s="317"/>
      <c r="AG71" s="318"/>
      <c r="AH71" s="319"/>
      <c r="AI71" s="319"/>
      <c r="AJ71" s="320"/>
    </row>
    <row r="72" spans="1:36" ht="15.75" x14ac:dyDescent="0.25">
      <c r="A72" s="44">
        <v>1</v>
      </c>
      <c r="B72" s="291" t="s">
        <v>189</v>
      </c>
      <c r="C72" s="46"/>
      <c r="D72" s="46"/>
      <c r="E72" s="46"/>
      <c r="F72" s="46"/>
      <c r="G72" s="46"/>
      <c r="H72" s="42" t="s">
        <v>122</v>
      </c>
      <c r="I72" s="298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2"/>
      <c r="V72" s="46"/>
      <c r="W72" s="42" t="s">
        <v>123</v>
      </c>
      <c r="X72" s="46"/>
      <c r="Y72" s="42"/>
      <c r="Z72" s="46"/>
      <c r="AA72" s="47"/>
      <c r="AB72" s="46"/>
      <c r="AC72" s="46" t="s">
        <v>123</v>
      </c>
      <c r="AD72" s="46"/>
      <c r="AE72" s="42"/>
      <c r="AF72" s="46" t="s">
        <v>163</v>
      </c>
      <c r="AG72" s="289" t="s">
        <v>75</v>
      </c>
      <c r="AH72" s="48">
        <f t="shared" ref="AH72:AH77" si="7">COUNTA(T72:AE72)</f>
        <v>2</v>
      </c>
      <c r="AI72" s="48">
        <f t="shared" ref="AI72:AI77" si="8">COUNTIF(T72:AE72,"c")</f>
        <v>0</v>
      </c>
      <c r="AJ72" s="49">
        <f t="shared" ref="AJ72:AJ77" si="9">(AI72/AH72)</f>
        <v>0</v>
      </c>
    </row>
    <row r="73" spans="1:36" ht="15.75" x14ac:dyDescent="0.25">
      <c r="A73" s="44">
        <v>2</v>
      </c>
      <c r="B73" s="291" t="s">
        <v>190</v>
      </c>
      <c r="C73" s="46"/>
      <c r="D73" s="46"/>
      <c r="E73" s="46"/>
      <c r="F73" s="46"/>
      <c r="G73" s="46"/>
      <c r="H73" s="42" t="s">
        <v>122</v>
      </c>
      <c r="I73" s="29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2"/>
      <c r="V73" s="46"/>
      <c r="W73" s="42" t="s">
        <v>123</v>
      </c>
      <c r="X73" s="46"/>
      <c r="Y73" s="42"/>
      <c r="Z73" s="46"/>
      <c r="AA73" s="47"/>
      <c r="AB73" s="46"/>
      <c r="AC73" s="46" t="s">
        <v>123</v>
      </c>
      <c r="AD73" s="46"/>
      <c r="AE73" s="42"/>
      <c r="AF73" s="46" t="s">
        <v>163</v>
      </c>
      <c r="AG73" s="289" t="s">
        <v>75</v>
      </c>
      <c r="AH73" s="48">
        <f t="shared" si="7"/>
        <v>2</v>
      </c>
      <c r="AI73" s="48">
        <f t="shared" si="8"/>
        <v>0</v>
      </c>
      <c r="AJ73" s="49">
        <f t="shared" si="9"/>
        <v>0</v>
      </c>
    </row>
    <row r="74" spans="1:36" ht="15.75" x14ac:dyDescent="0.25">
      <c r="A74" s="44">
        <v>3</v>
      </c>
      <c r="B74" s="291" t="s">
        <v>191</v>
      </c>
      <c r="C74" s="46"/>
      <c r="D74" s="46"/>
      <c r="E74" s="46"/>
      <c r="F74" s="46"/>
      <c r="G74" s="46"/>
      <c r="H74" s="42" t="s">
        <v>122</v>
      </c>
      <c r="I74" s="298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2"/>
      <c r="V74" s="46"/>
      <c r="W74" s="42" t="s">
        <v>123</v>
      </c>
      <c r="X74" s="46"/>
      <c r="Y74" s="42"/>
      <c r="Z74" s="46"/>
      <c r="AA74" s="47"/>
      <c r="AB74" s="46"/>
      <c r="AC74" s="46" t="s">
        <v>123</v>
      </c>
      <c r="AD74" s="46"/>
      <c r="AE74" s="42"/>
      <c r="AF74" s="46" t="s">
        <v>163</v>
      </c>
      <c r="AG74" s="289" t="s">
        <v>75</v>
      </c>
      <c r="AH74" s="48">
        <f t="shared" si="7"/>
        <v>2</v>
      </c>
      <c r="AI74" s="48">
        <f t="shared" si="8"/>
        <v>0</v>
      </c>
      <c r="AJ74" s="49">
        <f t="shared" si="9"/>
        <v>0</v>
      </c>
    </row>
    <row r="75" spans="1:36" ht="15.75" x14ac:dyDescent="0.25">
      <c r="A75" s="44">
        <v>4</v>
      </c>
      <c r="B75" s="291" t="s">
        <v>192</v>
      </c>
      <c r="C75" s="46"/>
      <c r="D75" s="46"/>
      <c r="E75" s="46"/>
      <c r="F75" s="46"/>
      <c r="G75" s="46"/>
      <c r="H75" s="42" t="s">
        <v>122</v>
      </c>
      <c r="I75" s="298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2"/>
      <c r="V75" s="46"/>
      <c r="W75" s="42" t="s">
        <v>123</v>
      </c>
      <c r="X75" s="46"/>
      <c r="Y75" s="42"/>
      <c r="Z75" s="46"/>
      <c r="AA75" s="47"/>
      <c r="AB75" s="46"/>
      <c r="AC75" s="46" t="s">
        <v>123</v>
      </c>
      <c r="AD75" s="46"/>
      <c r="AE75" s="42"/>
      <c r="AF75" s="46" t="s">
        <v>163</v>
      </c>
      <c r="AG75" s="289" t="s">
        <v>75</v>
      </c>
      <c r="AH75" s="48">
        <f t="shared" si="7"/>
        <v>2</v>
      </c>
      <c r="AI75" s="48">
        <f t="shared" si="8"/>
        <v>0</v>
      </c>
      <c r="AJ75" s="49">
        <f t="shared" si="9"/>
        <v>0</v>
      </c>
    </row>
    <row r="76" spans="1:36" ht="15.75" x14ac:dyDescent="0.25">
      <c r="A76" s="44">
        <v>5</v>
      </c>
      <c r="B76" s="291" t="s">
        <v>193</v>
      </c>
      <c r="C76" s="46"/>
      <c r="D76" s="46"/>
      <c r="E76" s="46"/>
      <c r="F76" s="46"/>
      <c r="G76" s="46"/>
      <c r="H76" s="42" t="s">
        <v>122</v>
      </c>
      <c r="I76" s="298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2"/>
      <c r="V76" s="46"/>
      <c r="W76" s="42" t="s">
        <v>123</v>
      </c>
      <c r="X76" s="46"/>
      <c r="Y76" s="42"/>
      <c r="Z76" s="46"/>
      <c r="AA76" s="47"/>
      <c r="AB76" s="46"/>
      <c r="AC76" s="46" t="s">
        <v>123</v>
      </c>
      <c r="AD76" s="46"/>
      <c r="AE76" s="42"/>
      <c r="AF76" s="46" t="s">
        <v>163</v>
      </c>
      <c r="AG76" s="289" t="s">
        <v>75</v>
      </c>
      <c r="AH76" s="48">
        <f t="shared" si="7"/>
        <v>2</v>
      </c>
      <c r="AI76" s="48">
        <f t="shared" si="8"/>
        <v>0</v>
      </c>
      <c r="AJ76" s="49">
        <f t="shared" si="9"/>
        <v>0</v>
      </c>
    </row>
    <row r="77" spans="1:36" ht="15.75" x14ac:dyDescent="0.25">
      <c r="A77" s="44">
        <v>6</v>
      </c>
      <c r="B77" s="291" t="s">
        <v>194</v>
      </c>
      <c r="C77" s="46"/>
      <c r="D77" s="46"/>
      <c r="E77" s="46"/>
      <c r="F77" s="46"/>
      <c r="G77" s="46"/>
      <c r="H77" s="42" t="s">
        <v>122</v>
      </c>
      <c r="I77" s="298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2"/>
      <c r="V77" s="46"/>
      <c r="W77" s="42" t="s">
        <v>123</v>
      </c>
      <c r="X77" s="46"/>
      <c r="Y77" s="42"/>
      <c r="Z77" s="46"/>
      <c r="AA77" s="47"/>
      <c r="AB77" s="46"/>
      <c r="AC77" s="46" t="s">
        <v>123</v>
      </c>
      <c r="AD77" s="46"/>
      <c r="AE77" s="42"/>
      <c r="AF77" s="46" t="s">
        <v>163</v>
      </c>
      <c r="AG77" s="289" t="s">
        <v>75</v>
      </c>
      <c r="AH77" s="48">
        <f t="shared" si="7"/>
        <v>2</v>
      </c>
      <c r="AI77" s="48">
        <f t="shared" si="8"/>
        <v>0</v>
      </c>
      <c r="AJ77" s="49">
        <f t="shared" si="9"/>
        <v>0</v>
      </c>
    </row>
    <row r="78" spans="1:36" ht="15.75" x14ac:dyDescent="0.2">
      <c r="A78" s="322" t="s">
        <v>195</v>
      </c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7"/>
      <c r="N78" s="317"/>
      <c r="O78" s="317"/>
      <c r="P78" s="317"/>
      <c r="Q78" s="317"/>
      <c r="R78" s="317"/>
      <c r="S78" s="317"/>
      <c r="T78" s="317"/>
      <c r="U78" s="317"/>
      <c r="V78" s="317"/>
      <c r="W78" s="317"/>
      <c r="X78" s="317"/>
      <c r="Y78" s="317"/>
      <c r="Z78" s="317"/>
      <c r="AA78" s="317"/>
      <c r="AB78" s="317"/>
      <c r="AC78" s="317"/>
      <c r="AD78" s="317"/>
      <c r="AE78" s="317"/>
      <c r="AF78" s="317"/>
      <c r="AG78" s="318"/>
      <c r="AH78" s="319"/>
      <c r="AI78" s="319"/>
      <c r="AJ78" s="320"/>
    </row>
    <row r="79" spans="1:36" ht="15.75" x14ac:dyDescent="0.25">
      <c r="A79" s="44">
        <v>1</v>
      </c>
      <c r="B79" s="291" t="s">
        <v>196</v>
      </c>
      <c r="C79" s="46"/>
      <c r="D79" s="46"/>
      <c r="E79" s="46"/>
      <c r="F79" s="46"/>
      <c r="G79" s="46"/>
      <c r="H79" s="298"/>
      <c r="I79" s="42" t="s">
        <v>122</v>
      </c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2"/>
      <c r="V79" s="46"/>
      <c r="W79" s="42"/>
      <c r="X79" s="46"/>
      <c r="Y79" s="42"/>
      <c r="Z79" s="46" t="s">
        <v>123</v>
      </c>
      <c r="AA79" s="47"/>
      <c r="AB79" s="46"/>
      <c r="AC79" s="46"/>
      <c r="AD79" s="46"/>
      <c r="AE79" s="42"/>
      <c r="AF79" s="46" t="s">
        <v>163</v>
      </c>
      <c r="AG79" s="289" t="s">
        <v>78</v>
      </c>
      <c r="AH79" s="48">
        <f>COUNTA(T79:AE79)</f>
        <v>1</v>
      </c>
      <c r="AI79" s="48">
        <f>COUNTIF(T79:AE79,"c")</f>
        <v>0</v>
      </c>
      <c r="AJ79" s="49">
        <f>(AI79/AH79)</f>
        <v>0</v>
      </c>
    </row>
    <row r="80" spans="1:36" ht="15.75" x14ac:dyDescent="0.25">
      <c r="A80" s="44">
        <v>2</v>
      </c>
      <c r="B80" s="291" t="s">
        <v>197</v>
      </c>
      <c r="C80" s="46"/>
      <c r="D80" s="46"/>
      <c r="E80" s="46"/>
      <c r="F80" s="46"/>
      <c r="G80" s="46"/>
      <c r="H80" s="298"/>
      <c r="I80" s="42" t="s">
        <v>122</v>
      </c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2"/>
      <c r="V80" s="46"/>
      <c r="W80" s="42"/>
      <c r="X80" s="46"/>
      <c r="Y80" s="42"/>
      <c r="Z80" s="46" t="s">
        <v>123</v>
      </c>
      <c r="AA80" s="47"/>
      <c r="AB80" s="46"/>
      <c r="AC80" s="46"/>
      <c r="AD80" s="46"/>
      <c r="AE80" s="42"/>
      <c r="AF80" s="46" t="s">
        <v>163</v>
      </c>
      <c r="AG80" s="289" t="s">
        <v>78</v>
      </c>
      <c r="AH80" s="48">
        <f>COUNTA(T80:AE80)</f>
        <v>1</v>
      </c>
      <c r="AI80" s="48">
        <f>COUNTIF(T80:AE80,"c")</f>
        <v>0</v>
      </c>
      <c r="AJ80" s="49">
        <f>(AI80/AH80)</f>
        <v>0</v>
      </c>
    </row>
    <row r="81" spans="1:36" ht="15.75" x14ac:dyDescent="0.25">
      <c r="A81" s="44">
        <v>3</v>
      </c>
      <c r="B81" s="291" t="s">
        <v>198</v>
      </c>
      <c r="C81" s="46"/>
      <c r="D81" s="46"/>
      <c r="E81" s="46"/>
      <c r="F81" s="46"/>
      <c r="G81" s="46"/>
      <c r="H81" s="298"/>
      <c r="I81" s="42" t="s">
        <v>122</v>
      </c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2"/>
      <c r="V81" s="46"/>
      <c r="W81" s="42"/>
      <c r="X81" s="46"/>
      <c r="Y81" s="42"/>
      <c r="Z81" s="46" t="s">
        <v>123</v>
      </c>
      <c r="AA81" s="47"/>
      <c r="AB81" s="46"/>
      <c r="AC81" s="46"/>
      <c r="AD81" s="46"/>
      <c r="AE81" s="42"/>
      <c r="AF81" s="46" t="s">
        <v>163</v>
      </c>
      <c r="AG81" s="289" t="s">
        <v>78</v>
      </c>
      <c r="AH81" s="48">
        <f>COUNTA(T81:AE81)</f>
        <v>1</v>
      </c>
      <c r="AI81" s="48">
        <f>COUNTIF(T81:AE81,"c")</f>
        <v>0</v>
      </c>
      <c r="AJ81" s="49">
        <f>(AI81/AH81)</f>
        <v>0</v>
      </c>
    </row>
    <row r="82" spans="1:36" ht="15.75" x14ac:dyDescent="0.25">
      <c r="A82" s="44">
        <v>4</v>
      </c>
      <c r="B82" s="291" t="s">
        <v>199</v>
      </c>
      <c r="C82" s="46"/>
      <c r="D82" s="46"/>
      <c r="E82" s="46"/>
      <c r="F82" s="46"/>
      <c r="G82" s="46"/>
      <c r="H82" s="298"/>
      <c r="I82" s="42" t="s">
        <v>122</v>
      </c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2"/>
      <c r="V82" s="46"/>
      <c r="W82" s="42"/>
      <c r="X82" s="46"/>
      <c r="Y82" s="42"/>
      <c r="Z82" s="46" t="s">
        <v>123</v>
      </c>
      <c r="AA82" s="47"/>
      <c r="AB82" s="46"/>
      <c r="AC82" s="46"/>
      <c r="AD82" s="46"/>
      <c r="AE82" s="42"/>
      <c r="AF82" s="46" t="s">
        <v>163</v>
      </c>
      <c r="AG82" s="289" t="s">
        <v>78</v>
      </c>
      <c r="AH82" s="48">
        <f>COUNTA(T82:AE82)</f>
        <v>1</v>
      </c>
      <c r="AI82" s="48">
        <f>COUNTIF(T82:AE82,"c")</f>
        <v>0</v>
      </c>
      <c r="AJ82" s="49">
        <f>(AI82/AH82)</f>
        <v>0</v>
      </c>
    </row>
    <row r="83" spans="1:36" ht="15.75" x14ac:dyDescent="0.2">
      <c r="A83" s="322" t="s">
        <v>200</v>
      </c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17"/>
      <c r="M83" s="317"/>
      <c r="N83" s="317"/>
      <c r="O83" s="317"/>
      <c r="P83" s="317"/>
      <c r="Q83" s="317"/>
      <c r="R83" s="317"/>
      <c r="S83" s="317"/>
      <c r="T83" s="317"/>
      <c r="U83" s="317"/>
      <c r="V83" s="317"/>
      <c r="W83" s="317"/>
      <c r="X83" s="317"/>
      <c r="Y83" s="317"/>
      <c r="Z83" s="317"/>
      <c r="AA83" s="317"/>
      <c r="AB83" s="317"/>
      <c r="AC83" s="317"/>
      <c r="AD83" s="317"/>
      <c r="AE83" s="317"/>
      <c r="AF83" s="317"/>
      <c r="AG83" s="318"/>
      <c r="AH83" s="319"/>
      <c r="AI83" s="319"/>
      <c r="AJ83" s="320"/>
    </row>
    <row r="84" spans="1:36" ht="15.75" x14ac:dyDescent="0.25">
      <c r="A84" s="44">
        <v>1</v>
      </c>
      <c r="B84" s="291" t="s">
        <v>201</v>
      </c>
      <c r="C84" s="46"/>
      <c r="D84" s="42"/>
      <c r="E84" s="46"/>
      <c r="F84" s="42" t="s">
        <v>122</v>
      </c>
      <c r="G84" s="42"/>
      <c r="H84" s="42"/>
      <c r="I84" s="42"/>
      <c r="J84" s="46"/>
      <c r="K84" s="46"/>
      <c r="L84" s="42"/>
      <c r="M84" s="42"/>
      <c r="N84" s="42"/>
      <c r="O84" s="42"/>
      <c r="P84" s="42"/>
      <c r="Q84" s="42"/>
      <c r="R84" s="42"/>
      <c r="S84" s="42"/>
      <c r="T84" s="46"/>
      <c r="U84" s="42"/>
      <c r="V84" s="46"/>
      <c r="W84" s="46" t="s">
        <v>123</v>
      </c>
      <c r="X84" s="46"/>
      <c r="Y84" s="42"/>
      <c r="Z84" s="46"/>
      <c r="AA84" s="47"/>
      <c r="AB84" s="46"/>
      <c r="AC84" s="46" t="s">
        <v>123</v>
      </c>
      <c r="AD84" s="46"/>
      <c r="AE84" s="42"/>
      <c r="AF84" s="46" t="s">
        <v>163</v>
      </c>
      <c r="AG84" s="42" t="s">
        <v>75</v>
      </c>
      <c r="AH84" s="48">
        <f t="shared" ref="AH84:AH89" si="10">COUNTA(T84:AE84)</f>
        <v>2</v>
      </c>
      <c r="AI84" s="48">
        <f>COUNTIF(T84:AE84,"c")</f>
        <v>0</v>
      </c>
      <c r="AJ84" s="49">
        <f t="shared" ref="AJ84:AJ90" si="11">(AI84/AH84)</f>
        <v>0</v>
      </c>
    </row>
    <row r="85" spans="1:36" ht="15.75" x14ac:dyDescent="0.25">
      <c r="A85" s="44">
        <v>2</v>
      </c>
      <c r="B85" s="291" t="s">
        <v>202</v>
      </c>
      <c r="C85" s="46"/>
      <c r="D85" s="42"/>
      <c r="E85" s="46"/>
      <c r="F85" s="42" t="s">
        <v>139</v>
      </c>
      <c r="G85" s="42"/>
      <c r="H85" s="42"/>
      <c r="I85" s="42"/>
      <c r="J85" s="46"/>
      <c r="K85" s="46"/>
      <c r="L85" s="42"/>
      <c r="M85" s="42"/>
      <c r="N85" s="42"/>
      <c r="O85" s="42"/>
      <c r="P85" s="42"/>
      <c r="Q85" s="42"/>
      <c r="R85" s="42"/>
      <c r="S85" s="42"/>
      <c r="T85" s="46"/>
      <c r="U85" s="42"/>
      <c r="V85" s="46"/>
      <c r="W85" s="46" t="s">
        <v>123</v>
      </c>
      <c r="X85" s="46"/>
      <c r="Y85" s="42"/>
      <c r="Z85" s="46"/>
      <c r="AA85" s="47"/>
      <c r="AB85" s="46"/>
      <c r="AC85" s="46" t="s">
        <v>123</v>
      </c>
      <c r="AD85" s="46"/>
      <c r="AE85" s="42"/>
      <c r="AF85" s="46" t="s">
        <v>134</v>
      </c>
      <c r="AG85" s="42" t="s">
        <v>75</v>
      </c>
      <c r="AH85" s="48">
        <f t="shared" si="10"/>
        <v>2</v>
      </c>
      <c r="AI85" s="48">
        <v>1</v>
      </c>
      <c r="AJ85" s="49">
        <f t="shared" si="11"/>
        <v>0.5</v>
      </c>
    </row>
    <row r="86" spans="1:36" ht="15.75" x14ac:dyDescent="0.25">
      <c r="A86" s="44">
        <v>3</v>
      </c>
      <c r="B86" s="291" t="s">
        <v>203</v>
      </c>
      <c r="C86" s="46"/>
      <c r="D86" s="42"/>
      <c r="E86" s="46"/>
      <c r="F86" s="42" t="s">
        <v>122</v>
      </c>
      <c r="G86" s="42"/>
      <c r="H86" s="42"/>
      <c r="I86" s="42"/>
      <c r="J86" s="46"/>
      <c r="K86" s="46"/>
      <c r="L86" s="42"/>
      <c r="M86" s="42"/>
      <c r="N86" s="42"/>
      <c r="O86" s="42"/>
      <c r="P86" s="42"/>
      <c r="Q86" s="42"/>
      <c r="R86" s="42"/>
      <c r="S86" s="42"/>
      <c r="T86" s="46"/>
      <c r="U86" s="42"/>
      <c r="V86" s="46"/>
      <c r="W86" s="46" t="s">
        <v>123</v>
      </c>
      <c r="X86" s="46"/>
      <c r="Y86" s="42"/>
      <c r="Z86" s="46"/>
      <c r="AA86" s="47"/>
      <c r="AB86" s="46"/>
      <c r="AC86" s="46" t="s">
        <v>123</v>
      </c>
      <c r="AD86" s="46"/>
      <c r="AE86" s="42"/>
      <c r="AF86" s="46" t="s">
        <v>163</v>
      </c>
      <c r="AG86" s="42" t="s">
        <v>75</v>
      </c>
      <c r="AH86" s="48">
        <f t="shared" si="10"/>
        <v>2</v>
      </c>
      <c r="AI86" s="48">
        <f>COUNTIF(T86:AE86,"c")</f>
        <v>0</v>
      </c>
      <c r="AJ86" s="49">
        <f t="shared" si="11"/>
        <v>0</v>
      </c>
    </row>
    <row r="87" spans="1:36" ht="15.75" x14ac:dyDescent="0.25">
      <c r="A87" s="44">
        <v>4</v>
      </c>
      <c r="B87" s="291" t="s">
        <v>204</v>
      </c>
      <c r="C87" s="46"/>
      <c r="D87" s="42"/>
      <c r="E87" s="46"/>
      <c r="F87" s="42" t="s">
        <v>122</v>
      </c>
      <c r="G87" s="42"/>
      <c r="H87" s="42"/>
      <c r="I87" s="42"/>
      <c r="J87" s="46"/>
      <c r="K87" s="46"/>
      <c r="L87" s="42"/>
      <c r="M87" s="42"/>
      <c r="N87" s="42"/>
      <c r="O87" s="42"/>
      <c r="P87" s="42"/>
      <c r="Q87" s="42"/>
      <c r="R87" s="42"/>
      <c r="S87" s="42"/>
      <c r="T87" s="46"/>
      <c r="U87" s="42"/>
      <c r="V87" s="46"/>
      <c r="W87" s="46" t="s">
        <v>123</v>
      </c>
      <c r="X87" s="46"/>
      <c r="Y87" s="42"/>
      <c r="Z87" s="46"/>
      <c r="AA87" s="47"/>
      <c r="AB87" s="46"/>
      <c r="AC87" s="46" t="s">
        <v>123</v>
      </c>
      <c r="AD87" s="46"/>
      <c r="AE87" s="42"/>
      <c r="AF87" s="46" t="s">
        <v>163</v>
      </c>
      <c r="AG87" s="42" t="s">
        <v>75</v>
      </c>
      <c r="AH87" s="48">
        <f t="shared" si="10"/>
        <v>2</v>
      </c>
      <c r="AI87" s="48">
        <f>COUNTIF(T87:AE87,"c")</f>
        <v>0</v>
      </c>
      <c r="AJ87" s="49">
        <f t="shared" si="11"/>
        <v>0</v>
      </c>
    </row>
    <row r="88" spans="1:36" ht="15.75" x14ac:dyDescent="0.25">
      <c r="A88" s="44">
        <v>5</v>
      </c>
      <c r="B88" s="291" t="s">
        <v>133</v>
      </c>
      <c r="C88" s="46"/>
      <c r="D88" s="42"/>
      <c r="E88" s="46"/>
      <c r="F88" s="42" t="s">
        <v>122</v>
      </c>
      <c r="G88" s="42"/>
      <c r="H88" s="42"/>
      <c r="I88" s="42"/>
      <c r="J88" s="46"/>
      <c r="K88" s="46"/>
      <c r="L88" s="42"/>
      <c r="M88" s="42"/>
      <c r="N88" s="42"/>
      <c r="O88" s="42"/>
      <c r="P88" s="42"/>
      <c r="Q88" s="42"/>
      <c r="R88" s="42"/>
      <c r="S88" s="42"/>
      <c r="T88" s="46"/>
      <c r="U88" s="42"/>
      <c r="V88" s="46"/>
      <c r="W88" s="46" t="s">
        <v>123</v>
      </c>
      <c r="X88" s="46"/>
      <c r="Y88" s="42"/>
      <c r="Z88" s="46"/>
      <c r="AA88" s="47"/>
      <c r="AB88" s="46"/>
      <c r="AC88" s="46" t="s">
        <v>123</v>
      </c>
      <c r="AD88" s="46"/>
      <c r="AE88" s="42"/>
      <c r="AF88" s="46" t="s">
        <v>163</v>
      </c>
      <c r="AG88" s="42" t="s">
        <v>75</v>
      </c>
      <c r="AH88" s="48">
        <f t="shared" si="10"/>
        <v>2</v>
      </c>
      <c r="AI88" s="48">
        <f>COUNTIF(T88:AE88,"c")</f>
        <v>0</v>
      </c>
      <c r="AJ88" s="49">
        <f t="shared" si="11"/>
        <v>0</v>
      </c>
    </row>
    <row r="89" spans="1:36" ht="15.75" x14ac:dyDescent="0.25">
      <c r="A89" s="44">
        <v>6</v>
      </c>
      <c r="B89" s="291" t="s">
        <v>205</v>
      </c>
      <c r="C89" s="46"/>
      <c r="D89" s="42"/>
      <c r="E89" s="46"/>
      <c r="F89" s="42" t="s">
        <v>139</v>
      </c>
      <c r="G89" s="42"/>
      <c r="H89" s="42"/>
      <c r="I89" s="42"/>
      <c r="J89" s="46"/>
      <c r="K89" s="46"/>
      <c r="L89" s="42"/>
      <c r="M89" s="42"/>
      <c r="N89" s="42"/>
      <c r="O89" s="42"/>
      <c r="P89" s="42"/>
      <c r="Q89" s="42"/>
      <c r="R89" s="42"/>
      <c r="S89" s="42"/>
      <c r="T89" s="46"/>
      <c r="U89" s="42"/>
      <c r="V89" s="46"/>
      <c r="W89" s="42" t="s">
        <v>123</v>
      </c>
      <c r="X89" s="46"/>
      <c r="Y89" s="42"/>
      <c r="Z89" s="46"/>
      <c r="AA89" s="47"/>
      <c r="AB89" s="46"/>
      <c r="AC89" s="46" t="s">
        <v>123</v>
      </c>
      <c r="AD89" s="46"/>
      <c r="AE89" s="42"/>
      <c r="AF89" s="46" t="s">
        <v>163</v>
      </c>
      <c r="AG89" s="42" t="s">
        <v>75</v>
      </c>
      <c r="AH89" s="48">
        <f t="shared" si="10"/>
        <v>2</v>
      </c>
      <c r="AI89" s="48">
        <f>COUNTIF(T89:AE89,"c")</f>
        <v>0</v>
      </c>
      <c r="AJ89" s="49">
        <f t="shared" si="11"/>
        <v>0</v>
      </c>
    </row>
    <row r="90" spans="1:36" ht="15.75" x14ac:dyDescent="0.25">
      <c r="A90" s="299">
        <v>7</v>
      </c>
      <c r="B90" s="293" t="s">
        <v>181</v>
      </c>
      <c r="C90" s="294"/>
      <c r="D90" s="43"/>
      <c r="E90" s="294"/>
      <c r="F90" s="43" t="s">
        <v>139</v>
      </c>
      <c r="G90" s="43"/>
      <c r="H90" s="43"/>
      <c r="I90" s="43"/>
      <c r="J90" s="294"/>
      <c r="K90" s="294"/>
      <c r="L90" s="43"/>
      <c r="M90" s="43"/>
      <c r="N90" s="43"/>
      <c r="O90" s="43"/>
      <c r="P90" s="43"/>
      <c r="Q90" s="43"/>
      <c r="R90" s="43"/>
      <c r="S90" s="43"/>
      <c r="T90" s="294"/>
      <c r="U90" s="43"/>
      <c r="V90" s="294"/>
      <c r="W90" s="43" t="s">
        <v>123</v>
      </c>
      <c r="X90" s="294"/>
      <c r="Y90" s="43"/>
      <c r="Z90" s="294"/>
      <c r="AA90" s="295"/>
      <c r="AB90" s="294"/>
      <c r="AC90" s="294" t="s">
        <v>123</v>
      </c>
      <c r="AD90" s="294"/>
      <c r="AE90" s="43"/>
      <c r="AF90" s="46" t="s">
        <v>163</v>
      </c>
      <c r="AG90" s="42" t="s">
        <v>78</v>
      </c>
      <c r="AH90" s="296">
        <v>1</v>
      </c>
      <c r="AI90" s="48">
        <f>COUNTIF(T90:AE90,"c")</f>
        <v>0</v>
      </c>
      <c r="AJ90" s="49">
        <f t="shared" si="11"/>
        <v>0</v>
      </c>
    </row>
    <row r="91" spans="1:36" ht="15.75" x14ac:dyDescent="0.2">
      <c r="A91" s="322" t="s">
        <v>113</v>
      </c>
      <c r="B91" s="317"/>
      <c r="C91" s="317"/>
      <c r="D91" s="317"/>
      <c r="E91" s="317"/>
      <c r="F91" s="317"/>
      <c r="G91" s="317"/>
      <c r="H91" s="317"/>
      <c r="I91" s="317"/>
      <c r="J91" s="317"/>
      <c r="K91" s="317"/>
      <c r="L91" s="317"/>
      <c r="M91" s="317"/>
      <c r="N91" s="317"/>
      <c r="O91" s="317"/>
      <c r="P91" s="317"/>
      <c r="Q91" s="317"/>
      <c r="R91" s="317"/>
      <c r="S91" s="317"/>
      <c r="T91" s="317"/>
      <c r="U91" s="317"/>
      <c r="V91" s="317"/>
      <c r="W91" s="317"/>
      <c r="X91" s="317"/>
      <c r="Y91" s="317"/>
      <c r="Z91" s="317"/>
      <c r="AA91" s="317"/>
      <c r="AB91" s="317"/>
      <c r="AC91" s="317"/>
      <c r="AD91" s="317"/>
      <c r="AE91" s="317"/>
      <c r="AF91" s="317"/>
      <c r="AG91" s="318"/>
      <c r="AH91" s="319"/>
      <c r="AI91" s="319"/>
      <c r="AJ91" s="320"/>
    </row>
    <row r="92" spans="1:36" ht="15.75" x14ac:dyDescent="0.25">
      <c r="A92" s="44">
        <v>1</v>
      </c>
      <c r="B92" s="45" t="s">
        <v>206</v>
      </c>
      <c r="C92" s="45"/>
      <c r="D92" s="46"/>
      <c r="E92" s="46"/>
      <c r="F92" s="46"/>
      <c r="G92" s="46"/>
      <c r="H92" s="46"/>
      <c r="I92" s="46"/>
      <c r="J92" s="46"/>
      <c r="K92" s="46"/>
      <c r="L92" s="46"/>
      <c r="M92" s="42" t="s">
        <v>122</v>
      </c>
      <c r="N92" s="46"/>
      <c r="O92" s="46"/>
      <c r="P92" s="46"/>
      <c r="Q92" s="46"/>
      <c r="R92" s="46"/>
      <c r="S92" s="42"/>
      <c r="T92" s="46"/>
      <c r="U92" s="42"/>
      <c r="V92" s="46"/>
      <c r="W92" s="42"/>
      <c r="X92" s="46"/>
      <c r="Y92" s="42"/>
      <c r="Z92" s="46" t="s">
        <v>123</v>
      </c>
      <c r="AA92" s="47"/>
      <c r="AB92" s="46"/>
      <c r="AC92" s="46"/>
      <c r="AD92" s="46"/>
      <c r="AE92" s="42"/>
      <c r="AF92" s="46" t="s">
        <v>124</v>
      </c>
      <c r="AG92" s="42" t="s">
        <v>78</v>
      </c>
      <c r="AH92" s="48">
        <f>COUNTA(T92:AE92)</f>
        <v>1</v>
      </c>
      <c r="AI92" s="48">
        <f>COUNTIF(T92:AE92,"c")</f>
        <v>0</v>
      </c>
      <c r="AJ92" s="49">
        <f>(AI92/AH92)</f>
        <v>0</v>
      </c>
    </row>
    <row r="93" spans="1:36" ht="15.75" x14ac:dyDescent="0.25">
      <c r="A93" s="44">
        <v>2</v>
      </c>
      <c r="B93" s="45" t="s">
        <v>207</v>
      </c>
      <c r="C93" s="45"/>
      <c r="D93" s="46"/>
      <c r="E93" s="46"/>
      <c r="F93" s="46"/>
      <c r="G93" s="46"/>
      <c r="H93" s="46"/>
      <c r="I93" s="46"/>
      <c r="J93" s="46"/>
      <c r="K93" s="46"/>
      <c r="L93" s="46"/>
      <c r="M93" s="42" t="s">
        <v>122</v>
      </c>
      <c r="N93" s="46"/>
      <c r="O93" s="46"/>
      <c r="P93" s="46"/>
      <c r="Q93" s="46"/>
      <c r="R93" s="46"/>
      <c r="S93" s="42"/>
      <c r="T93" s="46"/>
      <c r="U93" s="42"/>
      <c r="V93" s="46"/>
      <c r="W93" s="42"/>
      <c r="X93" s="46"/>
      <c r="Y93" s="42"/>
      <c r="Z93" s="46" t="s">
        <v>123</v>
      </c>
      <c r="AA93" s="47"/>
      <c r="AB93" s="46"/>
      <c r="AC93" s="46"/>
      <c r="AD93" s="46"/>
      <c r="AE93" s="42"/>
      <c r="AF93" s="46" t="s">
        <v>124</v>
      </c>
      <c r="AG93" s="42" t="s">
        <v>78</v>
      </c>
      <c r="AH93" s="48">
        <f>COUNTA(T93:AE93)</f>
        <v>1</v>
      </c>
      <c r="AI93" s="48">
        <f>COUNTIF(T93:AE93,"c")</f>
        <v>0</v>
      </c>
      <c r="AJ93" s="49">
        <f>(AI93/AH93)</f>
        <v>0</v>
      </c>
    </row>
    <row r="94" spans="1:36" ht="15.75" x14ac:dyDescent="0.25">
      <c r="A94" s="44">
        <v>3</v>
      </c>
      <c r="B94" s="45" t="s">
        <v>208</v>
      </c>
      <c r="C94" s="45"/>
      <c r="D94" s="46"/>
      <c r="E94" s="46"/>
      <c r="F94" s="46"/>
      <c r="G94" s="46"/>
      <c r="H94" s="46"/>
      <c r="I94" s="46"/>
      <c r="J94" s="46"/>
      <c r="K94" s="46"/>
      <c r="L94" s="46"/>
      <c r="M94" s="42" t="s">
        <v>139</v>
      </c>
      <c r="N94" s="46"/>
      <c r="O94" s="46"/>
      <c r="P94" s="46"/>
      <c r="Q94" s="46"/>
      <c r="R94" s="46"/>
      <c r="S94" s="42"/>
      <c r="T94" s="46"/>
      <c r="U94" s="42"/>
      <c r="V94" s="46"/>
      <c r="W94" s="42"/>
      <c r="X94" s="46"/>
      <c r="Y94" s="42"/>
      <c r="Z94" s="46" t="s">
        <v>123</v>
      </c>
      <c r="AA94" s="47"/>
      <c r="AB94" s="46"/>
      <c r="AC94" s="46"/>
      <c r="AD94" s="46"/>
      <c r="AE94" s="42"/>
      <c r="AF94" s="46" t="s">
        <v>124</v>
      </c>
      <c r="AG94" s="42" t="s">
        <v>78</v>
      </c>
      <c r="AH94" s="48">
        <f>COUNTA(T94:AE94)</f>
        <v>1</v>
      </c>
      <c r="AI94" s="48">
        <f>COUNTIF(T94:AE94,"c")</f>
        <v>0</v>
      </c>
      <c r="AJ94" s="49">
        <f>(AI94/AH94)</f>
        <v>0</v>
      </c>
    </row>
    <row r="95" spans="1:36" ht="15.75" x14ac:dyDescent="0.2">
      <c r="A95" s="322" t="s">
        <v>209</v>
      </c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17"/>
      <c r="M95" s="317"/>
      <c r="N95" s="317"/>
      <c r="O95" s="317"/>
      <c r="P95" s="317"/>
      <c r="Q95" s="317"/>
      <c r="R95" s="317"/>
      <c r="S95" s="317"/>
      <c r="T95" s="317"/>
      <c r="U95" s="317"/>
      <c r="V95" s="317"/>
      <c r="W95" s="317"/>
      <c r="X95" s="317"/>
      <c r="Y95" s="317"/>
      <c r="Z95" s="317"/>
      <c r="AA95" s="317"/>
      <c r="AB95" s="317"/>
      <c r="AC95" s="317"/>
      <c r="AD95" s="317"/>
      <c r="AE95" s="317"/>
      <c r="AF95" s="317"/>
      <c r="AG95" s="318"/>
      <c r="AH95" s="319"/>
      <c r="AI95" s="319"/>
      <c r="AJ95" s="320"/>
    </row>
    <row r="96" spans="1:36" ht="15.75" x14ac:dyDescent="0.25">
      <c r="A96" s="44">
        <v>1</v>
      </c>
      <c r="B96" s="297" t="s">
        <v>210</v>
      </c>
      <c r="C96" s="46"/>
      <c r="D96" s="42"/>
      <c r="E96" s="46"/>
      <c r="F96" s="42"/>
      <c r="G96" s="42"/>
      <c r="H96" s="42"/>
      <c r="I96" s="42"/>
      <c r="J96" s="46"/>
      <c r="K96" s="46"/>
      <c r="L96" s="42"/>
      <c r="M96" s="42"/>
      <c r="N96" s="42" t="s">
        <v>122</v>
      </c>
      <c r="O96" s="42" t="s">
        <v>122</v>
      </c>
      <c r="P96" s="42"/>
      <c r="Q96" s="42"/>
      <c r="R96" s="46"/>
      <c r="S96" s="42"/>
      <c r="T96" s="46"/>
      <c r="U96" s="42"/>
      <c r="V96" s="46"/>
      <c r="W96" s="42"/>
      <c r="X96" s="46"/>
      <c r="Y96" s="42"/>
      <c r="Z96" s="46"/>
      <c r="AA96" s="47" t="s">
        <v>123</v>
      </c>
      <c r="AB96" s="46"/>
      <c r="AC96" s="42"/>
      <c r="AD96" s="46"/>
      <c r="AE96" s="42"/>
      <c r="AF96" s="46" t="s">
        <v>211</v>
      </c>
      <c r="AG96" s="42" t="s">
        <v>212</v>
      </c>
      <c r="AH96" s="48">
        <f t="shared" ref="AH96:AH121" si="12">COUNTA(T96:AE96)</f>
        <v>1</v>
      </c>
      <c r="AI96" s="48">
        <f t="shared" ref="AI96:AI121" si="13">COUNTIF(T96:AE96,"c")</f>
        <v>0</v>
      </c>
      <c r="AJ96" s="49">
        <f t="shared" ref="AJ96:AJ121" si="14">(AI96/AH96)</f>
        <v>0</v>
      </c>
    </row>
    <row r="97" spans="1:36" ht="15.75" x14ac:dyDescent="0.25">
      <c r="A97" s="44">
        <v>2</v>
      </c>
      <c r="B97" s="297" t="s">
        <v>213</v>
      </c>
      <c r="C97" s="46"/>
      <c r="D97" s="42"/>
      <c r="E97" s="46"/>
      <c r="F97" s="42"/>
      <c r="G97" s="42"/>
      <c r="H97" s="42"/>
      <c r="I97" s="42"/>
      <c r="J97" s="46"/>
      <c r="K97" s="46"/>
      <c r="L97" s="42"/>
      <c r="M97" s="42"/>
      <c r="N97" s="42" t="s">
        <v>122</v>
      </c>
      <c r="O97" s="42" t="s">
        <v>122</v>
      </c>
      <c r="P97" s="42"/>
      <c r="Q97" s="42"/>
      <c r="R97" s="46"/>
      <c r="S97" s="42"/>
      <c r="T97" s="46"/>
      <c r="U97" s="42"/>
      <c r="V97" s="46"/>
      <c r="W97" s="42"/>
      <c r="X97" s="46"/>
      <c r="Y97" s="42"/>
      <c r="Z97" s="46"/>
      <c r="AA97" s="47" t="s">
        <v>123</v>
      </c>
      <c r="AB97" s="46"/>
      <c r="AC97" s="42"/>
      <c r="AD97" s="46"/>
      <c r="AE97" s="42"/>
      <c r="AF97" s="46" t="s">
        <v>211</v>
      </c>
      <c r="AG97" s="42" t="s">
        <v>212</v>
      </c>
      <c r="AH97" s="48">
        <f t="shared" si="12"/>
        <v>1</v>
      </c>
      <c r="AI97" s="48">
        <f t="shared" si="13"/>
        <v>0</v>
      </c>
      <c r="AJ97" s="49">
        <f t="shared" si="14"/>
        <v>0</v>
      </c>
    </row>
    <row r="98" spans="1:36" ht="15.75" x14ac:dyDescent="0.25">
      <c r="A98" s="44">
        <v>3</v>
      </c>
      <c r="B98" s="297" t="s">
        <v>214</v>
      </c>
      <c r="C98" s="46"/>
      <c r="D98" s="42"/>
      <c r="E98" s="46"/>
      <c r="F98" s="42"/>
      <c r="G98" s="42"/>
      <c r="H98" s="42"/>
      <c r="I98" s="42"/>
      <c r="J98" s="46"/>
      <c r="K98" s="46"/>
      <c r="L98" s="42"/>
      <c r="M98" s="42"/>
      <c r="N98" s="42" t="s">
        <v>122</v>
      </c>
      <c r="O98" s="42" t="s">
        <v>122</v>
      </c>
      <c r="P98" s="42"/>
      <c r="Q98" s="42"/>
      <c r="R98" s="46"/>
      <c r="S98" s="42"/>
      <c r="T98" s="46"/>
      <c r="U98" s="42"/>
      <c r="V98" s="46"/>
      <c r="W98" s="42"/>
      <c r="X98" s="46"/>
      <c r="Y98" s="42"/>
      <c r="Z98" s="46"/>
      <c r="AA98" s="47" t="s">
        <v>123</v>
      </c>
      <c r="AB98" s="46"/>
      <c r="AC98" s="42"/>
      <c r="AD98" s="46"/>
      <c r="AE98" s="42"/>
      <c r="AF98" s="46" t="s">
        <v>211</v>
      </c>
      <c r="AG98" s="42" t="s">
        <v>212</v>
      </c>
      <c r="AH98" s="48">
        <f t="shared" si="12"/>
        <v>1</v>
      </c>
      <c r="AI98" s="48">
        <f t="shared" si="13"/>
        <v>0</v>
      </c>
      <c r="AJ98" s="49">
        <f t="shared" si="14"/>
        <v>0</v>
      </c>
    </row>
    <row r="99" spans="1:36" ht="15.75" x14ac:dyDescent="0.25">
      <c r="A99" s="44">
        <v>4</v>
      </c>
      <c r="B99" s="297" t="s">
        <v>215</v>
      </c>
      <c r="C99" s="46"/>
      <c r="D99" s="42"/>
      <c r="E99" s="46"/>
      <c r="F99" s="42"/>
      <c r="G99" s="42"/>
      <c r="H99" s="42"/>
      <c r="I99" s="42"/>
      <c r="J99" s="46"/>
      <c r="K99" s="46"/>
      <c r="L99" s="42"/>
      <c r="M99" s="42"/>
      <c r="N99" s="42" t="s">
        <v>122</v>
      </c>
      <c r="O99" s="42" t="s">
        <v>122</v>
      </c>
      <c r="P99" s="42"/>
      <c r="Q99" s="42"/>
      <c r="R99" s="46"/>
      <c r="S99" s="42"/>
      <c r="T99" s="46"/>
      <c r="U99" s="42"/>
      <c r="V99" s="46"/>
      <c r="W99" s="42"/>
      <c r="X99" s="46"/>
      <c r="Y99" s="42"/>
      <c r="Z99" s="46"/>
      <c r="AA99" s="47" t="s">
        <v>123</v>
      </c>
      <c r="AB99" s="46"/>
      <c r="AC99" s="42"/>
      <c r="AD99" s="46"/>
      <c r="AE99" s="42"/>
      <c r="AF99" s="46" t="s">
        <v>211</v>
      </c>
      <c r="AG99" s="42" t="s">
        <v>212</v>
      </c>
      <c r="AH99" s="48">
        <f t="shared" si="12"/>
        <v>1</v>
      </c>
      <c r="AI99" s="48">
        <f t="shared" si="13"/>
        <v>0</v>
      </c>
      <c r="AJ99" s="49">
        <f t="shared" si="14"/>
        <v>0</v>
      </c>
    </row>
    <row r="100" spans="1:36" ht="15.75" x14ac:dyDescent="0.25">
      <c r="A100" s="44">
        <v>5</v>
      </c>
      <c r="B100" s="297" t="s">
        <v>216</v>
      </c>
      <c r="C100" s="46"/>
      <c r="D100" s="42"/>
      <c r="E100" s="46"/>
      <c r="F100" s="42"/>
      <c r="G100" s="42"/>
      <c r="H100" s="42"/>
      <c r="I100" s="42"/>
      <c r="J100" s="46"/>
      <c r="K100" s="46"/>
      <c r="L100" s="42"/>
      <c r="M100" s="42"/>
      <c r="N100" s="42" t="s">
        <v>122</v>
      </c>
      <c r="O100" s="42" t="s">
        <v>122</v>
      </c>
      <c r="P100" s="42"/>
      <c r="Q100" s="42"/>
      <c r="R100" s="46"/>
      <c r="S100" s="42"/>
      <c r="T100" s="46"/>
      <c r="U100" s="42"/>
      <c r="V100" s="46"/>
      <c r="W100" s="42"/>
      <c r="X100" s="46"/>
      <c r="Y100" s="42"/>
      <c r="Z100" s="46"/>
      <c r="AA100" s="47" t="s">
        <v>123</v>
      </c>
      <c r="AB100" s="46"/>
      <c r="AC100" s="42"/>
      <c r="AD100" s="46"/>
      <c r="AE100" s="42"/>
      <c r="AF100" s="46" t="s">
        <v>211</v>
      </c>
      <c r="AG100" s="42" t="s">
        <v>212</v>
      </c>
      <c r="AH100" s="48">
        <f t="shared" si="12"/>
        <v>1</v>
      </c>
      <c r="AI100" s="48">
        <f t="shared" si="13"/>
        <v>0</v>
      </c>
      <c r="AJ100" s="49">
        <f t="shared" si="14"/>
        <v>0</v>
      </c>
    </row>
    <row r="101" spans="1:36" ht="15.75" x14ac:dyDescent="0.25">
      <c r="A101" s="44">
        <v>6</v>
      </c>
      <c r="B101" s="297" t="s">
        <v>217</v>
      </c>
      <c r="C101" s="46"/>
      <c r="D101" s="42"/>
      <c r="E101" s="46"/>
      <c r="F101" s="42"/>
      <c r="G101" s="42"/>
      <c r="H101" s="42"/>
      <c r="I101" s="42"/>
      <c r="J101" s="46"/>
      <c r="K101" s="46"/>
      <c r="L101" s="42"/>
      <c r="M101" s="42"/>
      <c r="N101" s="42" t="s">
        <v>122</v>
      </c>
      <c r="O101" s="42" t="s">
        <v>122</v>
      </c>
      <c r="P101" s="42"/>
      <c r="Q101" s="42"/>
      <c r="R101" s="46"/>
      <c r="S101" s="42"/>
      <c r="T101" s="46"/>
      <c r="U101" s="42"/>
      <c r="V101" s="46"/>
      <c r="W101" s="42"/>
      <c r="X101" s="46"/>
      <c r="Y101" s="42"/>
      <c r="Z101" s="46"/>
      <c r="AA101" s="47" t="s">
        <v>123</v>
      </c>
      <c r="AB101" s="46"/>
      <c r="AC101" s="42"/>
      <c r="AD101" s="46"/>
      <c r="AE101" s="42"/>
      <c r="AF101" s="46" t="s">
        <v>211</v>
      </c>
      <c r="AG101" s="42" t="s">
        <v>212</v>
      </c>
      <c r="AH101" s="48">
        <f t="shared" si="12"/>
        <v>1</v>
      </c>
      <c r="AI101" s="48">
        <f t="shared" si="13"/>
        <v>0</v>
      </c>
      <c r="AJ101" s="49">
        <f t="shared" si="14"/>
        <v>0</v>
      </c>
    </row>
    <row r="102" spans="1:36" ht="15.75" x14ac:dyDescent="0.25">
      <c r="A102" s="44">
        <v>7</v>
      </c>
      <c r="B102" s="297" t="s">
        <v>197</v>
      </c>
      <c r="C102" s="46"/>
      <c r="D102" s="42"/>
      <c r="E102" s="46"/>
      <c r="F102" s="42"/>
      <c r="G102" s="42"/>
      <c r="H102" s="42"/>
      <c r="I102" s="42"/>
      <c r="J102" s="46"/>
      <c r="K102" s="46"/>
      <c r="L102" s="42"/>
      <c r="M102" s="42"/>
      <c r="N102" s="42" t="s">
        <v>122</v>
      </c>
      <c r="O102" s="42"/>
      <c r="P102" s="42"/>
      <c r="Q102" s="42"/>
      <c r="R102" s="46"/>
      <c r="S102" s="42"/>
      <c r="T102" s="46"/>
      <c r="U102" s="42"/>
      <c r="V102" s="46"/>
      <c r="W102" s="42"/>
      <c r="X102" s="46"/>
      <c r="Y102" s="42"/>
      <c r="Z102" s="46"/>
      <c r="AA102" s="47" t="s">
        <v>123</v>
      </c>
      <c r="AB102" s="46"/>
      <c r="AC102" s="42"/>
      <c r="AD102" s="46"/>
      <c r="AE102" s="42"/>
      <c r="AF102" s="46" t="s">
        <v>211</v>
      </c>
      <c r="AG102" s="42" t="s">
        <v>212</v>
      </c>
      <c r="AH102" s="48">
        <f t="shared" si="12"/>
        <v>1</v>
      </c>
      <c r="AI102" s="48">
        <f t="shared" si="13"/>
        <v>0</v>
      </c>
      <c r="AJ102" s="49">
        <f t="shared" si="14"/>
        <v>0</v>
      </c>
    </row>
    <row r="103" spans="1:36" ht="15.75" x14ac:dyDescent="0.25">
      <c r="A103" s="44">
        <v>8</v>
      </c>
      <c r="B103" s="297" t="s">
        <v>218</v>
      </c>
      <c r="C103" s="46"/>
      <c r="D103" s="42"/>
      <c r="E103" s="46"/>
      <c r="F103" s="42"/>
      <c r="G103" s="42"/>
      <c r="H103" s="42"/>
      <c r="I103" s="42"/>
      <c r="J103" s="46"/>
      <c r="K103" s="46"/>
      <c r="L103" s="42"/>
      <c r="M103" s="42"/>
      <c r="N103" s="42" t="s">
        <v>122</v>
      </c>
      <c r="O103" s="42"/>
      <c r="P103" s="42"/>
      <c r="Q103" s="42"/>
      <c r="R103" s="46"/>
      <c r="S103" s="42"/>
      <c r="T103" s="46"/>
      <c r="U103" s="42"/>
      <c r="V103" s="46"/>
      <c r="W103" s="42"/>
      <c r="X103" s="46"/>
      <c r="Y103" s="42"/>
      <c r="Z103" s="46"/>
      <c r="AA103" s="47" t="s">
        <v>123</v>
      </c>
      <c r="AB103" s="46"/>
      <c r="AC103" s="42"/>
      <c r="AD103" s="46"/>
      <c r="AE103" s="42"/>
      <c r="AF103" s="46" t="s">
        <v>211</v>
      </c>
      <c r="AG103" s="42" t="s">
        <v>212</v>
      </c>
      <c r="AH103" s="48">
        <f t="shared" si="12"/>
        <v>1</v>
      </c>
      <c r="AI103" s="48">
        <f t="shared" si="13"/>
        <v>0</v>
      </c>
      <c r="AJ103" s="49">
        <f t="shared" si="14"/>
        <v>0</v>
      </c>
    </row>
    <row r="104" spans="1:36" ht="15.75" x14ac:dyDescent="0.25">
      <c r="A104" s="44">
        <v>9</v>
      </c>
      <c r="B104" s="297" t="s">
        <v>219</v>
      </c>
      <c r="C104" s="46"/>
      <c r="D104" s="42"/>
      <c r="E104" s="46"/>
      <c r="F104" s="42"/>
      <c r="G104" s="42"/>
      <c r="H104" s="42"/>
      <c r="I104" s="42"/>
      <c r="J104" s="46"/>
      <c r="K104" s="46"/>
      <c r="L104" s="42"/>
      <c r="M104" s="42"/>
      <c r="N104" s="42" t="s">
        <v>122</v>
      </c>
      <c r="O104" s="42" t="s">
        <v>122</v>
      </c>
      <c r="P104" s="42" t="s">
        <v>122</v>
      </c>
      <c r="Q104" s="42"/>
      <c r="R104" s="46"/>
      <c r="S104" s="42"/>
      <c r="T104" s="46"/>
      <c r="U104" s="42"/>
      <c r="V104" s="46"/>
      <c r="W104" s="42"/>
      <c r="X104" s="46"/>
      <c r="Y104" s="42"/>
      <c r="Z104" s="46"/>
      <c r="AA104" s="47" t="s">
        <v>123</v>
      </c>
      <c r="AB104" s="46"/>
      <c r="AC104" s="42"/>
      <c r="AD104" s="46"/>
      <c r="AE104" s="42"/>
      <c r="AF104" s="46" t="s">
        <v>211</v>
      </c>
      <c r="AG104" s="42" t="s">
        <v>212</v>
      </c>
      <c r="AH104" s="48">
        <f t="shared" si="12"/>
        <v>1</v>
      </c>
      <c r="AI104" s="48">
        <f t="shared" si="13"/>
        <v>0</v>
      </c>
      <c r="AJ104" s="49">
        <f t="shared" si="14"/>
        <v>0</v>
      </c>
    </row>
    <row r="105" spans="1:36" ht="15.75" x14ac:dyDescent="0.25">
      <c r="A105" s="44">
        <v>10</v>
      </c>
      <c r="B105" s="297" t="s">
        <v>220</v>
      </c>
      <c r="C105" s="46"/>
      <c r="D105" s="42"/>
      <c r="E105" s="46"/>
      <c r="F105" s="42"/>
      <c r="G105" s="42"/>
      <c r="H105" s="42"/>
      <c r="I105" s="42"/>
      <c r="J105" s="46"/>
      <c r="K105" s="46"/>
      <c r="L105" s="42"/>
      <c r="M105" s="42"/>
      <c r="N105" s="42" t="s">
        <v>122</v>
      </c>
      <c r="O105" s="42"/>
      <c r="P105" s="42" t="s">
        <v>122</v>
      </c>
      <c r="Q105" s="42"/>
      <c r="R105" s="46"/>
      <c r="S105" s="42"/>
      <c r="T105" s="46"/>
      <c r="U105" s="42"/>
      <c r="V105" s="46"/>
      <c r="W105" s="42"/>
      <c r="X105" s="46"/>
      <c r="Y105" s="42"/>
      <c r="Z105" s="46"/>
      <c r="AA105" s="47" t="s">
        <v>123</v>
      </c>
      <c r="AB105" s="46"/>
      <c r="AC105" s="42"/>
      <c r="AD105" s="46"/>
      <c r="AE105" s="42"/>
      <c r="AF105" s="46" t="s">
        <v>211</v>
      </c>
      <c r="AG105" s="42" t="s">
        <v>212</v>
      </c>
      <c r="AH105" s="48">
        <f t="shared" si="12"/>
        <v>1</v>
      </c>
      <c r="AI105" s="48">
        <f t="shared" si="13"/>
        <v>0</v>
      </c>
      <c r="AJ105" s="49">
        <f t="shared" si="14"/>
        <v>0</v>
      </c>
    </row>
    <row r="106" spans="1:36" ht="15.75" x14ac:dyDescent="0.25">
      <c r="A106" s="44">
        <v>11</v>
      </c>
      <c r="B106" s="297" t="s">
        <v>221</v>
      </c>
      <c r="C106" s="46"/>
      <c r="D106" s="42"/>
      <c r="E106" s="46"/>
      <c r="F106" s="42"/>
      <c r="G106" s="42"/>
      <c r="H106" s="42"/>
      <c r="I106" s="42"/>
      <c r="J106" s="46"/>
      <c r="K106" s="46"/>
      <c r="L106" s="42"/>
      <c r="M106" s="42"/>
      <c r="N106" s="42" t="s">
        <v>122</v>
      </c>
      <c r="O106" s="42"/>
      <c r="P106" s="42"/>
      <c r="Q106" s="42"/>
      <c r="R106" s="46"/>
      <c r="S106" s="42"/>
      <c r="T106" s="46"/>
      <c r="U106" s="42"/>
      <c r="V106" s="46"/>
      <c r="W106" s="42"/>
      <c r="X106" s="46"/>
      <c r="Y106" s="42"/>
      <c r="Z106" s="46"/>
      <c r="AA106" s="47" t="s">
        <v>123</v>
      </c>
      <c r="AB106" s="46"/>
      <c r="AC106" s="42"/>
      <c r="AD106" s="46"/>
      <c r="AE106" s="42"/>
      <c r="AF106" s="46" t="s">
        <v>211</v>
      </c>
      <c r="AG106" s="42" t="s">
        <v>212</v>
      </c>
      <c r="AH106" s="48">
        <f t="shared" si="12"/>
        <v>1</v>
      </c>
      <c r="AI106" s="48">
        <f t="shared" si="13"/>
        <v>0</v>
      </c>
      <c r="AJ106" s="49">
        <f t="shared" si="14"/>
        <v>0</v>
      </c>
    </row>
    <row r="107" spans="1:36" ht="15.75" x14ac:dyDescent="0.25">
      <c r="A107" s="44">
        <v>12</v>
      </c>
      <c r="B107" s="297" t="s">
        <v>222</v>
      </c>
      <c r="C107" s="46"/>
      <c r="D107" s="42"/>
      <c r="E107" s="46"/>
      <c r="F107" s="42"/>
      <c r="G107" s="42"/>
      <c r="H107" s="42"/>
      <c r="I107" s="42"/>
      <c r="J107" s="46"/>
      <c r="K107" s="46"/>
      <c r="L107" s="42"/>
      <c r="M107" s="42"/>
      <c r="N107" s="42" t="s">
        <v>122</v>
      </c>
      <c r="O107" s="42"/>
      <c r="P107" s="42"/>
      <c r="Q107" s="42"/>
      <c r="R107" s="46"/>
      <c r="S107" s="42"/>
      <c r="T107" s="46"/>
      <c r="U107" s="42"/>
      <c r="V107" s="46"/>
      <c r="W107" s="42"/>
      <c r="X107" s="46"/>
      <c r="Y107" s="42"/>
      <c r="Z107" s="46"/>
      <c r="AA107" s="47" t="s">
        <v>123</v>
      </c>
      <c r="AB107" s="46"/>
      <c r="AC107" s="42"/>
      <c r="AD107" s="46"/>
      <c r="AE107" s="42"/>
      <c r="AF107" s="46" t="s">
        <v>211</v>
      </c>
      <c r="AG107" s="42" t="s">
        <v>212</v>
      </c>
      <c r="AH107" s="48">
        <f t="shared" si="12"/>
        <v>1</v>
      </c>
      <c r="AI107" s="48">
        <f t="shared" si="13"/>
        <v>0</v>
      </c>
      <c r="AJ107" s="49">
        <f t="shared" si="14"/>
        <v>0</v>
      </c>
    </row>
    <row r="108" spans="1:36" ht="15.75" x14ac:dyDescent="0.25">
      <c r="A108" s="44">
        <v>13</v>
      </c>
      <c r="B108" s="297" t="s">
        <v>223</v>
      </c>
      <c r="C108" s="46"/>
      <c r="D108" s="42"/>
      <c r="E108" s="46"/>
      <c r="F108" s="42"/>
      <c r="G108" s="42"/>
      <c r="H108" s="42"/>
      <c r="I108" s="42"/>
      <c r="J108" s="46"/>
      <c r="K108" s="46"/>
      <c r="L108" s="42"/>
      <c r="M108" s="42"/>
      <c r="N108" s="42" t="s">
        <v>122</v>
      </c>
      <c r="O108" s="42"/>
      <c r="P108" s="42" t="s">
        <v>122</v>
      </c>
      <c r="Q108" s="42"/>
      <c r="R108" s="46"/>
      <c r="S108" s="42"/>
      <c r="T108" s="46"/>
      <c r="U108" s="42"/>
      <c r="V108" s="46"/>
      <c r="W108" s="42"/>
      <c r="X108" s="46"/>
      <c r="Y108" s="42"/>
      <c r="Z108" s="46"/>
      <c r="AA108" s="47" t="s">
        <v>123</v>
      </c>
      <c r="AB108" s="46"/>
      <c r="AC108" s="42"/>
      <c r="AD108" s="46"/>
      <c r="AE108" s="42"/>
      <c r="AF108" s="46" t="s">
        <v>211</v>
      </c>
      <c r="AG108" s="42" t="s">
        <v>212</v>
      </c>
      <c r="AH108" s="48">
        <f t="shared" si="12"/>
        <v>1</v>
      </c>
      <c r="AI108" s="48">
        <f t="shared" si="13"/>
        <v>0</v>
      </c>
      <c r="AJ108" s="49">
        <f t="shared" si="14"/>
        <v>0</v>
      </c>
    </row>
    <row r="109" spans="1:36" ht="15.75" x14ac:dyDescent="0.25">
      <c r="A109" s="44">
        <v>14</v>
      </c>
      <c r="B109" s="297" t="s">
        <v>224</v>
      </c>
      <c r="C109" s="46"/>
      <c r="D109" s="42"/>
      <c r="E109" s="46"/>
      <c r="F109" s="42"/>
      <c r="G109" s="42"/>
      <c r="H109" s="42"/>
      <c r="I109" s="42"/>
      <c r="J109" s="46"/>
      <c r="K109" s="46"/>
      <c r="L109" s="42"/>
      <c r="M109" s="42"/>
      <c r="N109" s="42" t="s">
        <v>122</v>
      </c>
      <c r="O109" s="42"/>
      <c r="P109" s="42" t="s">
        <v>122</v>
      </c>
      <c r="Q109" s="42"/>
      <c r="R109" s="46"/>
      <c r="S109" s="42"/>
      <c r="T109" s="46"/>
      <c r="U109" s="42"/>
      <c r="V109" s="46"/>
      <c r="W109" s="42"/>
      <c r="X109" s="46"/>
      <c r="Y109" s="42"/>
      <c r="Z109" s="46"/>
      <c r="AA109" s="47" t="s">
        <v>123</v>
      </c>
      <c r="AB109" s="46"/>
      <c r="AC109" s="42"/>
      <c r="AD109" s="46"/>
      <c r="AE109" s="42"/>
      <c r="AF109" s="46" t="s">
        <v>211</v>
      </c>
      <c r="AG109" s="42" t="s">
        <v>212</v>
      </c>
      <c r="AH109" s="48">
        <f t="shared" si="12"/>
        <v>1</v>
      </c>
      <c r="AI109" s="48">
        <f t="shared" si="13"/>
        <v>0</v>
      </c>
      <c r="AJ109" s="49">
        <f t="shared" si="14"/>
        <v>0</v>
      </c>
    </row>
    <row r="110" spans="1:36" ht="15.75" x14ac:dyDescent="0.25">
      <c r="A110" s="44">
        <v>15</v>
      </c>
      <c r="B110" s="297" t="s">
        <v>225</v>
      </c>
      <c r="C110" s="46"/>
      <c r="D110" s="42"/>
      <c r="E110" s="46"/>
      <c r="F110" s="42"/>
      <c r="G110" s="42"/>
      <c r="H110" s="42"/>
      <c r="I110" s="42"/>
      <c r="J110" s="46"/>
      <c r="K110" s="46"/>
      <c r="L110" s="42"/>
      <c r="M110" s="42"/>
      <c r="N110" s="42" t="s">
        <v>122</v>
      </c>
      <c r="O110" s="42" t="s">
        <v>122</v>
      </c>
      <c r="P110" s="42" t="s">
        <v>122</v>
      </c>
      <c r="Q110" s="42"/>
      <c r="R110" s="46"/>
      <c r="S110" s="42"/>
      <c r="T110" s="46"/>
      <c r="U110" s="42"/>
      <c r="V110" s="46"/>
      <c r="W110" s="42"/>
      <c r="X110" s="46"/>
      <c r="Y110" s="42"/>
      <c r="Z110" s="46"/>
      <c r="AA110" s="47" t="s">
        <v>123</v>
      </c>
      <c r="AB110" s="46"/>
      <c r="AC110" s="42"/>
      <c r="AD110" s="46"/>
      <c r="AE110" s="42"/>
      <c r="AF110" s="46" t="s">
        <v>211</v>
      </c>
      <c r="AG110" s="42" t="s">
        <v>212</v>
      </c>
      <c r="AH110" s="48">
        <f t="shared" si="12"/>
        <v>1</v>
      </c>
      <c r="AI110" s="48">
        <f t="shared" si="13"/>
        <v>0</v>
      </c>
      <c r="AJ110" s="49">
        <f t="shared" si="14"/>
        <v>0</v>
      </c>
    </row>
    <row r="111" spans="1:36" ht="15.75" x14ac:dyDescent="0.25">
      <c r="A111" s="44">
        <v>16</v>
      </c>
      <c r="B111" s="297" t="s">
        <v>226</v>
      </c>
      <c r="C111" s="46"/>
      <c r="D111" s="42"/>
      <c r="E111" s="46"/>
      <c r="F111" s="42"/>
      <c r="G111" s="42"/>
      <c r="H111" s="42"/>
      <c r="I111" s="42"/>
      <c r="J111" s="46"/>
      <c r="K111" s="46"/>
      <c r="L111" s="42"/>
      <c r="M111" s="42"/>
      <c r="N111" s="42" t="s">
        <v>122</v>
      </c>
      <c r="O111" s="42"/>
      <c r="P111" s="42"/>
      <c r="Q111" s="42"/>
      <c r="R111" s="46"/>
      <c r="S111" s="42"/>
      <c r="T111" s="46"/>
      <c r="U111" s="42"/>
      <c r="V111" s="46"/>
      <c r="W111" s="42"/>
      <c r="X111" s="46"/>
      <c r="Y111" s="42"/>
      <c r="Z111" s="46"/>
      <c r="AA111" s="47" t="s">
        <v>123</v>
      </c>
      <c r="AB111" s="46"/>
      <c r="AC111" s="42"/>
      <c r="AD111" s="46"/>
      <c r="AE111" s="42"/>
      <c r="AF111" s="46" t="s">
        <v>211</v>
      </c>
      <c r="AG111" s="42" t="s">
        <v>212</v>
      </c>
      <c r="AH111" s="48">
        <f t="shared" si="12"/>
        <v>1</v>
      </c>
      <c r="AI111" s="48">
        <f t="shared" si="13"/>
        <v>0</v>
      </c>
      <c r="AJ111" s="49">
        <f t="shared" si="14"/>
        <v>0</v>
      </c>
    </row>
    <row r="112" spans="1:36" ht="15.75" x14ac:dyDescent="0.25">
      <c r="A112" s="44">
        <v>17</v>
      </c>
      <c r="B112" s="297" t="s">
        <v>227</v>
      </c>
      <c r="C112" s="46"/>
      <c r="D112" s="42"/>
      <c r="E112" s="46"/>
      <c r="F112" s="42"/>
      <c r="G112" s="42"/>
      <c r="H112" s="42"/>
      <c r="I112" s="42"/>
      <c r="J112" s="46"/>
      <c r="K112" s="46"/>
      <c r="L112" s="42"/>
      <c r="M112" s="42"/>
      <c r="N112" s="42" t="s">
        <v>122</v>
      </c>
      <c r="O112" s="42" t="s">
        <v>122</v>
      </c>
      <c r="P112" s="42" t="s">
        <v>122</v>
      </c>
      <c r="Q112" s="42"/>
      <c r="R112" s="46"/>
      <c r="S112" s="42"/>
      <c r="T112" s="46"/>
      <c r="U112" s="42"/>
      <c r="V112" s="46"/>
      <c r="W112" s="42"/>
      <c r="X112" s="46"/>
      <c r="Y112" s="42"/>
      <c r="Z112" s="46"/>
      <c r="AA112" s="47" t="s">
        <v>123</v>
      </c>
      <c r="AB112" s="46"/>
      <c r="AC112" s="42"/>
      <c r="AD112" s="46"/>
      <c r="AE112" s="42"/>
      <c r="AF112" s="46" t="s">
        <v>211</v>
      </c>
      <c r="AG112" s="42" t="s">
        <v>212</v>
      </c>
      <c r="AH112" s="48">
        <f t="shared" si="12"/>
        <v>1</v>
      </c>
      <c r="AI112" s="48">
        <f t="shared" si="13"/>
        <v>0</v>
      </c>
      <c r="AJ112" s="49">
        <f t="shared" si="14"/>
        <v>0</v>
      </c>
    </row>
    <row r="113" spans="1:36" ht="15.75" x14ac:dyDescent="0.25">
      <c r="A113" s="44">
        <v>18</v>
      </c>
      <c r="B113" s="297" t="s">
        <v>228</v>
      </c>
      <c r="C113" s="46"/>
      <c r="D113" s="42"/>
      <c r="E113" s="46"/>
      <c r="F113" s="42"/>
      <c r="G113" s="42"/>
      <c r="H113" s="42"/>
      <c r="I113" s="42"/>
      <c r="J113" s="46"/>
      <c r="K113" s="46"/>
      <c r="L113" s="42"/>
      <c r="M113" s="42"/>
      <c r="N113" s="42"/>
      <c r="O113" s="42" t="s">
        <v>122</v>
      </c>
      <c r="P113" s="42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7" t="s">
        <v>123</v>
      </c>
      <c r="AB113" s="46"/>
      <c r="AC113" s="42"/>
      <c r="AD113" s="46"/>
      <c r="AE113" s="42"/>
      <c r="AF113" s="46" t="s">
        <v>211</v>
      </c>
      <c r="AG113" s="42" t="s">
        <v>212</v>
      </c>
      <c r="AH113" s="48">
        <f t="shared" si="12"/>
        <v>1</v>
      </c>
      <c r="AI113" s="48">
        <f t="shared" si="13"/>
        <v>0</v>
      </c>
      <c r="AJ113" s="49">
        <f t="shared" si="14"/>
        <v>0</v>
      </c>
    </row>
    <row r="114" spans="1:36" ht="15.75" x14ac:dyDescent="0.25">
      <c r="A114" s="44">
        <v>19</v>
      </c>
      <c r="B114" s="297" t="s">
        <v>229</v>
      </c>
      <c r="C114" s="46"/>
      <c r="D114" s="42"/>
      <c r="E114" s="46"/>
      <c r="F114" s="42"/>
      <c r="G114" s="42"/>
      <c r="H114" s="42"/>
      <c r="I114" s="42"/>
      <c r="J114" s="46"/>
      <c r="K114" s="46"/>
      <c r="L114" s="42"/>
      <c r="M114" s="42"/>
      <c r="N114" s="42"/>
      <c r="O114" s="42" t="s">
        <v>122</v>
      </c>
      <c r="P114" s="42"/>
      <c r="Q114" s="42"/>
      <c r="R114" s="46"/>
      <c r="S114" s="42"/>
      <c r="T114" s="46"/>
      <c r="U114" s="42"/>
      <c r="V114" s="46"/>
      <c r="W114" s="42"/>
      <c r="X114" s="46"/>
      <c r="Y114" s="42"/>
      <c r="Z114" s="46"/>
      <c r="AA114" s="47" t="s">
        <v>123</v>
      </c>
      <c r="AB114" s="46"/>
      <c r="AC114" s="42"/>
      <c r="AD114" s="46"/>
      <c r="AE114" s="42"/>
      <c r="AF114" s="46" t="s">
        <v>211</v>
      </c>
      <c r="AG114" s="42" t="s">
        <v>212</v>
      </c>
      <c r="AH114" s="48">
        <f t="shared" si="12"/>
        <v>1</v>
      </c>
      <c r="AI114" s="48">
        <f t="shared" si="13"/>
        <v>0</v>
      </c>
      <c r="AJ114" s="49">
        <f t="shared" si="14"/>
        <v>0</v>
      </c>
    </row>
    <row r="115" spans="1:36" ht="15.75" x14ac:dyDescent="0.25">
      <c r="A115" s="44">
        <v>20</v>
      </c>
      <c r="B115" s="297" t="s">
        <v>230</v>
      </c>
      <c r="C115" s="46"/>
      <c r="D115" s="42"/>
      <c r="E115" s="46"/>
      <c r="F115" s="42"/>
      <c r="G115" s="42"/>
      <c r="H115" s="42"/>
      <c r="I115" s="42"/>
      <c r="J115" s="46"/>
      <c r="K115" s="46"/>
      <c r="L115" s="42"/>
      <c r="M115" s="42"/>
      <c r="N115" s="42"/>
      <c r="O115" s="42"/>
      <c r="P115" s="42" t="s">
        <v>122</v>
      </c>
      <c r="Q115" s="42"/>
      <c r="R115" s="46"/>
      <c r="S115" s="42"/>
      <c r="T115" s="46"/>
      <c r="U115" s="42"/>
      <c r="V115" s="46"/>
      <c r="W115" s="42"/>
      <c r="X115" s="46"/>
      <c r="Y115" s="42"/>
      <c r="Z115" s="46"/>
      <c r="AA115" s="47" t="s">
        <v>123</v>
      </c>
      <c r="AB115" s="46"/>
      <c r="AC115" s="42"/>
      <c r="AD115" s="46"/>
      <c r="AE115" s="42"/>
      <c r="AF115" s="46" t="s">
        <v>211</v>
      </c>
      <c r="AG115" s="42" t="s">
        <v>212</v>
      </c>
      <c r="AH115" s="48">
        <f t="shared" si="12"/>
        <v>1</v>
      </c>
      <c r="AI115" s="48">
        <f t="shared" si="13"/>
        <v>0</v>
      </c>
      <c r="AJ115" s="49">
        <f t="shared" si="14"/>
        <v>0</v>
      </c>
    </row>
    <row r="116" spans="1:36" ht="15.75" x14ac:dyDescent="0.25">
      <c r="A116" s="44">
        <v>21</v>
      </c>
      <c r="B116" s="297" t="s">
        <v>231</v>
      </c>
      <c r="C116" s="46"/>
      <c r="D116" s="42"/>
      <c r="E116" s="46"/>
      <c r="F116" s="42"/>
      <c r="G116" s="42"/>
      <c r="H116" s="42"/>
      <c r="I116" s="42"/>
      <c r="J116" s="46"/>
      <c r="K116" s="46"/>
      <c r="L116" s="42"/>
      <c r="M116" s="42"/>
      <c r="N116" s="42"/>
      <c r="O116" s="42" t="s">
        <v>122</v>
      </c>
      <c r="P116" s="42"/>
      <c r="Q116" s="42" t="s">
        <v>122</v>
      </c>
      <c r="R116" s="46"/>
      <c r="S116" s="42"/>
      <c r="T116" s="46"/>
      <c r="U116" s="42"/>
      <c r="V116" s="46"/>
      <c r="W116" s="42"/>
      <c r="X116" s="46"/>
      <c r="Y116" s="42"/>
      <c r="Z116" s="46"/>
      <c r="AA116" s="47" t="s">
        <v>123</v>
      </c>
      <c r="AB116" s="46"/>
      <c r="AC116" s="42"/>
      <c r="AD116" s="46"/>
      <c r="AE116" s="42"/>
      <c r="AF116" s="46" t="s">
        <v>211</v>
      </c>
      <c r="AG116" s="42" t="s">
        <v>212</v>
      </c>
      <c r="AH116" s="48">
        <f t="shared" si="12"/>
        <v>1</v>
      </c>
      <c r="AI116" s="48">
        <f t="shared" si="13"/>
        <v>0</v>
      </c>
      <c r="AJ116" s="49">
        <f t="shared" si="14"/>
        <v>0</v>
      </c>
    </row>
    <row r="117" spans="1:36" ht="15.75" x14ac:dyDescent="0.25">
      <c r="A117" s="44">
        <v>22</v>
      </c>
      <c r="B117" s="297" t="s">
        <v>232</v>
      </c>
      <c r="C117" s="46"/>
      <c r="D117" s="42"/>
      <c r="E117" s="46"/>
      <c r="F117" s="42"/>
      <c r="G117" s="42"/>
      <c r="H117" s="42"/>
      <c r="I117" s="42"/>
      <c r="J117" s="46"/>
      <c r="K117" s="46"/>
      <c r="L117" s="42"/>
      <c r="M117" s="42"/>
      <c r="N117" s="42"/>
      <c r="O117" s="42" t="s">
        <v>122</v>
      </c>
      <c r="P117" s="42"/>
      <c r="Q117" s="42" t="s">
        <v>122</v>
      </c>
      <c r="R117" s="46"/>
      <c r="S117" s="42"/>
      <c r="T117" s="46"/>
      <c r="U117" s="42"/>
      <c r="V117" s="46"/>
      <c r="W117" s="42"/>
      <c r="X117" s="46"/>
      <c r="Y117" s="42"/>
      <c r="Z117" s="46"/>
      <c r="AA117" s="47" t="s">
        <v>123</v>
      </c>
      <c r="AB117" s="46"/>
      <c r="AC117" s="42"/>
      <c r="AD117" s="46"/>
      <c r="AE117" s="42"/>
      <c r="AF117" s="46" t="s">
        <v>211</v>
      </c>
      <c r="AG117" s="42" t="s">
        <v>212</v>
      </c>
      <c r="AH117" s="48">
        <f t="shared" si="12"/>
        <v>1</v>
      </c>
      <c r="AI117" s="48">
        <f t="shared" si="13"/>
        <v>0</v>
      </c>
      <c r="AJ117" s="49">
        <f t="shared" si="14"/>
        <v>0</v>
      </c>
    </row>
    <row r="118" spans="1:36" ht="15.75" x14ac:dyDescent="0.25">
      <c r="A118" s="44">
        <v>23</v>
      </c>
      <c r="B118" s="297" t="s">
        <v>233</v>
      </c>
      <c r="C118" s="46"/>
      <c r="D118" s="42"/>
      <c r="E118" s="46"/>
      <c r="F118" s="42"/>
      <c r="G118" s="42"/>
      <c r="H118" s="42"/>
      <c r="I118" s="42"/>
      <c r="J118" s="46"/>
      <c r="K118" s="46"/>
      <c r="L118" s="42"/>
      <c r="M118" s="42"/>
      <c r="N118" s="42"/>
      <c r="O118" s="42"/>
      <c r="P118" s="42" t="s">
        <v>122</v>
      </c>
      <c r="Q118" s="42"/>
      <c r="R118" s="46"/>
      <c r="S118" s="42"/>
      <c r="T118" s="46"/>
      <c r="U118" s="42"/>
      <c r="V118" s="46"/>
      <c r="W118" s="42"/>
      <c r="X118" s="46"/>
      <c r="Y118" s="42"/>
      <c r="Z118" s="46"/>
      <c r="AA118" s="47" t="s">
        <v>123</v>
      </c>
      <c r="AB118" s="46"/>
      <c r="AC118" s="42"/>
      <c r="AD118" s="46"/>
      <c r="AE118" s="42"/>
      <c r="AF118" s="46" t="s">
        <v>211</v>
      </c>
      <c r="AG118" s="42" t="s">
        <v>212</v>
      </c>
      <c r="AH118" s="48">
        <f t="shared" si="12"/>
        <v>1</v>
      </c>
      <c r="AI118" s="48">
        <f t="shared" si="13"/>
        <v>0</v>
      </c>
      <c r="AJ118" s="49">
        <f t="shared" si="14"/>
        <v>0</v>
      </c>
    </row>
    <row r="119" spans="1:36" ht="15.75" x14ac:dyDescent="0.25">
      <c r="A119" s="44">
        <v>24</v>
      </c>
      <c r="B119" s="297" t="s">
        <v>234</v>
      </c>
      <c r="C119" s="46"/>
      <c r="D119" s="42"/>
      <c r="E119" s="46"/>
      <c r="F119" s="42"/>
      <c r="G119" s="42"/>
      <c r="H119" s="42"/>
      <c r="I119" s="42"/>
      <c r="J119" s="46"/>
      <c r="K119" s="46"/>
      <c r="L119" s="42"/>
      <c r="M119" s="42"/>
      <c r="N119" s="42"/>
      <c r="O119" s="42"/>
      <c r="P119" s="42" t="s">
        <v>122</v>
      </c>
      <c r="Q119" s="42"/>
      <c r="R119" s="46"/>
      <c r="S119" s="42"/>
      <c r="T119" s="46"/>
      <c r="U119" s="42"/>
      <c r="V119" s="46"/>
      <c r="W119" s="42"/>
      <c r="X119" s="46"/>
      <c r="Y119" s="42"/>
      <c r="Z119" s="46"/>
      <c r="AA119" s="47" t="s">
        <v>123</v>
      </c>
      <c r="AB119" s="46"/>
      <c r="AC119" s="42"/>
      <c r="AD119" s="46"/>
      <c r="AE119" s="42"/>
      <c r="AF119" s="46" t="s">
        <v>211</v>
      </c>
      <c r="AG119" s="42" t="s">
        <v>212</v>
      </c>
      <c r="AH119" s="48">
        <f t="shared" si="12"/>
        <v>1</v>
      </c>
      <c r="AI119" s="48">
        <f t="shared" si="13"/>
        <v>0</v>
      </c>
      <c r="AJ119" s="49">
        <f t="shared" si="14"/>
        <v>0</v>
      </c>
    </row>
    <row r="120" spans="1:36" ht="15.75" x14ac:dyDescent="0.25">
      <c r="A120" s="44">
        <v>25</v>
      </c>
      <c r="B120" s="297" t="s">
        <v>235</v>
      </c>
      <c r="C120" s="46"/>
      <c r="D120" s="42"/>
      <c r="E120" s="46"/>
      <c r="F120" s="42"/>
      <c r="G120" s="42"/>
      <c r="H120" s="42"/>
      <c r="I120" s="42"/>
      <c r="J120" s="46"/>
      <c r="K120" s="46"/>
      <c r="L120" s="42"/>
      <c r="M120" s="42"/>
      <c r="N120" s="42"/>
      <c r="O120" s="42"/>
      <c r="P120" s="42" t="s">
        <v>122</v>
      </c>
      <c r="Q120" s="42"/>
      <c r="R120" s="46"/>
      <c r="S120" s="42"/>
      <c r="T120" s="46"/>
      <c r="U120" s="42"/>
      <c r="V120" s="46"/>
      <c r="W120" s="42"/>
      <c r="X120" s="46"/>
      <c r="Y120" s="42"/>
      <c r="Z120" s="46"/>
      <c r="AA120" s="47" t="s">
        <v>123</v>
      </c>
      <c r="AB120" s="46"/>
      <c r="AC120" s="42"/>
      <c r="AD120" s="46"/>
      <c r="AE120" s="42"/>
      <c r="AF120" s="46" t="s">
        <v>211</v>
      </c>
      <c r="AG120" s="42" t="s">
        <v>212</v>
      </c>
      <c r="AH120" s="48">
        <f t="shared" si="12"/>
        <v>1</v>
      </c>
      <c r="AI120" s="48">
        <f t="shared" si="13"/>
        <v>0</v>
      </c>
      <c r="AJ120" s="49">
        <f t="shared" si="14"/>
        <v>0</v>
      </c>
    </row>
    <row r="121" spans="1:36" ht="15.75" x14ac:dyDescent="0.25">
      <c r="A121" s="44">
        <v>26</v>
      </c>
      <c r="B121" s="297" t="s">
        <v>236</v>
      </c>
      <c r="C121" s="46"/>
      <c r="D121" s="42"/>
      <c r="E121" s="46"/>
      <c r="F121" s="42"/>
      <c r="G121" s="42"/>
      <c r="H121" s="42"/>
      <c r="I121" s="42"/>
      <c r="J121" s="46"/>
      <c r="K121" s="46"/>
      <c r="L121" s="42"/>
      <c r="M121" s="42"/>
      <c r="N121" s="42"/>
      <c r="O121" s="42"/>
      <c r="P121" s="42"/>
      <c r="Q121" s="42" t="s">
        <v>122</v>
      </c>
      <c r="R121" s="46"/>
      <c r="S121" s="42"/>
      <c r="T121" s="46"/>
      <c r="U121" s="42"/>
      <c r="V121" s="46"/>
      <c r="W121" s="42"/>
      <c r="X121" s="46"/>
      <c r="Y121" s="42"/>
      <c r="Z121" s="46"/>
      <c r="AA121" s="47" t="s">
        <v>123</v>
      </c>
      <c r="AB121" s="46"/>
      <c r="AC121" s="42"/>
      <c r="AD121" s="46"/>
      <c r="AE121" s="42"/>
      <c r="AF121" s="46" t="s">
        <v>211</v>
      </c>
      <c r="AG121" s="42" t="s">
        <v>212</v>
      </c>
      <c r="AH121" s="48">
        <f t="shared" si="12"/>
        <v>1</v>
      </c>
      <c r="AI121" s="48">
        <f t="shared" si="13"/>
        <v>0</v>
      </c>
      <c r="AJ121" s="49">
        <f t="shared" si="14"/>
        <v>0</v>
      </c>
    </row>
    <row r="122" spans="1:36" ht="15.75" x14ac:dyDescent="0.2">
      <c r="A122" s="322" t="s">
        <v>118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17"/>
      <c r="Y122" s="317"/>
      <c r="Z122" s="317"/>
      <c r="AA122" s="317"/>
      <c r="AB122" s="317"/>
      <c r="AC122" s="317"/>
      <c r="AD122" s="317"/>
      <c r="AE122" s="317"/>
      <c r="AF122" s="317"/>
      <c r="AG122" s="318"/>
      <c r="AH122" s="319"/>
      <c r="AI122" s="319"/>
      <c r="AJ122" s="320"/>
    </row>
    <row r="123" spans="1:36" ht="15.75" x14ac:dyDescent="0.25">
      <c r="A123" s="44">
        <v>1</v>
      </c>
      <c r="B123" s="297" t="s">
        <v>237</v>
      </c>
      <c r="C123" s="46"/>
      <c r="D123" s="42"/>
      <c r="E123" s="46"/>
      <c r="F123" s="42"/>
      <c r="G123" s="42"/>
      <c r="H123" s="42"/>
      <c r="I123" s="42"/>
      <c r="J123" s="46"/>
      <c r="K123" s="46"/>
      <c r="L123" s="42"/>
      <c r="M123" s="42"/>
      <c r="N123" s="42"/>
      <c r="O123" s="42"/>
      <c r="P123" s="42"/>
      <c r="Q123" s="42"/>
      <c r="R123" s="42" t="s">
        <v>122</v>
      </c>
      <c r="S123" s="42"/>
      <c r="T123" s="46"/>
      <c r="U123" s="46"/>
      <c r="V123" s="46"/>
      <c r="W123" s="42"/>
      <c r="X123" s="46"/>
      <c r="Y123" s="42"/>
      <c r="Z123" s="46"/>
      <c r="AA123" s="47"/>
      <c r="AB123" s="46"/>
      <c r="AC123" s="42"/>
      <c r="AD123" s="46" t="s">
        <v>123</v>
      </c>
      <c r="AE123" s="42"/>
      <c r="AF123" s="46" t="s">
        <v>211</v>
      </c>
      <c r="AG123" s="42" t="s">
        <v>78</v>
      </c>
      <c r="AH123" s="48">
        <f t="shared" ref="AH123:AH128" si="15">COUNTA(T123:AE123)</f>
        <v>1</v>
      </c>
      <c r="AI123" s="48">
        <f t="shared" ref="AI123:AI128" si="16">COUNTIF(T123:AE123,"c")</f>
        <v>0</v>
      </c>
      <c r="AJ123" s="49">
        <f t="shared" ref="AJ123:AJ128" si="17">(AI123/AH123)</f>
        <v>0</v>
      </c>
    </row>
    <row r="124" spans="1:36" ht="15.75" x14ac:dyDescent="0.25">
      <c r="A124" s="44">
        <v>2</v>
      </c>
      <c r="B124" s="297" t="s">
        <v>238</v>
      </c>
      <c r="C124" s="46"/>
      <c r="D124" s="42"/>
      <c r="E124" s="46"/>
      <c r="F124" s="42"/>
      <c r="G124" s="42"/>
      <c r="H124" s="42"/>
      <c r="I124" s="42"/>
      <c r="J124" s="46"/>
      <c r="K124" s="46"/>
      <c r="L124" s="42"/>
      <c r="M124" s="42"/>
      <c r="N124" s="42"/>
      <c r="O124" s="42"/>
      <c r="P124" s="42"/>
      <c r="Q124" s="42"/>
      <c r="R124" s="42" t="s">
        <v>122</v>
      </c>
      <c r="S124" s="42"/>
      <c r="T124" s="46"/>
      <c r="U124" s="46"/>
      <c r="V124" s="46"/>
      <c r="W124" s="42"/>
      <c r="X124" s="46"/>
      <c r="Y124" s="42"/>
      <c r="Z124" s="46"/>
      <c r="AA124" s="47"/>
      <c r="AB124" s="46"/>
      <c r="AC124" s="42"/>
      <c r="AD124" s="46" t="s">
        <v>123</v>
      </c>
      <c r="AE124" s="42"/>
      <c r="AF124" s="46" t="s">
        <v>211</v>
      </c>
      <c r="AG124" s="42" t="s">
        <v>78</v>
      </c>
      <c r="AH124" s="48">
        <f t="shared" si="15"/>
        <v>1</v>
      </c>
      <c r="AI124" s="48">
        <f t="shared" si="16"/>
        <v>0</v>
      </c>
      <c r="AJ124" s="49">
        <f t="shared" si="17"/>
        <v>0</v>
      </c>
    </row>
    <row r="125" spans="1:36" ht="15.75" x14ac:dyDescent="0.25">
      <c r="A125" s="44">
        <v>3</v>
      </c>
      <c r="B125" s="297" t="s">
        <v>239</v>
      </c>
      <c r="C125" s="46"/>
      <c r="D125" s="42"/>
      <c r="E125" s="46"/>
      <c r="F125" s="42"/>
      <c r="G125" s="42"/>
      <c r="H125" s="42"/>
      <c r="I125" s="42"/>
      <c r="J125" s="46"/>
      <c r="K125" s="46"/>
      <c r="L125" s="42"/>
      <c r="M125" s="42"/>
      <c r="N125" s="42"/>
      <c r="O125" s="42"/>
      <c r="P125" s="42"/>
      <c r="Q125" s="42"/>
      <c r="R125" s="42" t="s">
        <v>122</v>
      </c>
      <c r="S125" s="42"/>
      <c r="T125" s="46"/>
      <c r="U125" s="46"/>
      <c r="V125" s="46"/>
      <c r="W125" s="42"/>
      <c r="X125" s="46"/>
      <c r="Y125" s="42"/>
      <c r="Z125" s="46"/>
      <c r="AA125" s="47"/>
      <c r="AB125" s="46"/>
      <c r="AC125" s="42"/>
      <c r="AD125" s="46" t="s">
        <v>123</v>
      </c>
      <c r="AE125" s="42"/>
      <c r="AF125" s="46" t="s">
        <v>211</v>
      </c>
      <c r="AG125" s="42" t="s">
        <v>78</v>
      </c>
      <c r="AH125" s="48">
        <f t="shared" si="15"/>
        <v>1</v>
      </c>
      <c r="AI125" s="48">
        <f t="shared" si="16"/>
        <v>0</v>
      </c>
      <c r="AJ125" s="49">
        <f t="shared" si="17"/>
        <v>0</v>
      </c>
    </row>
    <row r="126" spans="1:36" ht="15.75" x14ac:dyDescent="0.25">
      <c r="A126" s="44">
        <v>4</v>
      </c>
      <c r="B126" s="297" t="s">
        <v>240</v>
      </c>
      <c r="C126" s="46"/>
      <c r="D126" s="42"/>
      <c r="E126" s="46"/>
      <c r="F126" s="42"/>
      <c r="G126" s="42"/>
      <c r="H126" s="42"/>
      <c r="I126" s="42"/>
      <c r="J126" s="46"/>
      <c r="K126" s="46"/>
      <c r="L126" s="42"/>
      <c r="M126" s="42"/>
      <c r="N126" s="42"/>
      <c r="O126" s="42"/>
      <c r="P126" s="42"/>
      <c r="Q126" s="42"/>
      <c r="R126" s="42" t="s">
        <v>122</v>
      </c>
      <c r="S126" s="42"/>
      <c r="T126" s="46"/>
      <c r="U126" s="46"/>
      <c r="V126" s="46"/>
      <c r="W126" s="42"/>
      <c r="X126" s="46"/>
      <c r="Y126" s="42"/>
      <c r="Z126" s="46"/>
      <c r="AA126" s="47"/>
      <c r="AB126" s="46"/>
      <c r="AC126" s="42"/>
      <c r="AD126" s="46" t="s">
        <v>123</v>
      </c>
      <c r="AE126" s="42"/>
      <c r="AF126" s="46" t="s">
        <v>211</v>
      </c>
      <c r="AG126" s="42" t="s">
        <v>78</v>
      </c>
      <c r="AH126" s="48">
        <f t="shared" si="15"/>
        <v>1</v>
      </c>
      <c r="AI126" s="48">
        <f t="shared" si="16"/>
        <v>0</v>
      </c>
      <c r="AJ126" s="49">
        <f t="shared" si="17"/>
        <v>0</v>
      </c>
    </row>
    <row r="127" spans="1:36" ht="15.75" x14ac:dyDescent="0.25">
      <c r="A127" s="44">
        <v>5</v>
      </c>
      <c r="B127" s="297" t="s">
        <v>186</v>
      </c>
      <c r="C127" s="46"/>
      <c r="D127" s="42"/>
      <c r="E127" s="46"/>
      <c r="F127" s="42"/>
      <c r="G127" s="42"/>
      <c r="H127" s="42"/>
      <c r="I127" s="42"/>
      <c r="J127" s="46"/>
      <c r="K127" s="46"/>
      <c r="L127" s="42"/>
      <c r="M127" s="42"/>
      <c r="N127" s="42"/>
      <c r="O127" s="42"/>
      <c r="P127" s="42"/>
      <c r="Q127" s="42"/>
      <c r="R127" s="42" t="s">
        <v>122</v>
      </c>
      <c r="S127" s="42"/>
      <c r="T127" s="46"/>
      <c r="U127" s="46"/>
      <c r="V127" s="46"/>
      <c r="W127" s="42"/>
      <c r="X127" s="46"/>
      <c r="Y127" s="42"/>
      <c r="Z127" s="46"/>
      <c r="AA127" s="47"/>
      <c r="AB127" s="46"/>
      <c r="AC127" s="42"/>
      <c r="AD127" s="46" t="s">
        <v>123</v>
      </c>
      <c r="AE127" s="42"/>
      <c r="AF127" s="46" t="s">
        <v>211</v>
      </c>
      <c r="AG127" s="42" t="s">
        <v>78</v>
      </c>
      <c r="AH127" s="48">
        <f t="shared" si="15"/>
        <v>1</v>
      </c>
      <c r="AI127" s="48">
        <f t="shared" si="16"/>
        <v>0</v>
      </c>
      <c r="AJ127" s="49">
        <f t="shared" si="17"/>
        <v>0</v>
      </c>
    </row>
    <row r="128" spans="1:36" ht="16.5" thickBot="1" x14ac:dyDescent="0.3">
      <c r="A128" s="300">
        <v>6</v>
      </c>
      <c r="B128" s="301" t="s">
        <v>241</v>
      </c>
      <c r="C128" s="302"/>
      <c r="D128" s="303"/>
      <c r="E128" s="302"/>
      <c r="F128" s="303"/>
      <c r="G128" s="303"/>
      <c r="H128" s="303"/>
      <c r="I128" s="303"/>
      <c r="J128" s="302"/>
      <c r="K128" s="302"/>
      <c r="L128" s="303"/>
      <c r="M128" s="303"/>
      <c r="N128" s="303"/>
      <c r="O128" s="303"/>
      <c r="P128" s="303"/>
      <c r="Q128" s="303"/>
      <c r="R128" s="303" t="s">
        <v>122</v>
      </c>
      <c r="S128" s="303"/>
      <c r="T128" s="302"/>
      <c r="U128" s="302"/>
      <c r="V128" s="302"/>
      <c r="W128" s="303"/>
      <c r="X128" s="302"/>
      <c r="Y128" s="303"/>
      <c r="Z128" s="302"/>
      <c r="AA128" s="304"/>
      <c r="AB128" s="302"/>
      <c r="AC128" s="303"/>
      <c r="AD128" s="302" t="s">
        <v>123</v>
      </c>
      <c r="AE128" s="303"/>
      <c r="AF128" s="302" t="s">
        <v>211</v>
      </c>
      <c r="AG128" s="303" t="s">
        <v>78</v>
      </c>
      <c r="AH128" s="305">
        <f t="shared" si="15"/>
        <v>1</v>
      </c>
      <c r="AI128" s="305">
        <f t="shared" si="16"/>
        <v>0</v>
      </c>
      <c r="AJ128" s="306">
        <f t="shared" si="17"/>
        <v>0</v>
      </c>
    </row>
    <row r="129" spans="1:33" x14ac:dyDescent="0.2">
      <c r="A129" s="307"/>
      <c r="B129" s="308"/>
    </row>
    <row r="130" spans="1:33" x14ac:dyDescent="0.2">
      <c r="N130" s="265"/>
      <c r="O130" s="265"/>
      <c r="P130" s="265"/>
      <c r="Q130" s="265"/>
    </row>
    <row r="131" spans="1:33" x14ac:dyDescent="0.2">
      <c r="N131" s="265"/>
      <c r="O131" s="265"/>
      <c r="P131" s="265"/>
      <c r="Q131" s="265"/>
    </row>
    <row r="132" spans="1:33" ht="36" customHeight="1" x14ac:dyDescent="0.2">
      <c r="N132" s="265"/>
      <c r="O132" s="265"/>
      <c r="P132" s="265"/>
      <c r="Q132" s="265"/>
      <c r="U132" s="264"/>
      <c r="V132" s="332" t="s">
        <v>242</v>
      </c>
      <c r="W132" s="332"/>
      <c r="X132" s="332"/>
      <c r="Y132" s="333">
        <f>SUM(AH10:AH121)</f>
        <v>125</v>
      </c>
      <c r="Z132" s="332" t="s">
        <v>243</v>
      </c>
      <c r="AA132" s="333">
        <f>COUNTIF(T10:AE94,"p")</f>
        <v>98</v>
      </c>
      <c r="AB132" s="332" t="s">
        <v>244</v>
      </c>
      <c r="AC132" s="333">
        <f>COUNTIF(T10:AE94,"n")</f>
        <v>0</v>
      </c>
      <c r="AD132" s="332" t="s">
        <v>245</v>
      </c>
      <c r="AE132" s="333">
        <f>COUNTIF(T10:AE94,"c")</f>
        <v>0</v>
      </c>
      <c r="AF132" s="332" t="s">
        <v>246</v>
      </c>
      <c r="AG132" s="334">
        <f>(12/12)</f>
        <v>1</v>
      </c>
    </row>
    <row r="133" spans="1:33" x14ac:dyDescent="0.2">
      <c r="N133" s="265"/>
      <c r="O133" s="265"/>
      <c r="P133" s="265"/>
      <c r="Q133" s="265"/>
      <c r="U133" s="264"/>
      <c r="V133" s="335"/>
      <c r="W133" s="335"/>
      <c r="X133" s="335"/>
      <c r="Y133" s="336"/>
      <c r="Z133" s="337"/>
      <c r="AA133" s="336"/>
      <c r="AB133" s="337"/>
      <c r="AC133" s="336"/>
      <c r="AD133" s="337"/>
      <c r="AE133" s="336"/>
      <c r="AF133" s="335"/>
      <c r="AG133" s="338"/>
    </row>
    <row r="134" spans="1:33" ht="42.75" customHeight="1" x14ac:dyDescent="0.2">
      <c r="N134" s="265"/>
      <c r="O134" s="265"/>
      <c r="P134" s="265"/>
      <c r="Q134" s="265"/>
      <c r="U134" s="264"/>
      <c r="V134" s="264"/>
      <c r="W134" s="264"/>
      <c r="X134" s="264"/>
      <c r="Y134" s="264"/>
      <c r="Z134" s="264"/>
      <c r="AA134" s="264"/>
      <c r="AB134" s="264"/>
      <c r="AC134" s="264"/>
      <c r="AD134" s="264"/>
      <c r="AE134" s="264"/>
      <c r="AF134" s="332" t="s">
        <v>247</v>
      </c>
      <c r="AG134" s="334">
        <f>AE132/Y132</f>
        <v>0</v>
      </c>
    </row>
    <row r="135" spans="1:33" x14ac:dyDescent="0.2">
      <c r="N135" s="265"/>
      <c r="O135" s="265"/>
      <c r="P135" s="265"/>
      <c r="Q135" s="265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/>
      <c r="AF135" s="335"/>
      <c r="AG135" s="338"/>
    </row>
  </sheetData>
  <mergeCells count="29">
    <mergeCell ref="AB5:AE5"/>
    <mergeCell ref="A6:AJ6"/>
    <mergeCell ref="AB1:AE1"/>
    <mergeCell ref="AB2:AE2"/>
    <mergeCell ref="AB3:AE3"/>
    <mergeCell ref="A4:B4"/>
    <mergeCell ref="AB4:AE4"/>
    <mergeCell ref="AJ8:AJ9"/>
    <mergeCell ref="A14:B14"/>
    <mergeCell ref="V132:X133"/>
    <mergeCell ref="Y132:Y133"/>
    <mergeCell ref="Z132:Z133"/>
    <mergeCell ref="AA132:AA133"/>
    <mergeCell ref="AB132:AB133"/>
    <mergeCell ref="A8:A9"/>
    <mergeCell ref="B8:B9"/>
    <mergeCell ref="C8:S8"/>
    <mergeCell ref="T8:AE8"/>
    <mergeCell ref="AF8:AF9"/>
    <mergeCell ref="AF134:AF135"/>
    <mergeCell ref="AG134:AG135"/>
    <mergeCell ref="AG8:AG9"/>
    <mergeCell ref="AH8:AH9"/>
    <mergeCell ref="AI8:AI9"/>
    <mergeCell ref="AC132:AC133"/>
    <mergeCell ref="AD132:AD133"/>
    <mergeCell ref="AE132:AE133"/>
    <mergeCell ref="AF132:AF133"/>
    <mergeCell ref="AG132:AG133"/>
  </mergeCells>
  <conditionalFormatting sqref="T15:W18 AC84:AE90 T84:AB88 Z15:AE18 AC70:AE70 T60:Y69 T92:AE94 AA60:AE69">
    <cfRule type="containsText" dxfId="95" priority="94" operator="containsText" text="n">
      <formula>NOT(ISERROR(SEARCH("n",T15)))</formula>
    </cfRule>
    <cfRule type="containsText" dxfId="94" priority="95" operator="containsText" text="p">
      <formula>NOT(ISERROR(SEARCH("p",T15)))</formula>
    </cfRule>
    <cfRule type="containsText" dxfId="93" priority="96" operator="containsText" text="c">
      <formula>NOT(ISERROR(SEARCH("c",T15)))</formula>
    </cfRule>
  </conditionalFormatting>
  <conditionalFormatting sqref="T11:W11 V12:V13 Z11:AE11">
    <cfRule type="containsText" dxfId="92" priority="91" operator="containsText" text="n">
      <formula>NOT(ISERROR(SEARCH("n",T11)))</formula>
    </cfRule>
    <cfRule type="containsText" dxfId="91" priority="92" operator="containsText" text="p">
      <formula>NOT(ISERROR(SEARCH("p",T11)))</formula>
    </cfRule>
    <cfRule type="containsText" dxfId="90" priority="93" operator="containsText" text="c">
      <formula>NOT(ISERROR(SEARCH("c",T11)))</formula>
    </cfRule>
  </conditionalFormatting>
  <conditionalFormatting sqref="T20:V25 X20:AB25 AD20:AE25">
    <cfRule type="containsText" dxfId="89" priority="88" operator="containsText" text="n">
      <formula>NOT(ISERROR(SEARCH("n",T20)))</formula>
    </cfRule>
    <cfRule type="containsText" dxfId="88" priority="89" operator="containsText" text="p">
      <formula>NOT(ISERROR(SEARCH("p",T20)))</formula>
    </cfRule>
    <cfRule type="containsText" dxfId="87" priority="90" operator="containsText" text="c">
      <formula>NOT(ISERROR(SEARCH("c",T20)))</formula>
    </cfRule>
  </conditionalFormatting>
  <conditionalFormatting sqref="T27:V32 AD27:AE32 X27:AB32">
    <cfRule type="containsText" dxfId="86" priority="85" operator="containsText" text="n">
      <formula>NOT(ISERROR(SEARCH("n",T27)))</formula>
    </cfRule>
    <cfRule type="containsText" dxfId="85" priority="86" operator="containsText" text="p">
      <formula>NOT(ISERROR(SEARCH("p",T27)))</formula>
    </cfRule>
    <cfRule type="containsText" dxfId="84" priority="87" operator="containsText" text="c">
      <formula>NOT(ISERROR(SEARCH("c",T27)))</formula>
    </cfRule>
  </conditionalFormatting>
  <conditionalFormatting sqref="T34:AB37 AD34:AE37">
    <cfRule type="containsText" dxfId="83" priority="82" operator="containsText" text="n">
      <formula>NOT(ISERROR(SEARCH("n",T34)))</formula>
    </cfRule>
    <cfRule type="containsText" dxfId="82" priority="83" operator="containsText" text="p">
      <formula>NOT(ISERROR(SEARCH("p",T34)))</formula>
    </cfRule>
    <cfRule type="containsText" dxfId="81" priority="84" operator="containsText" text="c">
      <formula>NOT(ISERROR(SEARCH("c",T34)))</formula>
    </cfRule>
  </conditionalFormatting>
  <conditionalFormatting sqref="T70:Y70 T39:U56 W39:AB54 AD39:AE56 AD58:AE59 W58:Y59 T58:U59 AA58:AB59 W55:Y56 AA55:AB56 AA70:AB70 Z55:Z70">
    <cfRule type="containsText" dxfId="80" priority="79" operator="containsText" text="n">
      <formula>NOT(ISERROR(SEARCH("n",T39)))</formula>
    </cfRule>
    <cfRule type="containsText" dxfId="79" priority="80" operator="containsText" text="p">
      <formula>NOT(ISERROR(SEARCH("p",T39)))</formula>
    </cfRule>
    <cfRule type="containsText" dxfId="78" priority="81" operator="containsText" text="c">
      <formula>NOT(ISERROR(SEARCH("c",T39)))</formula>
    </cfRule>
  </conditionalFormatting>
  <conditionalFormatting sqref="T72:U77 W72:AB77 AD72:AE77">
    <cfRule type="containsText" dxfId="77" priority="76" operator="containsText" text="n">
      <formula>NOT(ISERROR(SEARCH("n",T72)))</formula>
    </cfRule>
    <cfRule type="containsText" dxfId="76" priority="77" operator="containsText" text="p">
      <formula>NOT(ISERROR(SEARCH("p",T72)))</formula>
    </cfRule>
    <cfRule type="containsText" dxfId="75" priority="78" operator="containsText" text="c">
      <formula>NOT(ISERROR(SEARCH("c",T72)))</formula>
    </cfRule>
  </conditionalFormatting>
  <conditionalFormatting sqref="T79:AB81 AD79:AE81">
    <cfRule type="containsText" dxfId="74" priority="73" operator="containsText" text="n">
      <formula>NOT(ISERROR(SEARCH("n",T79)))</formula>
    </cfRule>
    <cfRule type="containsText" dxfId="73" priority="74" operator="containsText" text="p">
      <formula>NOT(ISERROR(SEARCH("p",T79)))</formula>
    </cfRule>
    <cfRule type="containsText" dxfId="72" priority="75" operator="containsText" text="c">
      <formula>NOT(ISERROR(SEARCH("c",T79)))</formula>
    </cfRule>
  </conditionalFormatting>
  <conditionalFormatting sqref="T89:AB90">
    <cfRule type="containsText" dxfId="71" priority="70" operator="containsText" text="n">
      <formula>NOT(ISERROR(SEARCH("n",T89)))</formula>
    </cfRule>
    <cfRule type="containsText" dxfId="70" priority="71" operator="containsText" text="p">
      <formula>NOT(ISERROR(SEARCH("p",T89)))</formula>
    </cfRule>
    <cfRule type="containsText" dxfId="69" priority="72" operator="containsText" text="c">
      <formula>NOT(ISERROR(SEARCH("c",T89)))</formula>
    </cfRule>
  </conditionalFormatting>
  <conditionalFormatting sqref="T96:U121 W96:AE121">
    <cfRule type="containsText" dxfId="68" priority="67" operator="containsText" text="n">
      <formula>NOT(ISERROR(SEARCH("n",T96)))</formula>
    </cfRule>
    <cfRule type="containsText" dxfId="67" priority="68" operator="containsText" text="p">
      <formula>NOT(ISERROR(SEARCH("p",T96)))</formula>
    </cfRule>
    <cfRule type="containsText" dxfId="66" priority="69" operator="containsText" text="c">
      <formula>NOT(ISERROR(SEARCH("c",T96)))</formula>
    </cfRule>
  </conditionalFormatting>
  <conditionalFormatting sqref="T123:T128 V123:AE128">
    <cfRule type="containsText" dxfId="65" priority="64" operator="containsText" text="n">
      <formula>NOT(ISERROR(SEARCH("n",T123)))</formula>
    </cfRule>
    <cfRule type="containsText" dxfId="64" priority="65" operator="containsText" text="p">
      <formula>NOT(ISERROR(SEARCH("p",T123)))</formula>
    </cfRule>
    <cfRule type="containsText" dxfId="63" priority="66" operator="containsText" text="c">
      <formula>NOT(ISERROR(SEARCH("c",T123)))</formula>
    </cfRule>
  </conditionalFormatting>
  <conditionalFormatting sqref="W20:W25">
    <cfRule type="containsText" dxfId="62" priority="61" operator="containsText" text="n">
      <formula>NOT(ISERROR(SEARCH("n",W20)))</formula>
    </cfRule>
    <cfRule type="containsText" dxfId="61" priority="62" operator="containsText" text="p">
      <formula>NOT(ISERROR(SEARCH("p",W20)))</formula>
    </cfRule>
    <cfRule type="containsText" dxfId="60" priority="63" operator="containsText" text="c">
      <formula>NOT(ISERROR(SEARCH("c",W20)))</formula>
    </cfRule>
  </conditionalFormatting>
  <conditionalFormatting sqref="AC20:AC25">
    <cfRule type="containsText" dxfId="59" priority="58" operator="containsText" text="n">
      <formula>NOT(ISERROR(SEARCH("n",AC20)))</formula>
    </cfRule>
    <cfRule type="containsText" dxfId="58" priority="59" operator="containsText" text="p">
      <formula>NOT(ISERROR(SEARCH("p",AC20)))</formula>
    </cfRule>
    <cfRule type="containsText" dxfId="57" priority="60" operator="containsText" text="c">
      <formula>NOT(ISERROR(SEARCH("c",AC20)))</formula>
    </cfRule>
  </conditionalFormatting>
  <conditionalFormatting sqref="AC27:AC32">
    <cfRule type="containsText" dxfId="56" priority="55" operator="containsText" text="n">
      <formula>NOT(ISERROR(SEARCH("n",AC27)))</formula>
    </cfRule>
    <cfRule type="containsText" dxfId="55" priority="56" operator="containsText" text="p">
      <formula>NOT(ISERROR(SEARCH("p",AC27)))</formula>
    </cfRule>
    <cfRule type="containsText" dxfId="54" priority="57" operator="containsText" text="c">
      <formula>NOT(ISERROR(SEARCH("c",AC27)))</formula>
    </cfRule>
  </conditionalFormatting>
  <conditionalFormatting sqref="W27:W32">
    <cfRule type="containsText" dxfId="53" priority="52" operator="containsText" text="n">
      <formula>NOT(ISERROR(SEARCH("n",W27)))</formula>
    </cfRule>
    <cfRule type="containsText" dxfId="52" priority="53" operator="containsText" text="p">
      <formula>NOT(ISERROR(SEARCH("p",W27)))</formula>
    </cfRule>
    <cfRule type="containsText" dxfId="51" priority="54" operator="containsText" text="c">
      <formula>NOT(ISERROR(SEARCH("c",W27)))</formula>
    </cfRule>
  </conditionalFormatting>
  <conditionalFormatting sqref="AC34:AC37">
    <cfRule type="containsText" dxfId="50" priority="49" operator="containsText" text="n">
      <formula>NOT(ISERROR(SEARCH("n",AC34)))</formula>
    </cfRule>
    <cfRule type="containsText" dxfId="49" priority="50" operator="containsText" text="p">
      <formula>NOT(ISERROR(SEARCH("p",AC34)))</formula>
    </cfRule>
    <cfRule type="containsText" dxfId="48" priority="51" operator="containsText" text="c">
      <formula>NOT(ISERROR(SEARCH("c",AC34)))</formula>
    </cfRule>
  </conditionalFormatting>
  <conditionalFormatting sqref="V39:V56 V58:V59">
    <cfRule type="containsText" dxfId="47" priority="46" operator="containsText" text="n">
      <formula>NOT(ISERROR(SEARCH("n",V39)))</formula>
    </cfRule>
    <cfRule type="containsText" dxfId="46" priority="47" operator="containsText" text="p">
      <formula>NOT(ISERROR(SEARCH("p",V39)))</formula>
    </cfRule>
    <cfRule type="containsText" dxfId="45" priority="48" operator="containsText" text="c">
      <formula>NOT(ISERROR(SEARCH("c",V39)))</formula>
    </cfRule>
  </conditionalFormatting>
  <conditionalFormatting sqref="AC39:AC56 AC58:AC59">
    <cfRule type="containsText" dxfId="44" priority="43" operator="containsText" text="n">
      <formula>NOT(ISERROR(SEARCH("n",AC39)))</formula>
    </cfRule>
    <cfRule type="containsText" dxfId="43" priority="44" operator="containsText" text="p">
      <formula>NOT(ISERROR(SEARCH("p",AC39)))</formula>
    </cfRule>
    <cfRule type="containsText" dxfId="42" priority="45" operator="containsText" text="c">
      <formula>NOT(ISERROR(SEARCH("c",AC39)))</formula>
    </cfRule>
  </conditionalFormatting>
  <conditionalFormatting sqref="V72:V77">
    <cfRule type="containsText" dxfId="41" priority="40" operator="containsText" text="n">
      <formula>NOT(ISERROR(SEARCH("n",V72)))</formula>
    </cfRule>
    <cfRule type="containsText" dxfId="40" priority="41" operator="containsText" text="p">
      <formula>NOT(ISERROR(SEARCH("p",V72)))</formula>
    </cfRule>
    <cfRule type="containsText" dxfId="39" priority="42" operator="containsText" text="c">
      <formula>NOT(ISERROR(SEARCH("c",V72)))</formula>
    </cfRule>
  </conditionalFormatting>
  <conditionalFormatting sqref="AC72:AC77">
    <cfRule type="containsText" dxfId="38" priority="37" operator="containsText" text="n">
      <formula>NOT(ISERROR(SEARCH("n",AC72)))</formula>
    </cfRule>
    <cfRule type="containsText" dxfId="37" priority="38" operator="containsText" text="p">
      <formula>NOT(ISERROR(SEARCH("p",AC72)))</formula>
    </cfRule>
    <cfRule type="containsText" dxfId="36" priority="39" operator="containsText" text="c">
      <formula>NOT(ISERROR(SEARCH("c",AC72)))</formula>
    </cfRule>
  </conditionalFormatting>
  <conditionalFormatting sqref="AC79:AC81">
    <cfRule type="containsText" dxfId="35" priority="34" operator="containsText" text="n">
      <formula>NOT(ISERROR(SEARCH("n",AC79)))</formula>
    </cfRule>
    <cfRule type="containsText" dxfId="34" priority="35" operator="containsText" text="p">
      <formula>NOT(ISERROR(SEARCH("p",AC79)))</formula>
    </cfRule>
    <cfRule type="containsText" dxfId="33" priority="36" operator="containsText" text="c">
      <formula>NOT(ISERROR(SEARCH("c",AC79)))</formula>
    </cfRule>
  </conditionalFormatting>
  <conditionalFormatting sqref="V96:V121">
    <cfRule type="containsText" dxfId="32" priority="31" operator="containsText" text="n">
      <formula>NOT(ISERROR(SEARCH("n",V96)))</formula>
    </cfRule>
    <cfRule type="containsText" dxfId="31" priority="32" operator="containsText" text="p">
      <formula>NOT(ISERROR(SEARCH("p",V96)))</formula>
    </cfRule>
    <cfRule type="containsText" dxfId="30" priority="33" operator="containsText" text="c">
      <formula>NOT(ISERROR(SEARCH("c",V96)))</formula>
    </cfRule>
  </conditionalFormatting>
  <conditionalFormatting sqref="U123:U128">
    <cfRule type="containsText" dxfId="29" priority="28" operator="containsText" text="n">
      <formula>NOT(ISERROR(SEARCH("n",U123)))</formula>
    </cfRule>
    <cfRule type="containsText" dxfId="28" priority="29" operator="containsText" text="p">
      <formula>NOT(ISERROR(SEARCH("p",U123)))</formula>
    </cfRule>
    <cfRule type="containsText" dxfId="27" priority="30" operator="containsText" text="c">
      <formula>NOT(ISERROR(SEARCH("c",U123)))</formula>
    </cfRule>
  </conditionalFormatting>
  <conditionalFormatting sqref="X15:X18">
    <cfRule type="containsText" dxfId="26" priority="25" operator="containsText" text="n">
      <formula>NOT(ISERROR(SEARCH("n",X15)))</formula>
    </cfRule>
    <cfRule type="containsText" dxfId="25" priority="26" operator="containsText" text="p">
      <formula>NOT(ISERROR(SEARCH("p",X15)))</formula>
    </cfRule>
    <cfRule type="containsText" dxfId="24" priority="27" operator="containsText" text="c">
      <formula>NOT(ISERROR(SEARCH("c",X15)))</formula>
    </cfRule>
  </conditionalFormatting>
  <conditionalFormatting sqref="X11:X13">
    <cfRule type="containsText" dxfId="23" priority="22" operator="containsText" text="n">
      <formula>NOT(ISERROR(SEARCH("n",X11)))</formula>
    </cfRule>
    <cfRule type="containsText" dxfId="22" priority="23" operator="containsText" text="p">
      <formula>NOT(ISERROR(SEARCH("p",X11)))</formula>
    </cfRule>
    <cfRule type="containsText" dxfId="21" priority="24" operator="containsText" text="c">
      <formula>NOT(ISERROR(SEARCH("c",X11)))</formula>
    </cfRule>
  </conditionalFormatting>
  <conditionalFormatting sqref="Y15:Y18">
    <cfRule type="containsText" dxfId="20" priority="19" operator="containsText" text="n">
      <formula>NOT(ISERROR(SEARCH("n",Y15)))</formula>
    </cfRule>
    <cfRule type="containsText" dxfId="19" priority="20" operator="containsText" text="p">
      <formula>NOT(ISERROR(SEARCH("p",Y15)))</formula>
    </cfRule>
    <cfRule type="containsText" dxfId="18" priority="21" operator="containsText" text="c">
      <formula>NOT(ISERROR(SEARCH("c",Y15)))</formula>
    </cfRule>
  </conditionalFormatting>
  <conditionalFormatting sqref="Y11:Y13">
    <cfRule type="containsText" dxfId="17" priority="16" operator="containsText" text="n">
      <formula>NOT(ISERROR(SEARCH("n",Y11)))</formula>
    </cfRule>
    <cfRule type="containsText" dxfId="16" priority="17" operator="containsText" text="p">
      <formula>NOT(ISERROR(SEARCH("p",Y11)))</formula>
    </cfRule>
    <cfRule type="containsText" dxfId="15" priority="18" operator="containsText" text="c">
      <formula>NOT(ISERROR(SEARCH("c",Y11)))</formula>
    </cfRule>
  </conditionalFormatting>
  <conditionalFormatting sqref="T57:U57 W57:Y57 AD57:AE57 AA57:AB57">
    <cfRule type="containsText" dxfId="14" priority="13" operator="containsText" text="n">
      <formula>NOT(ISERROR(SEARCH("n",T57)))</formula>
    </cfRule>
    <cfRule type="containsText" dxfId="13" priority="14" operator="containsText" text="p">
      <formula>NOT(ISERROR(SEARCH("p",T57)))</formula>
    </cfRule>
    <cfRule type="containsText" dxfId="12" priority="15" operator="containsText" text="c">
      <formula>NOT(ISERROR(SEARCH("c",T57)))</formula>
    </cfRule>
  </conditionalFormatting>
  <conditionalFormatting sqref="V57">
    <cfRule type="containsText" dxfId="11" priority="10" operator="containsText" text="n">
      <formula>NOT(ISERROR(SEARCH("n",V57)))</formula>
    </cfRule>
    <cfRule type="containsText" dxfId="10" priority="11" operator="containsText" text="p">
      <formula>NOT(ISERROR(SEARCH("p",V57)))</formula>
    </cfRule>
    <cfRule type="containsText" dxfId="9" priority="12" operator="containsText" text="c">
      <formula>NOT(ISERROR(SEARCH("c",V57)))</formula>
    </cfRule>
  </conditionalFormatting>
  <conditionalFormatting sqref="AC57">
    <cfRule type="containsText" dxfId="8" priority="7" operator="containsText" text="n">
      <formula>NOT(ISERROR(SEARCH("n",AC57)))</formula>
    </cfRule>
    <cfRule type="containsText" dxfId="7" priority="8" operator="containsText" text="p">
      <formula>NOT(ISERROR(SEARCH("p",AC57)))</formula>
    </cfRule>
    <cfRule type="containsText" dxfId="6" priority="9" operator="containsText" text="c">
      <formula>NOT(ISERROR(SEARCH("c",AC57)))</formula>
    </cfRule>
  </conditionalFormatting>
  <conditionalFormatting sqref="T82:AB82 AD82:AE82">
    <cfRule type="containsText" dxfId="5" priority="4" operator="containsText" text="n">
      <formula>NOT(ISERROR(SEARCH("n",T82)))</formula>
    </cfRule>
    <cfRule type="containsText" dxfId="4" priority="5" operator="containsText" text="p">
      <formula>NOT(ISERROR(SEARCH("p",T82)))</formula>
    </cfRule>
    <cfRule type="containsText" dxfId="3" priority="6" operator="containsText" text="c">
      <formula>NOT(ISERROR(SEARCH("c",T82)))</formula>
    </cfRule>
  </conditionalFormatting>
  <conditionalFormatting sqref="AC82">
    <cfRule type="containsText" dxfId="2" priority="1" operator="containsText" text="n">
      <formula>NOT(ISERROR(SEARCH("n",AC82)))</formula>
    </cfRule>
    <cfRule type="containsText" dxfId="1" priority="2" operator="containsText" text="p">
      <formula>NOT(ISERROR(SEARCH("p",AC82)))</formula>
    </cfRule>
    <cfRule type="containsText" dxfId="0" priority="3" operator="containsText" text="c">
      <formula>NOT(ISERROR(SEARCH("c",AC82)))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38CB-1D5E-40DC-BF84-CD49DD8BF89A}">
  <dimension ref="A6:DK190"/>
  <sheetViews>
    <sheetView view="pageBreakPreview" zoomScale="70" zoomScaleNormal="40" zoomScaleSheetLayoutView="70" workbookViewId="0">
      <selection activeCell="E2" sqref="E2"/>
    </sheetView>
  </sheetViews>
  <sheetFormatPr baseColWidth="10" defaultColWidth="11.42578125" defaultRowHeight="15" x14ac:dyDescent="0.25"/>
  <cols>
    <col min="1" max="2" width="10.5703125" customWidth="1"/>
    <col min="3" max="3" width="52.140625" style="243" customWidth="1"/>
    <col min="4" max="4" width="17" style="244" customWidth="1"/>
    <col min="5" max="5" width="25.85546875" customWidth="1"/>
    <col min="6" max="6" width="20.42578125" customWidth="1"/>
    <col min="7" max="7" width="27.28515625" customWidth="1"/>
    <col min="8" max="14" width="6.28515625" style="256" customWidth="1"/>
    <col min="15" max="31" width="6.28515625" style="257" customWidth="1"/>
    <col min="32" max="39" width="6.7109375" customWidth="1"/>
    <col min="40" max="40" width="7.42578125" customWidth="1"/>
    <col min="41" max="43" width="6.7109375" customWidth="1"/>
    <col min="44" max="44" width="8.28515625" customWidth="1"/>
    <col min="45" max="45" width="7.42578125" customWidth="1"/>
    <col min="46" max="91" width="8.28515625" customWidth="1"/>
    <col min="92" max="94" width="8.42578125" customWidth="1"/>
    <col min="95" max="127" width="8.28515625" customWidth="1"/>
  </cols>
  <sheetData>
    <row r="6" spans="1:115" ht="66" customHeight="1" x14ac:dyDescent="0.25">
      <c r="A6" s="125" t="s">
        <v>263</v>
      </c>
      <c r="B6" s="125" t="s">
        <v>672</v>
      </c>
      <c r="C6" s="126" t="s">
        <v>265</v>
      </c>
      <c r="D6" s="127" t="s">
        <v>266</v>
      </c>
      <c r="E6" s="128" t="s">
        <v>267</v>
      </c>
      <c r="F6" s="129" t="s">
        <v>673</v>
      </c>
      <c r="G6" s="130" t="s">
        <v>674</v>
      </c>
      <c r="H6" s="131" t="s">
        <v>675</v>
      </c>
      <c r="I6" s="132"/>
      <c r="J6" s="132"/>
      <c r="K6" s="132"/>
      <c r="L6" s="132"/>
      <c r="M6" s="132"/>
      <c r="N6" s="133"/>
      <c r="O6" s="134" t="s">
        <v>676</v>
      </c>
      <c r="P6" s="134"/>
      <c r="Q6" s="134"/>
      <c r="R6" s="134"/>
      <c r="S6" s="134"/>
      <c r="T6" s="134"/>
      <c r="U6" s="135" t="s">
        <v>677</v>
      </c>
      <c r="V6" s="136"/>
      <c r="W6" s="137"/>
      <c r="X6" s="138" t="s">
        <v>332</v>
      </c>
      <c r="Y6" s="139"/>
      <c r="Z6" s="139"/>
      <c r="AA6" s="140"/>
      <c r="AB6" s="141" t="s">
        <v>678</v>
      </c>
      <c r="AC6" s="142"/>
      <c r="AD6" s="142"/>
      <c r="AE6" s="143"/>
      <c r="AF6" s="144" t="s">
        <v>679</v>
      </c>
      <c r="AG6" s="145"/>
      <c r="AH6" s="146"/>
      <c r="AI6" s="144" t="s">
        <v>680</v>
      </c>
      <c r="AJ6" s="145"/>
      <c r="AK6" s="146"/>
      <c r="AL6" s="144" t="s">
        <v>681</v>
      </c>
      <c r="AM6" s="145"/>
      <c r="AN6" s="146"/>
      <c r="AO6" s="144" t="s">
        <v>682</v>
      </c>
      <c r="AP6" s="145"/>
      <c r="AQ6" s="146"/>
      <c r="AR6" s="144" t="s">
        <v>683</v>
      </c>
      <c r="AS6" s="145"/>
      <c r="AT6" s="146"/>
      <c r="AU6" s="144" t="s">
        <v>684</v>
      </c>
      <c r="AV6" s="145"/>
      <c r="AW6" s="146"/>
      <c r="AX6" s="144" t="s">
        <v>685</v>
      </c>
      <c r="AY6" s="145"/>
      <c r="AZ6" s="146"/>
      <c r="BA6" s="144" t="s">
        <v>686</v>
      </c>
      <c r="BB6" s="145"/>
      <c r="BC6" s="146"/>
      <c r="BD6" s="144" t="s">
        <v>687</v>
      </c>
      <c r="BE6" s="145"/>
      <c r="BF6" s="146"/>
      <c r="BG6" s="144" t="s">
        <v>688</v>
      </c>
      <c r="BH6" s="145"/>
      <c r="BI6" s="146"/>
      <c r="BJ6" s="144" t="s">
        <v>689</v>
      </c>
      <c r="BK6" s="145"/>
      <c r="BL6" s="146"/>
      <c r="BM6" s="147" t="s">
        <v>690</v>
      </c>
      <c r="BN6" s="145"/>
      <c r="BO6" s="146"/>
      <c r="BP6" s="147" t="s">
        <v>691</v>
      </c>
      <c r="BQ6" s="145"/>
      <c r="BR6" s="146"/>
      <c r="BS6" s="147" t="s">
        <v>692</v>
      </c>
      <c r="BT6" s="145"/>
      <c r="BU6" s="146"/>
      <c r="BV6" s="147" t="s">
        <v>693</v>
      </c>
      <c r="BW6" s="145"/>
      <c r="BX6" s="146"/>
      <c r="BY6" s="147" t="s">
        <v>694</v>
      </c>
      <c r="BZ6" s="145"/>
      <c r="CA6" s="146"/>
      <c r="CB6" s="147" t="s">
        <v>695</v>
      </c>
      <c r="CC6" s="145"/>
      <c r="CD6" s="146"/>
      <c r="CE6" s="147" t="s">
        <v>696</v>
      </c>
      <c r="CF6" s="145"/>
      <c r="CG6" s="146"/>
      <c r="CH6" s="147" t="s">
        <v>697</v>
      </c>
      <c r="CI6" s="145"/>
      <c r="CJ6" s="146"/>
      <c r="CK6" s="147" t="s">
        <v>698</v>
      </c>
      <c r="CL6" s="145"/>
      <c r="CM6" s="146"/>
      <c r="CN6" s="147" t="s">
        <v>699</v>
      </c>
      <c r="CO6" s="145"/>
      <c r="CP6" s="146"/>
      <c r="CQ6" s="147" t="s">
        <v>700</v>
      </c>
      <c r="CR6" s="145"/>
      <c r="CS6" s="146"/>
      <c r="CT6" s="147" t="s">
        <v>701</v>
      </c>
      <c r="CU6" s="145"/>
      <c r="CV6" s="146"/>
      <c r="CW6" s="147" t="s">
        <v>702</v>
      </c>
      <c r="CX6" s="145"/>
      <c r="CY6" s="146"/>
      <c r="CZ6" s="147" t="s">
        <v>703</v>
      </c>
      <c r="DA6" s="145"/>
      <c r="DB6" s="146"/>
      <c r="DC6" s="147" t="s">
        <v>704</v>
      </c>
      <c r="DD6" s="145"/>
      <c r="DE6" s="146"/>
      <c r="DF6" s="147" t="s">
        <v>690</v>
      </c>
      <c r="DG6" s="145"/>
      <c r="DH6" s="146"/>
      <c r="DI6" s="147" t="s">
        <v>691</v>
      </c>
      <c r="DJ6" s="145"/>
      <c r="DK6" s="146"/>
    </row>
    <row r="7" spans="1:115" ht="68.25" customHeight="1" x14ac:dyDescent="0.25">
      <c r="A7" s="125"/>
      <c r="B7" s="125"/>
      <c r="C7" s="126"/>
      <c r="D7" s="127"/>
      <c r="E7" s="148"/>
      <c r="F7" s="149"/>
      <c r="G7" s="150"/>
      <c r="H7" s="151" t="s">
        <v>705</v>
      </c>
      <c r="I7" s="151" t="s">
        <v>706</v>
      </c>
      <c r="J7" s="151" t="s">
        <v>113</v>
      </c>
      <c r="K7" s="151" t="s">
        <v>118</v>
      </c>
      <c r="L7" s="151" t="s">
        <v>677</v>
      </c>
      <c r="M7" s="151" t="s">
        <v>707</v>
      </c>
      <c r="N7" s="151" t="s">
        <v>708</v>
      </c>
      <c r="O7" s="152" t="s">
        <v>709</v>
      </c>
      <c r="P7" s="152" t="s">
        <v>710</v>
      </c>
      <c r="Q7" s="152" t="s">
        <v>711</v>
      </c>
      <c r="R7" s="152" t="s">
        <v>712</v>
      </c>
      <c r="S7" s="152" t="s">
        <v>713</v>
      </c>
      <c r="T7" s="152" t="s">
        <v>714</v>
      </c>
      <c r="U7" s="153" t="s">
        <v>715</v>
      </c>
      <c r="V7" s="153" t="s">
        <v>716</v>
      </c>
      <c r="W7" s="153" t="s">
        <v>717</v>
      </c>
      <c r="X7" s="154" t="s">
        <v>718</v>
      </c>
      <c r="Y7" s="154" t="s">
        <v>719</v>
      </c>
      <c r="Z7" s="154" t="s">
        <v>720</v>
      </c>
      <c r="AA7" s="154" t="s">
        <v>721</v>
      </c>
      <c r="AB7" s="155" t="s">
        <v>722</v>
      </c>
      <c r="AC7" s="155" t="s">
        <v>723</v>
      </c>
      <c r="AD7" s="155" t="s">
        <v>724</v>
      </c>
      <c r="AE7" s="155" t="s">
        <v>725</v>
      </c>
      <c r="AF7" s="144" t="s">
        <v>726</v>
      </c>
      <c r="AG7" s="156"/>
      <c r="AH7" s="157"/>
      <c r="AI7" s="144" t="s">
        <v>727</v>
      </c>
      <c r="AJ7" s="156"/>
      <c r="AK7" s="157"/>
      <c r="AL7" s="144" t="s">
        <v>728</v>
      </c>
      <c r="AM7" s="156"/>
      <c r="AN7" s="157"/>
      <c r="AO7" s="144" t="s">
        <v>729</v>
      </c>
      <c r="AP7" s="156"/>
      <c r="AQ7" s="157"/>
      <c r="AR7" s="144" t="s">
        <v>730</v>
      </c>
      <c r="AS7" s="156"/>
      <c r="AT7" s="157"/>
      <c r="AU7" s="144" t="s">
        <v>731</v>
      </c>
      <c r="AV7" s="156"/>
      <c r="AW7" s="157"/>
      <c r="AX7" s="144" t="s">
        <v>732</v>
      </c>
      <c r="AY7" s="156"/>
      <c r="AZ7" s="157"/>
      <c r="BA7" s="144" t="s">
        <v>733</v>
      </c>
      <c r="BB7" s="156"/>
      <c r="BC7" s="157"/>
      <c r="BD7" s="144" t="s">
        <v>732</v>
      </c>
      <c r="BE7" s="156"/>
      <c r="BF7" s="157"/>
      <c r="BG7" s="144" t="s">
        <v>733</v>
      </c>
      <c r="BH7" s="156"/>
      <c r="BI7" s="157"/>
      <c r="BJ7" s="144" t="s">
        <v>734</v>
      </c>
      <c r="BK7" s="156"/>
      <c r="BL7" s="157"/>
      <c r="BM7" s="144" t="s">
        <v>735</v>
      </c>
      <c r="BN7" s="156"/>
      <c r="BO7" s="157"/>
      <c r="BP7" s="144" t="s">
        <v>736</v>
      </c>
      <c r="BQ7" s="156"/>
      <c r="BR7" s="157"/>
      <c r="BS7" s="144" t="s">
        <v>737</v>
      </c>
      <c r="BT7" s="156"/>
      <c r="BU7" s="157"/>
      <c r="BV7" s="144" t="s">
        <v>738</v>
      </c>
      <c r="BW7" s="156"/>
      <c r="BX7" s="157"/>
      <c r="BY7" s="144" t="s">
        <v>739</v>
      </c>
      <c r="BZ7" s="156"/>
      <c r="CA7" s="157"/>
      <c r="CB7" s="144" t="s">
        <v>740</v>
      </c>
      <c r="CC7" s="156"/>
      <c r="CD7" s="157"/>
      <c r="CE7" s="144" t="s">
        <v>741</v>
      </c>
      <c r="CF7" s="156"/>
      <c r="CG7" s="157"/>
      <c r="CH7" s="144" t="s">
        <v>742</v>
      </c>
      <c r="CI7" s="156"/>
      <c r="CJ7" s="157"/>
      <c r="CK7" s="144" t="s">
        <v>743</v>
      </c>
      <c r="CL7" s="156"/>
      <c r="CM7" s="157"/>
      <c r="CN7" s="144" t="s">
        <v>744</v>
      </c>
      <c r="CO7" s="156"/>
      <c r="CP7" s="157"/>
      <c r="CQ7" s="144" t="s">
        <v>745</v>
      </c>
      <c r="CR7" s="156"/>
      <c r="CS7" s="157"/>
      <c r="CT7" s="144" t="s">
        <v>746</v>
      </c>
      <c r="CU7" s="156"/>
      <c r="CV7" s="157"/>
      <c r="CW7" s="144" t="s">
        <v>747</v>
      </c>
      <c r="CX7" s="156"/>
      <c r="CY7" s="157"/>
      <c r="CZ7" s="144" t="s">
        <v>748</v>
      </c>
      <c r="DA7" s="156"/>
      <c r="DB7" s="157"/>
      <c r="DC7" s="144" t="s">
        <v>749</v>
      </c>
      <c r="DD7" s="156"/>
      <c r="DE7" s="157"/>
      <c r="DF7" s="144"/>
      <c r="DG7" s="156"/>
      <c r="DH7" s="157"/>
      <c r="DI7" s="144"/>
      <c r="DJ7" s="156"/>
      <c r="DK7" s="157"/>
    </row>
    <row r="8" spans="1:115" x14ac:dyDescent="0.25">
      <c r="A8" s="158">
        <v>1</v>
      </c>
      <c r="B8" s="158">
        <v>1374</v>
      </c>
      <c r="C8" s="159" t="s">
        <v>270</v>
      </c>
      <c r="D8" s="160" t="s">
        <v>271</v>
      </c>
      <c r="E8" s="161" t="s">
        <v>272</v>
      </c>
      <c r="F8" s="161" t="s">
        <v>750</v>
      </c>
      <c r="G8" s="161" t="s">
        <v>751</v>
      </c>
      <c r="H8" s="162" t="s">
        <v>139</v>
      </c>
      <c r="I8" s="162" t="s">
        <v>139</v>
      </c>
      <c r="J8" s="162"/>
      <c r="K8" s="162"/>
      <c r="L8" s="162"/>
      <c r="M8" s="162"/>
      <c r="N8" s="162"/>
      <c r="O8" s="163"/>
      <c r="P8" s="163"/>
      <c r="Q8" s="163"/>
      <c r="R8" s="163"/>
      <c r="S8" s="163"/>
      <c r="T8" s="163"/>
      <c r="U8" s="164"/>
      <c r="V8" s="164"/>
      <c r="W8" s="164"/>
      <c r="X8" s="165" t="s">
        <v>139</v>
      </c>
      <c r="Y8" s="165" t="s">
        <v>139</v>
      </c>
      <c r="Z8" s="165" t="s">
        <v>139</v>
      </c>
      <c r="AA8" s="165"/>
      <c r="AB8" s="166" t="s">
        <v>139</v>
      </c>
      <c r="AC8" s="166"/>
      <c r="AD8" s="166" t="s">
        <v>139</v>
      </c>
      <c r="AE8" s="167"/>
      <c r="AF8" s="168" t="s">
        <v>139</v>
      </c>
      <c r="AG8" s="168"/>
      <c r="AH8" s="169"/>
      <c r="AI8" s="170" t="s">
        <v>752</v>
      </c>
      <c r="AJ8" s="168"/>
      <c r="AK8" s="169"/>
      <c r="AL8" s="170" t="s">
        <v>139</v>
      </c>
      <c r="AM8" s="168"/>
      <c r="AN8" s="169"/>
      <c r="AO8" s="170" t="s">
        <v>752</v>
      </c>
      <c r="AP8" s="168"/>
      <c r="AQ8" s="169"/>
      <c r="AR8" s="170" t="s">
        <v>139</v>
      </c>
      <c r="AS8" s="168"/>
      <c r="AT8" s="169"/>
      <c r="AU8" s="170" t="s">
        <v>752</v>
      </c>
      <c r="AV8" s="168"/>
      <c r="AW8" s="169"/>
      <c r="AX8" s="170" t="s">
        <v>139</v>
      </c>
      <c r="AY8" s="168"/>
      <c r="AZ8" s="169"/>
      <c r="BA8" s="170" t="s">
        <v>139</v>
      </c>
      <c r="BB8" s="168"/>
      <c r="BC8" s="169"/>
      <c r="BD8" s="170" t="s">
        <v>752</v>
      </c>
      <c r="BE8" s="168"/>
      <c r="BF8" s="169"/>
      <c r="BG8" s="170" t="s">
        <v>752</v>
      </c>
      <c r="BH8" s="168"/>
      <c r="BI8" s="169"/>
      <c r="BJ8" s="170"/>
      <c r="BK8" s="168"/>
      <c r="BL8" s="169"/>
      <c r="BM8" s="170"/>
      <c r="BN8" s="168"/>
      <c r="BO8" s="169"/>
      <c r="BP8" s="170"/>
      <c r="BQ8" s="168"/>
      <c r="BR8" s="169"/>
      <c r="BS8" s="170"/>
      <c r="BT8" s="168"/>
      <c r="BU8" s="169"/>
      <c r="BV8" s="170"/>
      <c r="BW8" s="168"/>
      <c r="BX8" s="169"/>
      <c r="BY8" s="170"/>
      <c r="BZ8" s="168"/>
      <c r="CA8" s="169"/>
      <c r="CB8" s="170"/>
      <c r="CC8" s="168"/>
      <c r="CD8" s="169"/>
      <c r="CE8" s="170"/>
      <c r="CF8" s="168"/>
      <c r="CG8" s="169"/>
      <c r="CH8" s="170"/>
      <c r="CI8" s="168"/>
      <c r="CJ8" s="169"/>
      <c r="CK8" s="170"/>
      <c r="CL8" s="168"/>
      <c r="CM8" s="169"/>
      <c r="CN8" s="170"/>
      <c r="CO8" s="168"/>
      <c r="CP8" s="169"/>
      <c r="CQ8" s="170"/>
      <c r="CR8" s="168"/>
      <c r="CS8" s="169"/>
      <c r="CT8" s="170"/>
      <c r="CU8" s="168"/>
      <c r="CV8" s="169"/>
      <c r="CW8" s="170"/>
      <c r="CX8" s="168"/>
      <c r="CY8" s="169"/>
      <c r="CZ8" s="170"/>
      <c r="DA8" s="168"/>
      <c r="DB8" s="169"/>
      <c r="DC8" s="170"/>
      <c r="DD8" s="168"/>
      <c r="DE8" s="169"/>
      <c r="DF8" s="170"/>
      <c r="DG8" s="168"/>
      <c r="DH8" s="169"/>
      <c r="DI8" s="170"/>
      <c r="DJ8" s="168"/>
      <c r="DK8" s="169"/>
    </row>
    <row r="9" spans="1:115" ht="76.5" x14ac:dyDescent="0.25">
      <c r="A9" s="171">
        <v>2</v>
      </c>
      <c r="B9" s="171">
        <v>3273</v>
      </c>
      <c r="C9" s="172" t="s">
        <v>274</v>
      </c>
      <c r="D9" s="173" t="s">
        <v>275</v>
      </c>
      <c r="E9" s="174" t="s">
        <v>276</v>
      </c>
      <c r="F9" s="174" t="s">
        <v>750</v>
      </c>
      <c r="G9" s="175" t="s">
        <v>753</v>
      </c>
      <c r="H9" s="162" t="s">
        <v>139</v>
      </c>
      <c r="I9" s="162" t="s">
        <v>139</v>
      </c>
      <c r="J9" s="162"/>
      <c r="K9" s="162"/>
      <c r="L9" s="162"/>
      <c r="M9" s="162"/>
      <c r="N9" s="162"/>
      <c r="O9" s="163"/>
      <c r="P9" s="163"/>
      <c r="Q9" s="163"/>
      <c r="R9" s="163"/>
      <c r="S9" s="163"/>
      <c r="T9" s="163"/>
      <c r="U9" s="164"/>
      <c r="V9" s="164"/>
      <c r="W9" s="164"/>
      <c r="X9" s="165" t="s">
        <v>139</v>
      </c>
      <c r="Y9" s="165" t="s">
        <v>139</v>
      </c>
      <c r="Z9" s="165" t="s">
        <v>139</v>
      </c>
      <c r="AA9" s="165"/>
      <c r="AB9" s="166" t="s">
        <v>139</v>
      </c>
      <c r="AC9" s="166" t="s">
        <v>139</v>
      </c>
      <c r="AD9" s="166" t="s">
        <v>139</v>
      </c>
      <c r="AE9" s="167"/>
      <c r="AF9" s="168" t="s">
        <v>139</v>
      </c>
      <c r="AG9" s="168"/>
      <c r="AH9" s="169"/>
      <c r="AI9" s="170" t="s">
        <v>752</v>
      </c>
      <c r="AJ9" s="168"/>
      <c r="AK9" s="169"/>
      <c r="AL9" s="170" t="s">
        <v>139</v>
      </c>
      <c r="AM9" s="168"/>
      <c r="AN9" s="169"/>
      <c r="AO9" s="170" t="s">
        <v>752</v>
      </c>
      <c r="AP9" s="168"/>
      <c r="AQ9" s="169"/>
      <c r="AR9" s="170" t="s">
        <v>139</v>
      </c>
      <c r="AS9" s="168"/>
      <c r="AT9" s="169"/>
      <c r="AU9" s="170" t="s">
        <v>752</v>
      </c>
      <c r="AV9" s="168"/>
      <c r="AW9" s="169"/>
      <c r="AX9" s="170" t="s">
        <v>752</v>
      </c>
      <c r="AY9" s="168"/>
      <c r="AZ9" s="169"/>
      <c r="BA9" s="170" t="s">
        <v>752</v>
      </c>
      <c r="BB9" s="168"/>
      <c r="BC9" s="169"/>
      <c r="BD9" s="170" t="s">
        <v>122</v>
      </c>
      <c r="BE9" s="168"/>
      <c r="BF9" s="169"/>
      <c r="BG9" s="170" t="s">
        <v>122</v>
      </c>
      <c r="BH9" s="168"/>
      <c r="BI9" s="169"/>
      <c r="BJ9" s="170" t="s">
        <v>139</v>
      </c>
      <c r="BK9" s="168"/>
      <c r="BL9" s="169"/>
      <c r="BM9" s="170"/>
      <c r="BN9" s="168"/>
      <c r="BO9" s="169"/>
      <c r="BP9" s="170"/>
      <c r="BQ9" s="168"/>
      <c r="BR9" s="169"/>
      <c r="BS9" s="170"/>
      <c r="BT9" s="168"/>
      <c r="BU9" s="169"/>
      <c r="BV9" s="170"/>
      <c r="BW9" s="168"/>
      <c r="BX9" s="169"/>
      <c r="BY9" s="170"/>
      <c r="BZ9" s="168"/>
      <c r="CA9" s="169"/>
      <c r="CB9" s="170"/>
      <c r="CC9" s="168"/>
      <c r="CD9" s="169"/>
      <c r="CE9" s="170"/>
      <c r="CF9" s="168"/>
      <c r="CG9" s="169"/>
      <c r="CH9" s="170"/>
      <c r="CI9" s="168"/>
      <c r="CJ9" s="169"/>
      <c r="CK9" s="170"/>
      <c r="CL9" s="168"/>
      <c r="CM9" s="169"/>
      <c r="CN9" s="170"/>
      <c r="CO9" s="168"/>
      <c r="CP9" s="169"/>
      <c r="CQ9" s="170"/>
      <c r="CR9" s="168"/>
      <c r="CS9" s="169"/>
      <c r="CT9" s="170"/>
      <c r="CU9" s="168"/>
      <c r="CV9" s="169"/>
      <c r="CW9" s="170"/>
      <c r="CX9" s="168"/>
      <c r="CY9" s="169"/>
      <c r="CZ9" s="170"/>
      <c r="DA9" s="168"/>
      <c r="DB9" s="169"/>
      <c r="DC9" s="170"/>
      <c r="DD9" s="168"/>
      <c r="DE9" s="169"/>
      <c r="DF9" s="170"/>
      <c r="DG9" s="168"/>
      <c r="DH9" s="169"/>
      <c r="DI9" s="170"/>
      <c r="DJ9" s="168"/>
      <c r="DK9" s="169"/>
    </row>
    <row r="10" spans="1:115" ht="38.25" x14ac:dyDescent="0.25">
      <c r="A10" s="171">
        <v>3</v>
      </c>
      <c r="B10" s="171">
        <v>579</v>
      </c>
      <c r="C10" s="172" t="s">
        <v>277</v>
      </c>
      <c r="D10" s="173" t="s">
        <v>278</v>
      </c>
      <c r="E10" s="174" t="s">
        <v>279</v>
      </c>
      <c r="F10" s="174" t="s">
        <v>750</v>
      </c>
      <c r="G10" s="175" t="s">
        <v>754</v>
      </c>
      <c r="H10" s="162" t="s">
        <v>139</v>
      </c>
      <c r="I10" s="162" t="s">
        <v>139</v>
      </c>
      <c r="J10" s="162"/>
      <c r="K10" s="162"/>
      <c r="L10" s="162"/>
      <c r="M10" s="162" t="s">
        <v>139</v>
      </c>
      <c r="N10" s="162"/>
      <c r="O10" s="163"/>
      <c r="P10" s="163"/>
      <c r="Q10" s="163"/>
      <c r="R10" s="163"/>
      <c r="S10" s="163" t="s">
        <v>139</v>
      </c>
      <c r="T10" s="163" t="s">
        <v>139</v>
      </c>
      <c r="U10" s="164"/>
      <c r="V10" s="164"/>
      <c r="W10" s="164"/>
      <c r="X10" s="165" t="s">
        <v>139</v>
      </c>
      <c r="Y10" s="165" t="s">
        <v>139</v>
      </c>
      <c r="Z10" s="165" t="s">
        <v>139</v>
      </c>
      <c r="AA10" s="165"/>
      <c r="AB10" s="166" t="s">
        <v>139</v>
      </c>
      <c r="AC10" s="166"/>
      <c r="AD10" s="166" t="s">
        <v>139</v>
      </c>
      <c r="AE10" s="167"/>
      <c r="AF10" s="168" t="s">
        <v>139</v>
      </c>
      <c r="AG10" s="168"/>
      <c r="AH10" s="169"/>
      <c r="AI10" s="170" t="s">
        <v>752</v>
      </c>
      <c r="AJ10" s="168"/>
      <c r="AK10" s="169"/>
      <c r="AL10" s="170" t="s">
        <v>139</v>
      </c>
      <c r="AM10" s="168"/>
      <c r="AN10" s="169"/>
      <c r="AO10" s="170" t="s">
        <v>752</v>
      </c>
      <c r="AP10" s="168"/>
      <c r="AQ10" s="169"/>
      <c r="AR10" s="170">
        <v>0</v>
      </c>
      <c r="AS10" s="168"/>
      <c r="AT10" s="169"/>
      <c r="AU10" s="170" t="s">
        <v>752</v>
      </c>
      <c r="AV10" s="168"/>
      <c r="AW10" s="169"/>
      <c r="AX10" s="170"/>
      <c r="AY10" s="168"/>
      <c r="AZ10" s="169"/>
      <c r="BA10" s="170"/>
      <c r="BB10" s="168"/>
      <c r="BC10" s="169"/>
      <c r="BD10" s="170"/>
      <c r="BE10" s="168"/>
      <c r="BF10" s="169"/>
      <c r="BG10" s="170"/>
      <c r="BH10" s="168"/>
      <c r="BI10" s="169"/>
      <c r="BJ10" s="170"/>
      <c r="BK10" s="168"/>
      <c r="BL10" s="169"/>
      <c r="BM10" s="170"/>
      <c r="BN10" s="168"/>
      <c r="BO10" s="169"/>
      <c r="BP10" s="170"/>
      <c r="BQ10" s="168"/>
      <c r="BR10" s="169"/>
      <c r="BS10" s="170"/>
      <c r="BT10" s="168"/>
      <c r="BU10" s="169"/>
      <c r="BV10" s="170"/>
      <c r="BW10" s="168"/>
      <c r="BX10" s="169"/>
      <c r="BY10" s="170"/>
      <c r="BZ10" s="168"/>
      <c r="CA10" s="169"/>
      <c r="CB10" s="170"/>
      <c r="CC10" s="168"/>
      <c r="CD10" s="169"/>
      <c r="CE10" s="170"/>
      <c r="CF10" s="168"/>
      <c r="CG10" s="169"/>
      <c r="CH10" s="170"/>
      <c r="CI10" s="168"/>
      <c r="CJ10" s="169"/>
      <c r="CK10" s="170"/>
      <c r="CL10" s="168"/>
      <c r="CM10" s="169"/>
      <c r="CN10" s="170"/>
      <c r="CO10" s="168"/>
      <c r="CP10" s="169"/>
      <c r="CQ10" s="170"/>
      <c r="CR10" s="168"/>
      <c r="CS10" s="169"/>
      <c r="CT10" s="170"/>
      <c r="CU10" s="168"/>
      <c r="CV10" s="169"/>
      <c r="CW10" s="170"/>
      <c r="CX10" s="168"/>
      <c r="CY10" s="169"/>
      <c r="CZ10" s="170"/>
      <c r="DA10" s="168"/>
      <c r="DB10" s="169"/>
      <c r="DC10" s="170"/>
      <c r="DD10" s="168"/>
      <c r="DE10" s="169"/>
      <c r="DF10" s="170"/>
      <c r="DG10" s="168"/>
      <c r="DH10" s="169"/>
      <c r="DI10" s="170"/>
      <c r="DJ10" s="168"/>
      <c r="DK10" s="169"/>
    </row>
    <row r="11" spans="1:115" ht="38.25" x14ac:dyDescent="0.25">
      <c r="A11" s="171">
        <v>4</v>
      </c>
      <c r="B11" s="171">
        <v>596</v>
      </c>
      <c r="C11" s="172" t="s">
        <v>280</v>
      </c>
      <c r="D11" s="173" t="s">
        <v>281</v>
      </c>
      <c r="E11" s="174" t="s">
        <v>279</v>
      </c>
      <c r="F11" s="174" t="s">
        <v>750</v>
      </c>
      <c r="G11" s="175" t="s">
        <v>755</v>
      </c>
      <c r="H11" s="162" t="s">
        <v>139</v>
      </c>
      <c r="I11" s="162" t="s">
        <v>139</v>
      </c>
      <c r="J11" s="162"/>
      <c r="K11" s="162"/>
      <c r="L11" s="162"/>
      <c r="M11" s="162"/>
      <c r="N11" s="162"/>
      <c r="O11" s="163"/>
      <c r="P11" s="163"/>
      <c r="Q11" s="163"/>
      <c r="R11" s="163"/>
      <c r="S11" s="163" t="s">
        <v>139</v>
      </c>
      <c r="T11" s="163"/>
      <c r="U11" s="164"/>
      <c r="V11" s="164"/>
      <c r="W11" s="164"/>
      <c r="X11" s="165" t="s">
        <v>139</v>
      </c>
      <c r="Y11" s="165" t="s">
        <v>139</v>
      </c>
      <c r="Z11" s="165" t="s">
        <v>139</v>
      </c>
      <c r="AA11" s="165"/>
      <c r="AB11" s="166"/>
      <c r="AC11" s="166"/>
      <c r="AD11" s="166" t="s">
        <v>139</v>
      </c>
      <c r="AE11" s="167"/>
      <c r="AF11" s="168" t="s">
        <v>139</v>
      </c>
      <c r="AG11" s="168"/>
      <c r="AH11" s="169"/>
      <c r="AI11" s="170" t="s">
        <v>752</v>
      </c>
      <c r="AJ11" s="168"/>
      <c r="AK11" s="169"/>
      <c r="AL11" s="170" t="s">
        <v>139</v>
      </c>
      <c r="AM11" s="168"/>
      <c r="AN11" s="169"/>
      <c r="AO11" s="170" t="s">
        <v>752</v>
      </c>
      <c r="AP11" s="168"/>
      <c r="AQ11" s="169"/>
      <c r="AR11" s="170" t="s">
        <v>139</v>
      </c>
      <c r="AS11" s="168"/>
      <c r="AT11" s="169"/>
      <c r="AU11" s="170" t="s">
        <v>752</v>
      </c>
      <c r="AV11" s="168"/>
      <c r="AW11" s="169"/>
      <c r="AX11" s="170" t="s">
        <v>139</v>
      </c>
      <c r="AY11" s="168"/>
      <c r="AZ11" s="169"/>
      <c r="BA11" s="170" t="s">
        <v>139</v>
      </c>
      <c r="BB11" s="168"/>
      <c r="BC11" s="169"/>
      <c r="BD11" s="170" t="s">
        <v>752</v>
      </c>
      <c r="BE11" s="168"/>
      <c r="BF11" s="169"/>
      <c r="BG11" s="170" t="s">
        <v>752</v>
      </c>
      <c r="BH11" s="168"/>
      <c r="BI11" s="169"/>
      <c r="BJ11" s="170"/>
      <c r="BK11" s="168"/>
      <c r="BL11" s="169"/>
      <c r="BM11" s="170"/>
      <c r="BN11" s="168"/>
      <c r="BO11" s="169"/>
      <c r="BP11" s="170"/>
      <c r="BQ11" s="168"/>
      <c r="BR11" s="169"/>
      <c r="BS11" s="170"/>
      <c r="BT11" s="168"/>
      <c r="BU11" s="169"/>
      <c r="BV11" s="170"/>
      <c r="BW11" s="168"/>
      <c r="BX11" s="169"/>
      <c r="BY11" s="170"/>
      <c r="BZ11" s="168"/>
      <c r="CA11" s="169"/>
      <c r="CB11" s="170"/>
      <c r="CC11" s="168"/>
      <c r="CD11" s="169"/>
      <c r="CE11" s="170"/>
      <c r="CF11" s="168"/>
      <c r="CG11" s="169"/>
      <c r="CH11" s="170"/>
      <c r="CI11" s="168"/>
      <c r="CJ11" s="169"/>
      <c r="CK11" s="170"/>
      <c r="CL11" s="168"/>
      <c r="CM11" s="169"/>
      <c r="CN11" s="170"/>
      <c r="CO11" s="168"/>
      <c r="CP11" s="169"/>
      <c r="CQ11" s="170"/>
      <c r="CR11" s="168"/>
      <c r="CS11" s="169"/>
      <c r="CT11" s="170"/>
      <c r="CU11" s="168"/>
      <c r="CV11" s="169"/>
      <c r="CW11" s="170"/>
      <c r="CX11" s="168"/>
      <c r="CY11" s="169"/>
      <c r="CZ11" s="170"/>
      <c r="DA11" s="168"/>
      <c r="DB11" s="169"/>
      <c r="DC11" s="170"/>
      <c r="DD11" s="168"/>
      <c r="DE11" s="169"/>
      <c r="DF11" s="170"/>
      <c r="DG11" s="168"/>
      <c r="DH11" s="169"/>
      <c r="DI11" s="170"/>
      <c r="DJ11" s="168"/>
      <c r="DK11" s="169"/>
    </row>
    <row r="12" spans="1:115" ht="76.5" x14ac:dyDescent="0.25">
      <c r="A12" s="171">
        <v>5</v>
      </c>
      <c r="B12" s="171">
        <v>2547</v>
      </c>
      <c r="C12" s="172" t="s">
        <v>282</v>
      </c>
      <c r="D12" s="173" t="s">
        <v>283</v>
      </c>
      <c r="E12" s="174" t="s">
        <v>276</v>
      </c>
      <c r="F12" s="174" t="s">
        <v>750</v>
      </c>
      <c r="G12" s="175" t="s">
        <v>756</v>
      </c>
      <c r="H12" s="162" t="s">
        <v>139</v>
      </c>
      <c r="I12" s="162" t="s">
        <v>139</v>
      </c>
      <c r="J12" s="162"/>
      <c r="K12" s="162"/>
      <c r="L12" s="162"/>
      <c r="M12" s="162"/>
      <c r="N12" s="162"/>
      <c r="O12" s="163"/>
      <c r="P12" s="163"/>
      <c r="Q12" s="163"/>
      <c r="R12" s="163"/>
      <c r="S12" s="163"/>
      <c r="T12" s="163"/>
      <c r="U12" s="164"/>
      <c r="V12" s="164"/>
      <c r="W12" s="164"/>
      <c r="X12" s="165" t="s">
        <v>139</v>
      </c>
      <c r="Y12" s="165" t="s">
        <v>139</v>
      </c>
      <c r="Z12" s="165" t="s">
        <v>139</v>
      </c>
      <c r="AA12" s="165"/>
      <c r="AB12" s="166" t="s">
        <v>139</v>
      </c>
      <c r="AC12" s="166" t="s">
        <v>139</v>
      </c>
      <c r="AD12" s="166" t="s">
        <v>139</v>
      </c>
      <c r="AE12" s="167"/>
      <c r="AF12" s="168" t="s">
        <v>139</v>
      </c>
      <c r="AG12" s="168"/>
      <c r="AH12" s="169"/>
      <c r="AI12" s="170" t="s">
        <v>752</v>
      </c>
      <c r="AJ12" s="168"/>
      <c r="AK12" s="169"/>
      <c r="AL12" s="170" t="s">
        <v>139</v>
      </c>
      <c r="AM12" s="168"/>
      <c r="AN12" s="169"/>
      <c r="AO12" s="170" t="s">
        <v>752</v>
      </c>
      <c r="AP12" s="168"/>
      <c r="AQ12" s="169"/>
      <c r="AR12" s="170" t="s">
        <v>139</v>
      </c>
      <c r="AS12" s="168"/>
      <c r="AT12" s="169"/>
      <c r="AU12" s="170" t="s">
        <v>752</v>
      </c>
      <c r="AV12" s="168"/>
      <c r="AW12" s="169"/>
      <c r="AX12" s="170" t="s">
        <v>139</v>
      </c>
      <c r="AY12" s="168"/>
      <c r="AZ12" s="169"/>
      <c r="BA12" s="170" t="s">
        <v>139</v>
      </c>
      <c r="BB12" s="168"/>
      <c r="BC12" s="169"/>
      <c r="BD12" s="170" t="s">
        <v>752</v>
      </c>
      <c r="BE12" s="168"/>
      <c r="BF12" s="169"/>
      <c r="BG12" s="170" t="s">
        <v>752</v>
      </c>
      <c r="BH12" s="168"/>
      <c r="BI12" s="169"/>
      <c r="BJ12" s="170" t="s">
        <v>139</v>
      </c>
      <c r="BK12" s="168"/>
      <c r="BL12" s="169"/>
      <c r="BM12" s="170"/>
      <c r="BN12" s="168"/>
      <c r="BO12" s="169"/>
      <c r="BP12" s="170"/>
      <c r="BQ12" s="168"/>
      <c r="BR12" s="169"/>
      <c r="BS12" s="170"/>
      <c r="BT12" s="168"/>
      <c r="BU12" s="169"/>
      <c r="BV12" s="170"/>
      <c r="BW12" s="168"/>
      <c r="BX12" s="169"/>
      <c r="BY12" s="170"/>
      <c r="BZ12" s="168"/>
      <c r="CA12" s="169"/>
      <c r="CB12" s="170"/>
      <c r="CC12" s="168"/>
      <c r="CD12" s="169"/>
      <c r="CE12" s="170"/>
      <c r="CF12" s="168"/>
      <c r="CG12" s="169"/>
      <c r="CH12" s="170"/>
      <c r="CI12" s="168"/>
      <c r="CJ12" s="169"/>
      <c r="CK12" s="170"/>
      <c r="CL12" s="168"/>
      <c r="CM12" s="169"/>
      <c r="CN12" s="170"/>
      <c r="CO12" s="168"/>
      <c r="CP12" s="169"/>
      <c r="CQ12" s="170"/>
      <c r="CR12" s="168"/>
      <c r="CS12" s="169"/>
      <c r="CT12" s="170"/>
      <c r="CU12" s="168"/>
      <c r="CV12" s="169"/>
      <c r="CW12" s="170"/>
      <c r="CX12" s="168"/>
      <c r="CY12" s="169"/>
      <c r="CZ12" s="170"/>
      <c r="DA12" s="168"/>
      <c r="DB12" s="169"/>
      <c r="DC12" s="170"/>
      <c r="DD12" s="168"/>
      <c r="DE12" s="169"/>
      <c r="DF12" s="170"/>
      <c r="DG12" s="168"/>
      <c r="DH12" s="169"/>
      <c r="DI12" s="170"/>
      <c r="DJ12" s="168"/>
      <c r="DK12" s="169"/>
    </row>
    <row r="13" spans="1:115" ht="63.75" x14ac:dyDescent="0.25">
      <c r="A13" s="171">
        <v>6</v>
      </c>
      <c r="B13" s="171">
        <v>1039</v>
      </c>
      <c r="C13" s="172" t="s">
        <v>284</v>
      </c>
      <c r="D13" s="173" t="s">
        <v>285</v>
      </c>
      <c r="E13" s="174" t="s">
        <v>286</v>
      </c>
      <c r="F13" s="174" t="s">
        <v>757</v>
      </c>
      <c r="G13" s="175" t="s">
        <v>758</v>
      </c>
      <c r="H13" s="162" t="s">
        <v>139</v>
      </c>
      <c r="I13" s="162" t="s">
        <v>139</v>
      </c>
      <c r="J13" s="162" t="s">
        <v>139</v>
      </c>
      <c r="K13" s="162"/>
      <c r="L13" s="162"/>
      <c r="M13" s="162"/>
      <c r="N13" s="162"/>
      <c r="O13" s="163"/>
      <c r="P13" s="163" t="s">
        <v>139</v>
      </c>
      <c r="Q13" s="163"/>
      <c r="R13" s="163"/>
      <c r="S13" s="163" t="s">
        <v>139</v>
      </c>
      <c r="T13" s="163" t="s">
        <v>139</v>
      </c>
      <c r="U13" s="164"/>
      <c r="V13" s="164"/>
      <c r="W13" s="164"/>
      <c r="X13" s="165" t="s">
        <v>139</v>
      </c>
      <c r="Y13" s="165"/>
      <c r="Z13" s="165" t="s">
        <v>139</v>
      </c>
      <c r="AA13" s="165" t="s">
        <v>139</v>
      </c>
      <c r="AB13" s="166"/>
      <c r="AC13" s="166"/>
      <c r="AD13" s="166" t="s">
        <v>139</v>
      </c>
      <c r="AE13" s="167"/>
      <c r="AF13" s="168" t="s">
        <v>139</v>
      </c>
      <c r="AG13" s="168"/>
      <c r="AH13" s="169"/>
      <c r="AI13" s="170" t="s">
        <v>752</v>
      </c>
      <c r="AJ13" s="168"/>
      <c r="AK13" s="169"/>
      <c r="AL13" s="170" t="s">
        <v>139</v>
      </c>
      <c r="AM13" s="168"/>
      <c r="AN13" s="169"/>
      <c r="AO13" s="170" t="s">
        <v>752</v>
      </c>
      <c r="AP13" s="168"/>
      <c r="AQ13" s="169"/>
      <c r="AR13" s="170" t="s">
        <v>139</v>
      </c>
      <c r="AS13" s="168"/>
      <c r="AT13" s="169"/>
      <c r="AU13" s="170" t="s">
        <v>752</v>
      </c>
      <c r="AV13" s="168"/>
      <c r="AW13" s="169"/>
      <c r="AX13" s="170" t="s">
        <v>139</v>
      </c>
      <c r="AY13" s="168"/>
      <c r="AZ13" s="169"/>
      <c r="BA13" s="170" t="s">
        <v>139</v>
      </c>
      <c r="BB13" s="168"/>
      <c r="BC13" s="169"/>
      <c r="BD13" s="170" t="s">
        <v>752</v>
      </c>
      <c r="BE13" s="168"/>
      <c r="BF13" s="169"/>
      <c r="BG13" s="170" t="s">
        <v>752</v>
      </c>
      <c r="BH13" s="168"/>
      <c r="BI13" s="169"/>
      <c r="BJ13" s="170"/>
      <c r="BK13" s="168"/>
      <c r="BL13" s="169"/>
      <c r="BM13" s="170"/>
      <c r="BN13" s="168"/>
      <c r="BO13" s="169"/>
      <c r="BP13" s="170"/>
      <c r="BQ13" s="168"/>
      <c r="BR13" s="169"/>
      <c r="BS13" s="170"/>
      <c r="BT13" s="168"/>
      <c r="BU13" s="169"/>
      <c r="BV13" s="170"/>
      <c r="BW13" s="168"/>
      <c r="BX13" s="169"/>
      <c r="BY13" s="170"/>
      <c r="BZ13" s="168"/>
      <c r="CA13" s="169"/>
      <c r="CB13" s="170"/>
      <c r="CC13" s="168"/>
      <c r="CD13" s="169"/>
      <c r="CE13" s="170"/>
      <c r="CF13" s="168"/>
      <c r="CG13" s="169"/>
      <c r="CH13" s="170"/>
      <c r="CI13" s="168"/>
      <c r="CJ13" s="169"/>
      <c r="CK13" s="170"/>
      <c r="CL13" s="168"/>
      <c r="CM13" s="169"/>
      <c r="CN13" s="170"/>
      <c r="CO13" s="168"/>
      <c r="CP13" s="169"/>
      <c r="CQ13" s="170"/>
      <c r="CR13" s="168"/>
      <c r="CS13" s="169"/>
      <c r="CT13" s="170"/>
      <c r="CU13" s="168"/>
      <c r="CV13" s="169"/>
      <c r="CW13" s="170"/>
      <c r="CX13" s="168"/>
      <c r="CY13" s="169"/>
      <c r="CZ13" s="170"/>
      <c r="DA13" s="168"/>
      <c r="DB13" s="169"/>
      <c r="DC13" s="170"/>
      <c r="DD13" s="168"/>
      <c r="DE13" s="169"/>
      <c r="DF13" s="170"/>
      <c r="DG13" s="168"/>
      <c r="DH13" s="169"/>
      <c r="DI13" s="170"/>
      <c r="DJ13" s="168"/>
      <c r="DK13" s="169"/>
    </row>
    <row r="14" spans="1:115" ht="76.5" x14ac:dyDescent="0.25">
      <c r="A14" s="171">
        <v>7</v>
      </c>
      <c r="B14" s="171">
        <v>3465</v>
      </c>
      <c r="C14" s="172" t="s">
        <v>287</v>
      </c>
      <c r="D14" s="173" t="s">
        <v>288</v>
      </c>
      <c r="E14" s="174" t="s">
        <v>276</v>
      </c>
      <c r="F14" s="174" t="s">
        <v>750</v>
      </c>
      <c r="G14" s="175" t="s">
        <v>759</v>
      </c>
      <c r="H14" s="162" t="s">
        <v>139</v>
      </c>
      <c r="I14" s="162" t="s">
        <v>139</v>
      </c>
      <c r="J14" s="162"/>
      <c r="K14" s="162"/>
      <c r="L14" s="162"/>
      <c r="M14" s="162"/>
      <c r="N14" s="162"/>
      <c r="O14" s="163"/>
      <c r="P14" s="163"/>
      <c r="Q14" s="163"/>
      <c r="R14" s="163"/>
      <c r="S14" s="163"/>
      <c r="T14" s="163"/>
      <c r="U14" s="164"/>
      <c r="V14" s="164"/>
      <c r="W14" s="164"/>
      <c r="X14" s="165" t="s">
        <v>139</v>
      </c>
      <c r="Y14" s="165" t="s">
        <v>139</v>
      </c>
      <c r="Z14" s="165" t="s">
        <v>139</v>
      </c>
      <c r="AA14" s="165"/>
      <c r="AB14" s="166" t="s">
        <v>139</v>
      </c>
      <c r="AC14" s="166" t="s">
        <v>139</v>
      </c>
      <c r="AD14" s="166" t="s">
        <v>139</v>
      </c>
      <c r="AE14" s="167"/>
      <c r="AF14" s="168" t="s">
        <v>139</v>
      </c>
      <c r="AG14" s="168"/>
      <c r="AH14" s="169"/>
      <c r="AI14" s="170" t="s">
        <v>752</v>
      </c>
      <c r="AJ14" s="168"/>
      <c r="AK14" s="169"/>
      <c r="AL14" s="170" t="s">
        <v>139</v>
      </c>
      <c r="AM14" s="168"/>
      <c r="AN14" s="169"/>
      <c r="AO14" s="170" t="s">
        <v>752</v>
      </c>
      <c r="AP14" s="168"/>
      <c r="AQ14" s="169"/>
      <c r="AR14" s="170">
        <v>0</v>
      </c>
      <c r="AS14" s="168"/>
      <c r="AT14" s="169"/>
      <c r="AU14" s="170" t="s">
        <v>752</v>
      </c>
      <c r="AV14" s="168"/>
      <c r="AW14" s="169"/>
      <c r="AX14" s="170" t="s">
        <v>139</v>
      </c>
      <c r="AY14" s="168"/>
      <c r="AZ14" s="169"/>
      <c r="BA14" s="170" t="s">
        <v>139</v>
      </c>
      <c r="BB14" s="168"/>
      <c r="BC14" s="169"/>
      <c r="BD14" s="170" t="s">
        <v>752</v>
      </c>
      <c r="BE14" s="168"/>
      <c r="BF14" s="169"/>
      <c r="BG14" s="170" t="s">
        <v>752</v>
      </c>
      <c r="BH14" s="168"/>
      <c r="BI14" s="169"/>
      <c r="BJ14" s="170" t="s">
        <v>139</v>
      </c>
      <c r="BK14" s="168"/>
      <c r="BL14" s="169"/>
      <c r="BM14" s="170"/>
      <c r="BN14" s="168"/>
      <c r="BO14" s="169"/>
      <c r="BP14" s="170"/>
      <c r="BQ14" s="168"/>
      <c r="BR14" s="169"/>
      <c r="BS14" s="170"/>
      <c r="BT14" s="168"/>
      <c r="BU14" s="169"/>
      <c r="BV14" s="170"/>
      <c r="BW14" s="168"/>
      <c r="BX14" s="169"/>
      <c r="BY14" s="170"/>
      <c r="BZ14" s="168"/>
      <c r="CA14" s="169"/>
      <c r="CB14" s="170"/>
      <c r="CC14" s="168"/>
      <c r="CD14" s="169"/>
      <c r="CE14" s="170"/>
      <c r="CF14" s="168"/>
      <c r="CG14" s="169"/>
      <c r="CH14" s="170"/>
      <c r="CI14" s="168"/>
      <c r="CJ14" s="169"/>
      <c r="CK14" s="170"/>
      <c r="CL14" s="168"/>
      <c r="CM14" s="169"/>
      <c r="CN14" s="170"/>
      <c r="CO14" s="168"/>
      <c r="CP14" s="169"/>
      <c r="CQ14" s="170"/>
      <c r="CR14" s="168"/>
      <c r="CS14" s="169"/>
      <c r="CT14" s="170"/>
      <c r="CU14" s="168"/>
      <c r="CV14" s="169"/>
      <c r="CW14" s="170"/>
      <c r="CX14" s="168"/>
      <c r="CY14" s="169"/>
      <c r="CZ14" s="170"/>
      <c r="DA14" s="168"/>
      <c r="DB14" s="169"/>
      <c r="DC14" s="170"/>
      <c r="DD14" s="168"/>
      <c r="DE14" s="169"/>
      <c r="DF14" s="170"/>
      <c r="DG14" s="168"/>
      <c r="DH14" s="169"/>
      <c r="DI14" s="170"/>
      <c r="DJ14" s="168"/>
      <c r="DK14" s="169"/>
    </row>
    <row r="15" spans="1:115" x14ac:dyDescent="0.25">
      <c r="A15" s="171">
        <v>8</v>
      </c>
      <c r="B15" s="171">
        <v>1230</v>
      </c>
      <c r="C15" s="172" t="s">
        <v>289</v>
      </c>
      <c r="D15" s="173" t="s">
        <v>290</v>
      </c>
      <c r="E15" s="174" t="s">
        <v>291</v>
      </c>
      <c r="F15" s="174" t="s">
        <v>760</v>
      </c>
      <c r="G15" s="174" t="s">
        <v>761</v>
      </c>
      <c r="H15" s="176" t="s">
        <v>139</v>
      </c>
      <c r="I15" s="176"/>
      <c r="J15" s="176"/>
      <c r="K15" s="176" t="s">
        <v>139</v>
      </c>
      <c r="L15" s="176"/>
      <c r="M15" s="176"/>
      <c r="N15" s="176"/>
      <c r="O15" s="177"/>
      <c r="P15" s="177"/>
      <c r="Q15" s="177"/>
      <c r="R15" s="177"/>
      <c r="S15" s="177"/>
      <c r="T15" s="177"/>
      <c r="U15" s="178"/>
      <c r="V15" s="178"/>
      <c r="W15" s="178"/>
      <c r="X15" s="179"/>
      <c r="Y15" s="179"/>
      <c r="Z15" s="179"/>
      <c r="AA15" s="179"/>
      <c r="AB15" s="180"/>
      <c r="AC15" s="180"/>
      <c r="AD15" s="180"/>
      <c r="AE15" s="180" t="s">
        <v>139</v>
      </c>
      <c r="AF15" s="168" t="s">
        <v>139</v>
      </c>
      <c r="AG15" s="168"/>
      <c r="AH15" s="169"/>
      <c r="AI15" s="170" t="s">
        <v>752</v>
      </c>
      <c r="AJ15" s="168"/>
      <c r="AK15" s="169"/>
      <c r="AL15" s="170" t="s">
        <v>139</v>
      </c>
      <c r="AM15" s="168"/>
      <c r="AN15" s="169"/>
      <c r="AO15" s="170">
        <v>0</v>
      </c>
      <c r="AP15" s="168"/>
      <c r="AQ15" s="169"/>
      <c r="AR15" s="170">
        <v>0</v>
      </c>
      <c r="AS15" s="168"/>
      <c r="AT15" s="169"/>
      <c r="AU15" s="170" t="s">
        <v>752</v>
      </c>
      <c r="AV15" s="168"/>
      <c r="AW15" s="169"/>
      <c r="AX15" s="170" t="s">
        <v>752</v>
      </c>
      <c r="AY15" s="168"/>
      <c r="AZ15" s="169"/>
      <c r="BA15" s="170" t="s">
        <v>752</v>
      </c>
      <c r="BB15" s="168"/>
      <c r="BC15" s="169"/>
      <c r="BD15" s="170" t="s">
        <v>752</v>
      </c>
      <c r="BE15" s="168"/>
      <c r="BF15" s="169"/>
      <c r="BG15" s="170" t="s">
        <v>752</v>
      </c>
      <c r="BH15" s="168"/>
      <c r="BI15" s="169"/>
      <c r="BJ15" s="170"/>
      <c r="BK15" s="168"/>
      <c r="BL15" s="169"/>
      <c r="BM15" s="170"/>
      <c r="BN15" s="168"/>
      <c r="BO15" s="169"/>
      <c r="BP15" s="170"/>
      <c r="BQ15" s="168"/>
      <c r="BR15" s="169"/>
      <c r="BS15" s="170"/>
      <c r="BT15" s="168"/>
      <c r="BU15" s="169"/>
      <c r="BV15" s="170"/>
      <c r="BW15" s="168"/>
      <c r="BX15" s="169"/>
      <c r="BY15" s="170"/>
      <c r="BZ15" s="168"/>
      <c r="CA15" s="169"/>
      <c r="CB15" s="170"/>
      <c r="CC15" s="168"/>
      <c r="CD15" s="169"/>
      <c r="CE15" s="170"/>
      <c r="CF15" s="168"/>
      <c r="CG15" s="169"/>
      <c r="CH15" s="170"/>
      <c r="CI15" s="168"/>
      <c r="CJ15" s="169"/>
      <c r="CK15" s="170"/>
      <c r="CL15" s="168"/>
      <c r="CM15" s="169"/>
      <c r="CN15" s="170"/>
      <c r="CO15" s="168"/>
      <c r="CP15" s="169"/>
      <c r="CQ15" s="170"/>
      <c r="CR15" s="168"/>
      <c r="CS15" s="169"/>
      <c r="CT15" s="170"/>
      <c r="CU15" s="168"/>
      <c r="CV15" s="169"/>
      <c r="CW15" s="170"/>
      <c r="CX15" s="168"/>
      <c r="CY15" s="169"/>
      <c r="CZ15" s="170"/>
      <c r="DA15" s="168"/>
      <c r="DB15" s="169"/>
      <c r="DC15" s="170"/>
      <c r="DD15" s="168"/>
      <c r="DE15" s="169"/>
      <c r="DF15" s="170"/>
      <c r="DG15" s="168"/>
      <c r="DH15" s="169"/>
      <c r="DI15" s="170"/>
      <c r="DJ15" s="168"/>
      <c r="DK15" s="169"/>
    </row>
    <row r="16" spans="1:115" ht="63.75" x14ac:dyDescent="0.25">
      <c r="A16" s="171">
        <v>9</v>
      </c>
      <c r="B16" s="171">
        <v>2010</v>
      </c>
      <c r="C16" s="172" t="s">
        <v>292</v>
      </c>
      <c r="D16" s="173" t="s">
        <v>293</v>
      </c>
      <c r="E16" s="174" t="s">
        <v>276</v>
      </c>
      <c r="F16" s="174" t="s">
        <v>750</v>
      </c>
      <c r="G16" s="175" t="s">
        <v>762</v>
      </c>
      <c r="H16" s="162" t="s">
        <v>139</v>
      </c>
      <c r="I16" s="162" t="s">
        <v>139</v>
      </c>
      <c r="J16" s="162"/>
      <c r="K16" s="162"/>
      <c r="L16" s="162"/>
      <c r="M16" s="162"/>
      <c r="N16" s="162"/>
      <c r="O16" s="163"/>
      <c r="P16" s="163"/>
      <c r="Q16" s="163"/>
      <c r="R16" s="163"/>
      <c r="S16" s="163"/>
      <c r="T16" s="163"/>
      <c r="U16" s="164"/>
      <c r="V16" s="164"/>
      <c r="W16" s="164"/>
      <c r="X16" s="165" t="s">
        <v>139</v>
      </c>
      <c r="Y16" s="165" t="s">
        <v>139</v>
      </c>
      <c r="Z16" s="165" t="s">
        <v>139</v>
      </c>
      <c r="AA16" s="165"/>
      <c r="AB16" s="166" t="s">
        <v>139</v>
      </c>
      <c r="AC16" s="166" t="s">
        <v>139</v>
      </c>
      <c r="AD16" s="166" t="s">
        <v>139</v>
      </c>
      <c r="AE16" s="167"/>
      <c r="AF16" s="168" t="s">
        <v>139</v>
      </c>
      <c r="AG16" s="168"/>
      <c r="AH16" s="169"/>
      <c r="AI16" s="170" t="s">
        <v>752</v>
      </c>
      <c r="AJ16" s="168"/>
      <c r="AK16" s="169"/>
      <c r="AL16" s="170" t="s">
        <v>139</v>
      </c>
      <c r="AM16" s="168"/>
      <c r="AN16" s="169"/>
      <c r="AO16" s="170" t="s">
        <v>752</v>
      </c>
      <c r="AP16" s="168"/>
      <c r="AQ16" s="169"/>
      <c r="AR16" s="170" t="s">
        <v>139</v>
      </c>
      <c r="AS16" s="168"/>
      <c r="AT16" s="169"/>
      <c r="AU16" s="170" t="s">
        <v>752</v>
      </c>
      <c r="AV16" s="168"/>
      <c r="AW16" s="169"/>
      <c r="AX16" s="170"/>
      <c r="AY16" s="168"/>
      <c r="AZ16" s="169"/>
      <c r="BA16" s="170"/>
      <c r="BB16" s="168"/>
      <c r="BC16" s="169"/>
      <c r="BD16" s="170"/>
      <c r="BE16" s="168"/>
      <c r="BF16" s="169"/>
      <c r="BG16" s="170"/>
      <c r="BH16" s="168"/>
      <c r="BI16" s="169"/>
      <c r="BJ16" s="170"/>
      <c r="BK16" s="168"/>
      <c r="BL16" s="169"/>
      <c r="BM16" s="170"/>
      <c r="BN16" s="168"/>
      <c r="BO16" s="169"/>
      <c r="BP16" s="170"/>
      <c r="BQ16" s="168"/>
      <c r="BR16" s="169"/>
      <c r="BS16" s="170"/>
      <c r="BT16" s="168"/>
      <c r="BU16" s="169"/>
      <c r="BV16" s="170"/>
      <c r="BW16" s="168"/>
      <c r="BX16" s="169"/>
      <c r="BY16" s="170"/>
      <c r="BZ16" s="168"/>
      <c r="CA16" s="169"/>
      <c r="CB16" s="170"/>
      <c r="CC16" s="168"/>
      <c r="CD16" s="169"/>
      <c r="CE16" s="170"/>
      <c r="CF16" s="168"/>
      <c r="CG16" s="169"/>
      <c r="CH16" s="170"/>
      <c r="CI16" s="168"/>
      <c r="CJ16" s="169"/>
      <c r="CK16" s="170"/>
      <c r="CL16" s="168"/>
      <c r="CM16" s="169"/>
      <c r="CN16" s="170"/>
      <c r="CO16" s="168"/>
      <c r="CP16" s="169"/>
      <c r="CQ16" s="170"/>
      <c r="CR16" s="168"/>
      <c r="CS16" s="169"/>
      <c r="CT16" s="170"/>
      <c r="CU16" s="168"/>
      <c r="CV16" s="169"/>
      <c r="CW16" s="170"/>
      <c r="CX16" s="168"/>
      <c r="CY16" s="169"/>
      <c r="CZ16" s="170"/>
      <c r="DA16" s="168"/>
      <c r="DB16" s="169"/>
      <c r="DC16" s="170"/>
      <c r="DD16" s="168"/>
      <c r="DE16" s="169"/>
      <c r="DF16" s="170"/>
      <c r="DG16" s="168"/>
      <c r="DH16" s="169"/>
      <c r="DI16" s="170"/>
      <c r="DJ16" s="168"/>
      <c r="DK16" s="169"/>
    </row>
    <row r="17" spans="1:115" x14ac:dyDescent="0.25">
      <c r="A17" s="171">
        <v>10</v>
      </c>
      <c r="B17" s="171">
        <v>679</v>
      </c>
      <c r="C17" s="172" t="s">
        <v>294</v>
      </c>
      <c r="D17" s="173" t="s">
        <v>295</v>
      </c>
      <c r="E17" s="174" t="s">
        <v>296</v>
      </c>
      <c r="F17" s="174" t="s">
        <v>760</v>
      </c>
      <c r="G17" s="174" t="s">
        <v>761</v>
      </c>
      <c r="H17" s="176" t="s">
        <v>139</v>
      </c>
      <c r="I17" s="176"/>
      <c r="J17" s="176"/>
      <c r="K17" s="176" t="s">
        <v>139</v>
      </c>
      <c r="L17" s="176"/>
      <c r="M17" s="176"/>
      <c r="N17" s="176"/>
      <c r="O17" s="177"/>
      <c r="P17" s="177"/>
      <c r="Q17" s="177"/>
      <c r="R17" s="177"/>
      <c r="S17" s="177"/>
      <c r="T17" s="177"/>
      <c r="U17" s="178"/>
      <c r="V17" s="178"/>
      <c r="W17" s="178"/>
      <c r="X17" s="179"/>
      <c r="Y17" s="179"/>
      <c r="Z17" s="179"/>
      <c r="AA17" s="179"/>
      <c r="AB17" s="180"/>
      <c r="AC17" s="180"/>
      <c r="AD17" s="180"/>
      <c r="AE17" s="180" t="s">
        <v>139</v>
      </c>
      <c r="AF17" s="168" t="s">
        <v>139</v>
      </c>
      <c r="AG17" s="168"/>
      <c r="AH17" s="169"/>
      <c r="AI17" s="170" t="s">
        <v>752</v>
      </c>
      <c r="AJ17" s="168"/>
      <c r="AK17" s="169"/>
      <c r="AL17" s="170" t="s">
        <v>139</v>
      </c>
      <c r="AM17" s="168"/>
      <c r="AN17" s="169"/>
      <c r="AO17" s="170" t="s">
        <v>139</v>
      </c>
      <c r="AP17" s="168"/>
      <c r="AQ17" s="169"/>
      <c r="AR17" s="170" t="s">
        <v>139</v>
      </c>
      <c r="AS17" s="168"/>
      <c r="AT17" s="169"/>
      <c r="AU17" s="170" t="s">
        <v>752</v>
      </c>
      <c r="AV17" s="168"/>
      <c r="AW17" s="169"/>
      <c r="AX17" s="170" t="s">
        <v>752</v>
      </c>
      <c r="AY17" s="168"/>
      <c r="AZ17" s="169"/>
      <c r="BA17" s="170" t="s">
        <v>752</v>
      </c>
      <c r="BB17" s="168"/>
      <c r="BC17" s="169"/>
      <c r="BD17" s="170" t="s">
        <v>752</v>
      </c>
      <c r="BE17" s="168"/>
      <c r="BF17" s="169"/>
      <c r="BG17" s="170" t="s">
        <v>752</v>
      </c>
      <c r="BH17" s="168"/>
      <c r="BI17" s="169"/>
      <c r="BJ17" s="170"/>
      <c r="BK17" s="168"/>
      <c r="BL17" s="169"/>
      <c r="BM17" s="170"/>
      <c r="BN17" s="168"/>
      <c r="BO17" s="169"/>
      <c r="BP17" s="170"/>
      <c r="BQ17" s="168"/>
      <c r="BR17" s="169"/>
      <c r="BS17" s="170"/>
      <c r="BT17" s="168"/>
      <c r="BU17" s="169"/>
      <c r="BV17" s="170"/>
      <c r="BW17" s="168"/>
      <c r="BX17" s="169"/>
      <c r="BY17" s="170"/>
      <c r="BZ17" s="168"/>
      <c r="CA17" s="169"/>
      <c r="CB17" s="170"/>
      <c r="CC17" s="168"/>
      <c r="CD17" s="169"/>
      <c r="CE17" s="170"/>
      <c r="CF17" s="168"/>
      <c r="CG17" s="169"/>
      <c r="CH17" s="170"/>
      <c r="CI17" s="168"/>
      <c r="CJ17" s="169"/>
      <c r="CK17" s="170"/>
      <c r="CL17" s="168"/>
      <c r="CM17" s="169"/>
      <c r="CN17" s="170"/>
      <c r="CO17" s="168"/>
      <c r="CP17" s="169"/>
      <c r="CQ17" s="170"/>
      <c r="CR17" s="168"/>
      <c r="CS17" s="169"/>
      <c r="CT17" s="170"/>
      <c r="CU17" s="168"/>
      <c r="CV17" s="169"/>
      <c r="CW17" s="170"/>
      <c r="CX17" s="168"/>
      <c r="CY17" s="169"/>
      <c r="CZ17" s="170"/>
      <c r="DA17" s="168"/>
      <c r="DB17" s="169"/>
      <c r="DC17" s="170"/>
      <c r="DD17" s="168"/>
      <c r="DE17" s="169"/>
      <c r="DF17" s="170"/>
      <c r="DG17" s="168"/>
      <c r="DH17" s="169"/>
      <c r="DI17" s="170"/>
      <c r="DJ17" s="168"/>
      <c r="DK17" s="169"/>
    </row>
    <row r="18" spans="1:115" ht="114.75" x14ac:dyDescent="0.25">
      <c r="A18" s="171">
        <v>11</v>
      </c>
      <c r="B18" s="171">
        <v>1725</v>
      </c>
      <c r="C18" s="172" t="s">
        <v>297</v>
      </c>
      <c r="D18" s="173" t="s">
        <v>298</v>
      </c>
      <c r="E18" s="174" t="s">
        <v>272</v>
      </c>
      <c r="F18" s="174" t="s">
        <v>750</v>
      </c>
      <c r="G18" s="175" t="s">
        <v>763</v>
      </c>
      <c r="H18" s="162" t="s">
        <v>139</v>
      </c>
      <c r="I18" s="162" t="s">
        <v>139</v>
      </c>
      <c r="J18" s="162"/>
      <c r="K18" s="162"/>
      <c r="L18" s="162"/>
      <c r="M18" s="162"/>
      <c r="N18" s="162"/>
      <c r="O18" s="163"/>
      <c r="P18" s="163"/>
      <c r="Q18" s="163"/>
      <c r="R18" s="163"/>
      <c r="S18" s="163" t="s">
        <v>139</v>
      </c>
      <c r="T18" s="163" t="s">
        <v>139</v>
      </c>
      <c r="U18" s="164"/>
      <c r="V18" s="164"/>
      <c r="W18" s="164"/>
      <c r="X18" s="165" t="s">
        <v>139</v>
      </c>
      <c r="Y18" s="165" t="s">
        <v>139</v>
      </c>
      <c r="Z18" s="165" t="s">
        <v>139</v>
      </c>
      <c r="AA18" s="165"/>
      <c r="AB18" s="166" t="s">
        <v>139</v>
      </c>
      <c r="AC18" s="166"/>
      <c r="AD18" s="166" t="s">
        <v>139</v>
      </c>
      <c r="AE18" s="167"/>
      <c r="AF18" s="168" t="s">
        <v>139</v>
      </c>
      <c r="AG18" s="168"/>
      <c r="AH18" s="169"/>
      <c r="AI18" s="170" t="s">
        <v>752</v>
      </c>
      <c r="AJ18" s="168"/>
      <c r="AK18" s="169"/>
      <c r="AL18" s="170" t="s">
        <v>139</v>
      </c>
      <c r="AM18" s="168"/>
      <c r="AN18" s="169"/>
      <c r="AO18" s="170" t="s">
        <v>752</v>
      </c>
      <c r="AP18" s="168"/>
      <c r="AQ18" s="169"/>
      <c r="AR18" s="170" t="s">
        <v>139</v>
      </c>
      <c r="AS18" s="168"/>
      <c r="AT18" s="169"/>
      <c r="AU18" s="170" t="s">
        <v>752</v>
      </c>
      <c r="AV18" s="168"/>
      <c r="AW18" s="169"/>
      <c r="AX18" s="170" t="s">
        <v>139</v>
      </c>
      <c r="AY18" s="168"/>
      <c r="AZ18" s="169"/>
      <c r="BA18" s="170" t="s">
        <v>139</v>
      </c>
      <c r="BB18" s="168"/>
      <c r="BC18" s="169"/>
      <c r="BD18" s="170" t="s">
        <v>752</v>
      </c>
      <c r="BE18" s="168"/>
      <c r="BF18" s="169"/>
      <c r="BG18" s="170" t="s">
        <v>752</v>
      </c>
      <c r="BH18" s="168"/>
      <c r="BI18" s="169"/>
      <c r="BJ18" s="170" t="s">
        <v>139</v>
      </c>
      <c r="BK18" s="168"/>
      <c r="BL18" s="169"/>
      <c r="BM18" s="170"/>
      <c r="BN18" s="168"/>
      <c r="BO18" s="169"/>
      <c r="BP18" s="170"/>
      <c r="BQ18" s="168"/>
      <c r="BR18" s="169"/>
      <c r="BS18" s="170"/>
      <c r="BT18" s="168"/>
      <c r="BU18" s="169"/>
      <c r="BV18" s="170"/>
      <c r="BW18" s="168"/>
      <c r="BX18" s="169"/>
      <c r="BY18" s="170"/>
      <c r="BZ18" s="168"/>
      <c r="CA18" s="169"/>
      <c r="CB18" s="170"/>
      <c r="CC18" s="168"/>
      <c r="CD18" s="169"/>
      <c r="CE18" s="170"/>
      <c r="CF18" s="168"/>
      <c r="CG18" s="169"/>
      <c r="CH18" s="170"/>
      <c r="CI18" s="168"/>
      <c r="CJ18" s="169"/>
      <c r="CK18" s="170"/>
      <c r="CL18" s="168"/>
      <c r="CM18" s="169"/>
      <c r="CN18" s="170"/>
      <c r="CO18" s="168"/>
      <c r="CP18" s="169"/>
      <c r="CQ18" s="170"/>
      <c r="CR18" s="168"/>
      <c r="CS18" s="169"/>
      <c r="CT18" s="170"/>
      <c r="CU18" s="168"/>
      <c r="CV18" s="169"/>
      <c r="CW18" s="170"/>
      <c r="CX18" s="168"/>
      <c r="CY18" s="169"/>
      <c r="CZ18" s="170"/>
      <c r="DA18" s="168"/>
      <c r="DB18" s="169"/>
      <c r="DC18" s="170"/>
      <c r="DD18" s="168"/>
      <c r="DE18" s="169"/>
      <c r="DF18" s="170"/>
      <c r="DG18" s="168"/>
      <c r="DH18" s="169"/>
      <c r="DI18" s="170"/>
      <c r="DJ18" s="168"/>
      <c r="DK18" s="169"/>
    </row>
    <row r="19" spans="1:115" x14ac:dyDescent="0.25">
      <c r="A19" s="171">
        <v>12</v>
      </c>
      <c r="B19" s="171">
        <v>3170</v>
      </c>
      <c r="C19" s="172" t="s">
        <v>299</v>
      </c>
      <c r="D19" s="173" t="s">
        <v>300</v>
      </c>
      <c r="E19" s="174" t="s">
        <v>301</v>
      </c>
      <c r="F19" s="174" t="s">
        <v>757</v>
      </c>
      <c r="G19" s="174"/>
      <c r="H19" s="162" t="s">
        <v>139</v>
      </c>
      <c r="I19" s="162" t="s">
        <v>139</v>
      </c>
      <c r="J19" s="162"/>
      <c r="K19" s="162"/>
      <c r="L19" s="162"/>
      <c r="M19" s="162"/>
      <c r="N19" s="162"/>
      <c r="O19" s="163" t="s">
        <v>139</v>
      </c>
      <c r="P19" s="163" t="s">
        <v>139</v>
      </c>
      <c r="Q19" s="163"/>
      <c r="R19" s="163"/>
      <c r="S19" s="163" t="s">
        <v>139</v>
      </c>
      <c r="T19" s="163"/>
      <c r="U19" s="164"/>
      <c r="V19" s="164"/>
      <c r="W19" s="164"/>
      <c r="X19" s="165" t="s">
        <v>139</v>
      </c>
      <c r="Y19" s="165" t="s">
        <v>139</v>
      </c>
      <c r="Z19" s="165" t="s">
        <v>139</v>
      </c>
      <c r="AA19" s="165" t="s">
        <v>139</v>
      </c>
      <c r="AB19" s="166" t="s">
        <v>139</v>
      </c>
      <c r="AC19" s="166"/>
      <c r="AD19" s="166"/>
      <c r="AE19" s="167"/>
      <c r="AF19" s="168" t="s">
        <v>139</v>
      </c>
      <c r="AG19" s="168"/>
      <c r="AH19" s="169"/>
      <c r="AI19" s="170" t="s">
        <v>752</v>
      </c>
      <c r="AJ19" s="168"/>
      <c r="AK19" s="169"/>
      <c r="AL19" s="170" t="s">
        <v>139</v>
      </c>
      <c r="AM19" s="168"/>
      <c r="AN19" s="169"/>
      <c r="AO19" s="170" t="s">
        <v>752</v>
      </c>
      <c r="AP19" s="168"/>
      <c r="AQ19" s="169"/>
      <c r="AR19" s="170" t="s">
        <v>139</v>
      </c>
      <c r="AS19" s="168"/>
      <c r="AT19" s="169"/>
      <c r="AU19" s="170" t="s">
        <v>752</v>
      </c>
      <c r="AV19" s="168"/>
      <c r="AW19" s="169"/>
      <c r="AX19" s="170" t="s">
        <v>139</v>
      </c>
      <c r="AY19" s="168"/>
      <c r="AZ19" s="169"/>
      <c r="BA19" s="170" t="s">
        <v>139</v>
      </c>
      <c r="BB19" s="168"/>
      <c r="BC19" s="169"/>
      <c r="BD19" s="170" t="s">
        <v>752</v>
      </c>
      <c r="BE19" s="168"/>
      <c r="BF19" s="169"/>
      <c r="BG19" s="170" t="s">
        <v>752</v>
      </c>
      <c r="BH19" s="168"/>
      <c r="BI19" s="169"/>
      <c r="BJ19" s="170"/>
      <c r="BK19" s="168"/>
      <c r="BL19" s="169"/>
      <c r="BM19" s="170"/>
      <c r="BN19" s="168"/>
      <c r="BO19" s="169"/>
      <c r="BP19" s="170"/>
      <c r="BQ19" s="168"/>
      <c r="BR19" s="169"/>
      <c r="BS19" s="170"/>
      <c r="BT19" s="168"/>
      <c r="BU19" s="169"/>
      <c r="BV19" s="170"/>
      <c r="BW19" s="168"/>
      <c r="BX19" s="169"/>
      <c r="BY19" s="170"/>
      <c r="BZ19" s="168"/>
      <c r="CA19" s="169"/>
      <c r="CB19" s="170"/>
      <c r="CC19" s="168"/>
      <c r="CD19" s="169"/>
      <c r="CE19" s="170"/>
      <c r="CF19" s="168"/>
      <c r="CG19" s="169"/>
      <c r="CH19" s="170"/>
      <c r="CI19" s="168"/>
      <c r="CJ19" s="169"/>
      <c r="CK19" s="170"/>
      <c r="CL19" s="168"/>
      <c r="CM19" s="169"/>
      <c r="CN19" s="170"/>
      <c r="CO19" s="168"/>
      <c r="CP19" s="169"/>
      <c r="CQ19" s="170"/>
      <c r="CR19" s="168"/>
      <c r="CS19" s="169"/>
      <c r="CT19" s="170"/>
      <c r="CU19" s="168"/>
      <c r="CV19" s="169"/>
      <c r="CW19" s="170"/>
      <c r="CX19" s="168"/>
      <c r="CY19" s="169"/>
      <c r="CZ19" s="170"/>
      <c r="DA19" s="168"/>
      <c r="DB19" s="169"/>
      <c r="DC19" s="170"/>
      <c r="DD19" s="168"/>
      <c r="DE19" s="169"/>
      <c r="DF19" s="170"/>
      <c r="DG19" s="168"/>
      <c r="DH19" s="169"/>
      <c r="DI19" s="170"/>
      <c r="DJ19" s="168"/>
      <c r="DK19" s="169"/>
    </row>
    <row r="20" spans="1:115" x14ac:dyDescent="0.25">
      <c r="A20" s="171">
        <v>13</v>
      </c>
      <c r="B20" s="171">
        <v>4054</v>
      </c>
      <c r="C20" s="172" t="s">
        <v>302</v>
      </c>
      <c r="D20" s="173" t="s">
        <v>303</v>
      </c>
      <c r="E20" s="174" t="s">
        <v>301</v>
      </c>
      <c r="F20" s="174" t="s">
        <v>757</v>
      </c>
      <c r="G20" s="174" t="s">
        <v>217</v>
      </c>
      <c r="H20" s="162"/>
      <c r="I20" s="162"/>
      <c r="J20" s="162"/>
      <c r="K20" s="162"/>
      <c r="L20" s="162" t="s">
        <v>139</v>
      </c>
      <c r="M20" s="162"/>
      <c r="N20" s="162"/>
      <c r="O20" s="163"/>
      <c r="P20" s="163"/>
      <c r="Q20" s="163"/>
      <c r="R20" s="163"/>
      <c r="S20" s="163"/>
      <c r="T20" s="163"/>
      <c r="U20" s="164" t="s">
        <v>139</v>
      </c>
      <c r="V20" s="164" t="s">
        <v>139</v>
      </c>
      <c r="W20" s="164" t="s">
        <v>139</v>
      </c>
      <c r="X20" s="165"/>
      <c r="Y20" s="165" t="s">
        <v>139</v>
      </c>
      <c r="Z20" s="165"/>
      <c r="AA20" s="165" t="s">
        <v>139</v>
      </c>
      <c r="AB20" s="166" t="s">
        <v>139</v>
      </c>
      <c r="AC20" s="166"/>
      <c r="AD20" s="166" t="s">
        <v>139</v>
      </c>
      <c r="AE20" s="167"/>
      <c r="AF20" s="168" t="s">
        <v>139</v>
      </c>
      <c r="AG20" s="168"/>
      <c r="AH20" s="169"/>
      <c r="AI20" s="170" t="s">
        <v>752</v>
      </c>
      <c r="AJ20" s="168"/>
      <c r="AK20" s="169"/>
      <c r="AL20" s="170" t="s">
        <v>139</v>
      </c>
      <c r="AM20" s="168"/>
      <c r="AN20" s="169"/>
      <c r="AO20" s="170" t="s">
        <v>752</v>
      </c>
      <c r="AP20" s="168"/>
      <c r="AQ20" s="169"/>
      <c r="AR20" s="170" t="s">
        <v>139</v>
      </c>
      <c r="AS20" s="168"/>
      <c r="AT20" s="169"/>
      <c r="AU20" s="170" t="s">
        <v>752</v>
      </c>
      <c r="AV20" s="168"/>
      <c r="AW20" s="169"/>
      <c r="AX20" s="170"/>
      <c r="AY20" s="168"/>
      <c r="AZ20" s="169"/>
      <c r="BA20" s="170"/>
      <c r="BB20" s="168"/>
      <c r="BC20" s="169"/>
      <c r="BD20" s="170"/>
      <c r="BE20" s="168"/>
      <c r="BF20" s="169"/>
      <c r="BG20" s="170"/>
      <c r="BH20" s="168"/>
      <c r="BI20" s="169"/>
      <c r="BJ20" s="170"/>
      <c r="BK20" s="168"/>
      <c r="BL20" s="169"/>
      <c r="BM20" s="170"/>
      <c r="BN20" s="168"/>
      <c r="BO20" s="169"/>
      <c r="BP20" s="170"/>
      <c r="BQ20" s="168"/>
      <c r="BR20" s="169"/>
      <c r="BS20" s="170"/>
      <c r="BT20" s="168"/>
      <c r="BU20" s="169"/>
      <c r="BV20" s="170"/>
      <c r="BW20" s="168"/>
      <c r="BX20" s="169"/>
      <c r="BY20" s="170"/>
      <c r="BZ20" s="168"/>
      <c r="CA20" s="169"/>
      <c r="CB20" s="170"/>
      <c r="CC20" s="168"/>
      <c r="CD20" s="169"/>
      <c r="CE20" s="170"/>
      <c r="CF20" s="168"/>
      <c r="CG20" s="169"/>
      <c r="CH20" s="170"/>
      <c r="CI20" s="168"/>
      <c r="CJ20" s="169"/>
      <c r="CK20" s="170"/>
      <c r="CL20" s="168"/>
      <c r="CM20" s="169"/>
      <c r="CN20" s="170"/>
      <c r="CO20" s="168"/>
      <c r="CP20" s="169"/>
      <c r="CQ20" s="170"/>
      <c r="CR20" s="168"/>
      <c r="CS20" s="169"/>
      <c r="CT20" s="170"/>
      <c r="CU20" s="168"/>
      <c r="CV20" s="169"/>
      <c r="CW20" s="170"/>
      <c r="CX20" s="168"/>
      <c r="CY20" s="169"/>
      <c r="CZ20" s="170"/>
      <c r="DA20" s="168"/>
      <c r="DB20" s="169"/>
      <c r="DC20" s="170"/>
      <c r="DD20" s="168"/>
      <c r="DE20" s="169"/>
      <c r="DF20" s="170"/>
      <c r="DG20" s="168"/>
      <c r="DH20" s="169"/>
      <c r="DI20" s="170"/>
      <c r="DJ20" s="168"/>
      <c r="DK20" s="169"/>
    </row>
    <row r="21" spans="1:115" x14ac:dyDescent="0.25">
      <c r="A21" s="171">
        <v>14</v>
      </c>
      <c r="B21" s="171">
        <v>408</v>
      </c>
      <c r="C21" s="172" t="s">
        <v>304</v>
      </c>
      <c r="D21" s="173" t="s">
        <v>305</v>
      </c>
      <c r="E21" s="174" t="s">
        <v>306</v>
      </c>
      <c r="F21" s="174" t="s">
        <v>764</v>
      </c>
      <c r="G21" s="174" t="s">
        <v>761</v>
      </c>
      <c r="H21" s="162" t="s">
        <v>139</v>
      </c>
      <c r="I21" s="162"/>
      <c r="J21" s="162"/>
      <c r="K21" s="162" t="s">
        <v>139</v>
      </c>
      <c r="L21" s="162"/>
      <c r="M21" s="162"/>
      <c r="N21" s="162"/>
      <c r="O21" s="163"/>
      <c r="P21" s="163"/>
      <c r="Q21" s="163"/>
      <c r="R21" s="163"/>
      <c r="S21" s="163"/>
      <c r="T21" s="163"/>
      <c r="U21" s="164"/>
      <c r="V21" s="164"/>
      <c r="W21" s="164"/>
      <c r="X21" s="165"/>
      <c r="Y21" s="165"/>
      <c r="Z21" s="165"/>
      <c r="AA21" s="165"/>
      <c r="AB21" s="166"/>
      <c r="AC21" s="166"/>
      <c r="AD21" s="166"/>
      <c r="AE21" s="167" t="s">
        <v>139</v>
      </c>
      <c r="AF21" s="168">
        <v>0</v>
      </c>
      <c r="AG21" s="168"/>
      <c r="AH21" s="169"/>
      <c r="AI21" s="170" t="s">
        <v>752</v>
      </c>
      <c r="AJ21" s="168"/>
      <c r="AK21" s="169"/>
      <c r="AL21" s="170" t="s">
        <v>139</v>
      </c>
      <c r="AM21" s="168"/>
      <c r="AN21" s="169"/>
      <c r="AO21" s="170">
        <v>0</v>
      </c>
      <c r="AP21" s="168"/>
      <c r="AQ21" s="169"/>
      <c r="AR21" s="170">
        <v>0</v>
      </c>
      <c r="AS21" s="168"/>
      <c r="AT21" s="169"/>
      <c r="AU21" s="170" t="s">
        <v>752</v>
      </c>
      <c r="AV21" s="168"/>
      <c r="AW21" s="169"/>
      <c r="AX21" s="170" t="s">
        <v>752</v>
      </c>
      <c r="AY21" s="168"/>
      <c r="AZ21" s="169"/>
      <c r="BA21" s="170" t="s">
        <v>752</v>
      </c>
      <c r="BB21" s="168"/>
      <c r="BC21" s="169"/>
      <c r="BD21" s="170" t="s">
        <v>752</v>
      </c>
      <c r="BE21" s="168"/>
      <c r="BF21" s="169"/>
      <c r="BG21" s="170" t="s">
        <v>752</v>
      </c>
      <c r="BH21" s="168"/>
      <c r="BI21" s="169"/>
      <c r="BJ21" s="170"/>
      <c r="BK21" s="168"/>
      <c r="BL21" s="169"/>
      <c r="BM21" s="170"/>
      <c r="BN21" s="168"/>
      <c r="BO21" s="169"/>
      <c r="BP21" s="170"/>
      <c r="BQ21" s="168"/>
      <c r="BR21" s="169"/>
      <c r="BS21" s="170"/>
      <c r="BT21" s="168"/>
      <c r="BU21" s="169"/>
      <c r="BV21" s="170"/>
      <c r="BW21" s="168"/>
      <c r="BX21" s="169"/>
      <c r="BY21" s="170"/>
      <c r="BZ21" s="168"/>
      <c r="CA21" s="169"/>
      <c r="CB21" s="170"/>
      <c r="CC21" s="168"/>
      <c r="CD21" s="169"/>
      <c r="CE21" s="170"/>
      <c r="CF21" s="168"/>
      <c r="CG21" s="169"/>
      <c r="CH21" s="170"/>
      <c r="CI21" s="168"/>
      <c r="CJ21" s="169"/>
      <c r="CK21" s="170"/>
      <c r="CL21" s="168"/>
      <c r="CM21" s="169"/>
      <c r="CN21" s="170"/>
      <c r="CO21" s="168"/>
      <c r="CP21" s="169"/>
      <c r="CQ21" s="170"/>
      <c r="CR21" s="168"/>
      <c r="CS21" s="169"/>
      <c r="CT21" s="170"/>
      <c r="CU21" s="168"/>
      <c r="CV21" s="169"/>
      <c r="CW21" s="170"/>
      <c r="CX21" s="168"/>
      <c r="CY21" s="169"/>
      <c r="CZ21" s="170"/>
      <c r="DA21" s="168"/>
      <c r="DB21" s="169"/>
      <c r="DC21" s="170"/>
      <c r="DD21" s="168"/>
      <c r="DE21" s="169"/>
      <c r="DF21" s="170"/>
      <c r="DG21" s="168"/>
      <c r="DH21" s="169"/>
      <c r="DI21" s="170"/>
      <c r="DJ21" s="168"/>
      <c r="DK21" s="169"/>
    </row>
    <row r="22" spans="1:115" s="193" customFormat="1" x14ac:dyDescent="0.25">
      <c r="A22" s="181">
        <v>15</v>
      </c>
      <c r="B22" s="181">
        <v>4187</v>
      </c>
      <c r="C22" s="182" t="s">
        <v>307</v>
      </c>
      <c r="D22" s="183" t="s">
        <v>308</v>
      </c>
      <c r="E22" s="184" t="s">
        <v>309</v>
      </c>
      <c r="F22" s="184" t="s">
        <v>757</v>
      </c>
      <c r="G22" s="184" t="s">
        <v>765</v>
      </c>
      <c r="H22" s="176" t="s">
        <v>139</v>
      </c>
      <c r="I22" s="185"/>
      <c r="J22" s="185"/>
      <c r="K22" s="176" t="s">
        <v>139</v>
      </c>
      <c r="L22" s="185"/>
      <c r="M22" s="185"/>
      <c r="N22" s="185"/>
      <c r="O22" s="186"/>
      <c r="P22" s="186"/>
      <c r="Q22" s="186"/>
      <c r="R22" s="186"/>
      <c r="S22" s="186"/>
      <c r="T22" s="186"/>
      <c r="U22" s="187"/>
      <c r="V22" s="187"/>
      <c r="W22" s="187"/>
      <c r="X22" s="188"/>
      <c r="Y22" s="188"/>
      <c r="Z22" s="188" t="s">
        <v>139</v>
      </c>
      <c r="AA22" s="188" t="s">
        <v>139</v>
      </c>
      <c r="AB22" s="189"/>
      <c r="AC22" s="189"/>
      <c r="AD22" s="189"/>
      <c r="AE22" s="180" t="s">
        <v>139</v>
      </c>
      <c r="AF22" s="190" t="s">
        <v>139</v>
      </c>
      <c r="AG22" s="190"/>
      <c r="AH22" s="191"/>
      <c r="AI22" s="192" t="s">
        <v>139</v>
      </c>
      <c r="AJ22" s="190"/>
      <c r="AK22" s="191"/>
      <c r="AL22" s="192" t="s">
        <v>752</v>
      </c>
      <c r="AM22" s="190"/>
      <c r="AN22" s="191"/>
      <c r="AO22" s="192" t="s">
        <v>139</v>
      </c>
      <c r="AP22" s="190"/>
      <c r="AQ22" s="191"/>
      <c r="AR22" s="192">
        <v>0</v>
      </c>
      <c r="AS22" s="190"/>
      <c r="AT22" s="191"/>
      <c r="AU22" s="170" t="s">
        <v>139</v>
      </c>
      <c r="AV22" s="168"/>
      <c r="AW22" s="169"/>
      <c r="AX22" s="192" t="s">
        <v>752</v>
      </c>
      <c r="AY22" s="190"/>
      <c r="AZ22" s="191"/>
      <c r="BA22" s="192" t="s">
        <v>752</v>
      </c>
      <c r="BB22" s="190"/>
      <c r="BC22" s="191"/>
      <c r="BD22" s="192" t="s">
        <v>752</v>
      </c>
      <c r="BE22" s="190"/>
      <c r="BF22" s="191"/>
      <c r="BG22" s="192" t="s">
        <v>752</v>
      </c>
      <c r="BH22" s="190"/>
      <c r="BI22" s="191"/>
      <c r="BJ22" s="192"/>
      <c r="BK22" s="190"/>
      <c r="BL22" s="191"/>
      <c r="BM22" s="192"/>
      <c r="BN22" s="190"/>
      <c r="BO22" s="191"/>
      <c r="BP22" s="192"/>
      <c r="BQ22" s="190"/>
      <c r="BR22" s="191"/>
      <c r="BS22" s="192"/>
      <c r="BT22" s="190"/>
      <c r="BU22" s="191"/>
      <c r="BV22" s="192"/>
      <c r="BW22" s="190"/>
      <c r="BX22" s="191"/>
      <c r="BY22" s="192"/>
      <c r="BZ22" s="190"/>
      <c r="CA22" s="191"/>
      <c r="CB22" s="192"/>
      <c r="CC22" s="190"/>
      <c r="CD22" s="191"/>
      <c r="CE22" s="192"/>
      <c r="CF22" s="190"/>
      <c r="CG22" s="191"/>
      <c r="CH22" s="192"/>
      <c r="CI22" s="190"/>
      <c r="CJ22" s="191"/>
      <c r="CK22" s="192"/>
      <c r="CL22" s="190"/>
      <c r="CM22" s="191"/>
      <c r="CN22" s="192"/>
      <c r="CO22" s="190"/>
      <c r="CP22" s="191"/>
      <c r="CQ22" s="192"/>
      <c r="CR22" s="190"/>
      <c r="CS22" s="191"/>
      <c r="CT22" s="192"/>
      <c r="CU22" s="190"/>
      <c r="CV22" s="191"/>
      <c r="CW22" s="192"/>
      <c r="CX22" s="190"/>
      <c r="CY22" s="191"/>
      <c r="CZ22" s="192"/>
      <c r="DA22" s="190"/>
      <c r="DB22" s="191"/>
      <c r="DC22" s="192"/>
      <c r="DD22" s="190"/>
      <c r="DE22" s="191"/>
      <c r="DF22" s="192"/>
      <c r="DG22" s="190"/>
      <c r="DH22" s="191"/>
      <c r="DI22" s="192"/>
      <c r="DJ22" s="190"/>
      <c r="DK22" s="191"/>
    </row>
    <row r="23" spans="1:115" ht="63.75" x14ac:dyDescent="0.25">
      <c r="A23" s="171">
        <v>16</v>
      </c>
      <c r="B23" s="171">
        <v>385</v>
      </c>
      <c r="C23" s="172" t="s">
        <v>310</v>
      </c>
      <c r="D23" s="173" t="s">
        <v>311</v>
      </c>
      <c r="E23" s="174" t="s">
        <v>272</v>
      </c>
      <c r="F23" s="174" t="s">
        <v>750</v>
      </c>
      <c r="G23" s="175" t="s">
        <v>766</v>
      </c>
      <c r="H23" s="162" t="s">
        <v>139</v>
      </c>
      <c r="I23" s="162" t="s">
        <v>139</v>
      </c>
      <c r="J23" s="162"/>
      <c r="K23" s="162"/>
      <c r="L23" s="162"/>
      <c r="M23" s="162"/>
      <c r="N23" s="162"/>
      <c r="O23" s="163"/>
      <c r="P23" s="163"/>
      <c r="Q23" s="163"/>
      <c r="R23" s="163"/>
      <c r="S23" s="163"/>
      <c r="T23" s="163"/>
      <c r="U23" s="164"/>
      <c r="V23" s="164"/>
      <c r="W23" s="164"/>
      <c r="X23" s="165" t="s">
        <v>139</v>
      </c>
      <c r="Y23" s="165" t="s">
        <v>139</v>
      </c>
      <c r="Z23" s="165" t="s">
        <v>139</v>
      </c>
      <c r="AA23" s="165"/>
      <c r="AB23" s="166" t="s">
        <v>139</v>
      </c>
      <c r="AC23" s="166"/>
      <c r="AD23" s="166" t="s">
        <v>139</v>
      </c>
      <c r="AE23" s="167"/>
      <c r="AF23" s="168" t="s">
        <v>139</v>
      </c>
      <c r="AG23" s="168"/>
      <c r="AH23" s="169"/>
      <c r="AI23" s="170" t="s">
        <v>752</v>
      </c>
      <c r="AJ23" s="168"/>
      <c r="AK23" s="169"/>
      <c r="AL23" s="170" t="s">
        <v>139</v>
      </c>
      <c r="AM23" s="168"/>
      <c r="AN23" s="169"/>
      <c r="AO23" s="170" t="s">
        <v>752</v>
      </c>
      <c r="AP23" s="168"/>
      <c r="AQ23" s="169"/>
      <c r="AR23" s="170" t="s">
        <v>139</v>
      </c>
      <c r="AS23" s="168"/>
      <c r="AT23" s="169"/>
      <c r="AU23" s="170" t="s">
        <v>752</v>
      </c>
      <c r="AV23" s="168"/>
      <c r="AW23" s="169"/>
      <c r="AX23" s="170" t="s">
        <v>752</v>
      </c>
      <c r="AY23" s="168"/>
      <c r="AZ23" s="169"/>
      <c r="BA23" s="170" t="s">
        <v>752</v>
      </c>
      <c r="BB23" s="168"/>
      <c r="BC23" s="169"/>
      <c r="BD23" s="170" t="s">
        <v>139</v>
      </c>
      <c r="BE23" s="168"/>
      <c r="BF23" s="169"/>
      <c r="BG23" s="170" t="s">
        <v>139</v>
      </c>
      <c r="BH23" s="168"/>
      <c r="BI23" s="169"/>
      <c r="BJ23" s="170" t="s">
        <v>139</v>
      </c>
      <c r="BK23" s="168"/>
      <c r="BL23" s="169"/>
      <c r="BM23" s="170"/>
      <c r="BN23" s="168"/>
      <c r="BO23" s="169"/>
      <c r="BP23" s="170"/>
      <c r="BQ23" s="168"/>
      <c r="BR23" s="169"/>
      <c r="BS23" s="170"/>
      <c r="BT23" s="168"/>
      <c r="BU23" s="169"/>
      <c r="BV23" s="170"/>
      <c r="BW23" s="168"/>
      <c r="BX23" s="169"/>
      <c r="BY23" s="170"/>
      <c r="BZ23" s="168"/>
      <c r="CA23" s="169"/>
      <c r="CB23" s="170"/>
      <c r="CC23" s="168"/>
      <c r="CD23" s="169"/>
      <c r="CE23" s="170"/>
      <c r="CF23" s="168"/>
      <c r="CG23" s="169"/>
      <c r="CH23" s="170"/>
      <c r="CI23" s="168"/>
      <c r="CJ23" s="169"/>
      <c r="CK23" s="170"/>
      <c r="CL23" s="168"/>
      <c r="CM23" s="169"/>
      <c r="CN23" s="170"/>
      <c r="CO23" s="168"/>
      <c r="CP23" s="169"/>
      <c r="CQ23" s="170"/>
      <c r="CR23" s="168"/>
      <c r="CS23" s="169"/>
      <c r="CT23" s="170"/>
      <c r="CU23" s="168"/>
      <c r="CV23" s="169"/>
      <c r="CW23" s="170"/>
      <c r="CX23" s="168"/>
      <c r="CY23" s="169"/>
      <c r="CZ23" s="170"/>
      <c r="DA23" s="168"/>
      <c r="DB23" s="169"/>
      <c r="DC23" s="170"/>
      <c r="DD23" s="168"/>
      <c r="DE23" s="169"/>
      <c r="DF23" s="170"/>
      <c r="DG23" s="168"/>
      <c r="DH23" s="169"/>
      <c r="DI23" s="170"/>
      <c r="DJ23" s="168"/>
      <c r="DK23" s="169"/>
    </row>
    <row r="24" spans="1:115" ht="76.5" x14ac:dyDescent="0.25">
      <c r="A24" s="171">
        <v>17</v>
      </c>
      <c r="B24" s="171">
        <v>1920</v>
      </c>
      <c r="C24" s="172" t="s">
        <v>312</v>
      </c>
      <c r="D24" s="173" t="s">
        <v>313</v>
      </c>
      <c r="E24" s="174" t="s">
        <v>276</v>
      </c>
      <c r="F24" s="174" t="s">
        <v>750</v>
      </c>
      <c r="G24" s="175" t="s">
        <v>767</v>
      </c>
      <c r="H24" s="162" t="s">
        <v>139</v>
      </c>
      <c r="I24" s="162" t="s">
        <v>139</v>
      </c>
      <c r="J24" s="162"/>
      <c r="K24" s="162"/>
      <c r="L24" s="162"/>
      <c r="M24" s="162"/>
      <c r="N24" s="162"/>
      <c r="O24" s="163"/>
      <c r="P24" s="163"/>
      <c r="Q24" s="163"/>
      <c r="R24" s="163"/>
      <c r="S24" s="163"/>
      <c r="T24" s="163"/>
      <c r="U24" s="164"/>
      <c r="V24" s="164"/>
      <c r="W24" s="164"/>
      <c r="X24" s="165" t="s">
        <v>139</v>
      </c>
      <c r="Y24" s="165" t="s">
        <v>139</v>
      </c>
      <c r="Z24" s="165" t="s">
        <v>139</v>
      </c>
      <c r="AA24" s="165"/>
      <c r="AB24" s="166" t="s">
        <v>139</v>
      </c>
      <c r="AC24" s="166" t="s">
        <v>139</v>
      </c>
      <c r="AD24" s="166" t="s">
        <v>139</v>
      </c>
      <c r="AE24" s="167"/>
      <c r="AF24" s="168" t="s">
        <v>139</v>
      </c>
      <c r="AG24" s="168"/>
      <c r="AH24" s="169"/>
      <c r="AI24" s="170" t="s">
        <v>752</v>
      </c>
      <c r="AJ24" s="168"/>
      <c r="AK24" s="169"/>
      <c r="AL24" s="170" t="s">
        <v>139</v>
      </c>
      <c r="AM24" s="168"/>
      <c r="AN24" s="169"/>
      <c r="AO24" s="170" t="s">
        <v>752</v>
      </c>
      <c r="AP24" s="168"/>
      <c r="AQ24" s="169"/>
      <c r="AR24" s="170" t="s">
        <v>139</v>
      </c>
      <c r="AS24" s="168"/>
      <c r="AT24" s="169"/>
      <c r="AU24" s="170" t="s">
        <v>752</v>
      </c>
      <c r="AV24" s="168"/>
      <c r="AW24" s="169"/>
      <c r="AX24" s="170" t="s">
        <v>752</v>
      </c>
      <c r="AY24" s="168"/>
      <c r="AZ24" s="169"/>
      <c r="BA24" s="170" t="s">
        <v>752</v>
      </c>
      <c r="BB24" s="168"/>
      <c r="BC24" s="169"/>
      <c r="BD24" s="170" t="s">
        <v>139</v>
      </c>
      <c r="BE24" s="168"/>
      <c r="BF24" s="169"/>
      <c r="BG24" s="170" t="s">
        <v>139</v>
      </c>
      <c r="BH24" s="168"/>
      <c r="BI24" s="169"/>
      <c r="BJ24" s="170" t="s">
        <v>139</v>
      </c>
      <c r="BK24" s="168"/>
      <c r="BL24" s="169"/>
      <c r="BM24" s="170"/>
      <c r="BN24" s="168"/>
      <c r="BO24" s="169"/>
      <c r="BP24" s="170"/>
      <c r="BQ24" s="168"/>
      <c r="BR24" s="169"/>
      <c r="BS24" s="170"/>
      <c r="BT24" s="168"/>
      <c r="BU24" s="169"/>
      <c r="BV24" s="170"/>
      <c r="BW24" s="168"/>
      <c r="BX24" s="169"/>
      <c r="BY24" s="170"/>
      <c r="BZ24" s="168"/>
      <c r="CA24" s="169"/>
      <c r="CB24" s="170"/>
      <c r="CC24" s="168"/>
      <c r="CD24" s="169"/>
      <c r="CE24" s="170"/>
      <c r="CF24" s="168"/>
      <c r="CG24" s="169"/>
      <c r="CH24" s="170"/>
      <c r="CI24" s="168"/>
      <c r="CJ24" s="169"/>
      <c r="CK24" s="170"/>
      <c r="CL24" s="168"/>
      <c r="CM24" s="169"/>
      <c r="CN24" s="170"/>
      <c r="CO24" s="168"/>
      <c r="CP24" s="169"/>
      <c r="CQ24" s="170"/>
      <c r="CR24" s="168"/>
      <c r="CS24" s="169"/>
      <c r="CT24" s="170"/>
      <c r="CU24" s="168"/>
      <c r="CV24" s="169"/>
      <c r="CW24" s="170"/>
      <c r="CX24" s="168"/>
      <c r="CY24" s="169"/>
      <c r="CZ24" s="170"/>
      <c r="DA24" s="168"/>
      <c r="DB24" s="169"/>
      <c r="DC24" s="170"/>
      <c r="DD24" s="168"/>
      <c r="DE24" s="169"/>
      <c r="DF24" s="170"/>
      <c r="DG24" s="168"/>
      <c r="DH24" s="169"/>
      <c r="DI24" s="170"/>
      <c r="DJ24" s="168"/>
      <c r="DK24" s="169"/>
    </row>
    <row r="25" spans="1:115" ht="51" x14ac:dyDescent="0.25">
      <c r="A25" s="171">
        <v>18</v>
      </c>
      <c r="B25" s="171">
        <v>3077</v>
      </c>
      <c r="C25" s="172" t="s">
        <v>314</v>
      </c>
      <c r="D25" s="173" t="s">
        <v>315</v>
      </c>
      <c r="E25" s="174" t="s">
        <v>286</v>
      </c>
      <c r="F25" s="174" t="s">
        <v>757</v>
      </c>
      <c r="G25" s="175" t="s">
        <v>768</v>
      </c>
      <c r="H25" s="162" t="s">
        <v>139</v>
      </c>
      <c r="I25" s="162" t="s">
        <v>139</v>
      </c>
      <c r="J25" s="162" t="s">
        <v>139</v>
      </c>
      <c r="K25" s="162"/>
      <c r="L25" s="162"/>
      <c r="M25" s="162"/>
      <c r="N25" s="162"/>
      <c r="O25" s="163"/>
      <c r="P25" s="163" t="s">
        <v>139</v>
      </c>
      <c r="Q25" s="163"/>
      <c r="R25" s="163"/>
      <c r="S25" s="163" t="s">
        <v>139</v>
      </c>
      <c r="T25" s="163" t="s">
        <v>139</v>
      </c>
      <c r="U25" s="164"/>
      <c r="V25" s="164"/>
      <c r="W25" s="164"/>
      <c r="X25" s="165" t="s">
        <v>139</v>
      </c>
      <c r="Y25" s="165"/>
      <c r="Z25" s="165" t="s">
        <v>139</v>
      </c>
      <c r="AA25" s="165" t="s">
        <v>139</v>
      </c>
      <c r="AB25" s="166"/>
      <c r="AC25" s="166"/>
      <c r="AD25" s="166" t="s">
        <v>139</v>
      </c>
      <c r="AE25" s="167"/>
      <c r="AF25" s="168" t="s">
        <v>139</v>
      </c>
      <c r="AG25" s="168"/>
      <c r="AH25" s="169"/>
      <c r="AI25" s="170" t="s">
        <v>752</v>
      </c>
      <c r="AJ25" s="168"/>
      <c r="AK25" s="169"/>
      <c r="AL25" s="170" t="s">
        <v>139</v>
      </c>
      <c r="AM25" s="168"/>
      <c r="AN25" s="169"/>
      <c r="AO25" s="170" t="s">
        <v>752</v>
      </c>
      <c r="AP25" s="168"/>
      <c r="AQ25" s="169"/>
      <c r="AR25" s="170" t="s">
        <v>139</v>
      </c>
      <c r="AS25" s="168"/>
      <c r="AT25" s="169"/>
      <c r="AU25" s="170" t="s">
        <v>752</v>
      </c>
      <c r="AV25" s="168"/>
      <c r="AW25" s="169"/>
      <c r="AX25" s="170" t="s">
        <v>139</v>
      </c>
      <c r="AY25" s="168"/>
      <c r="AZ25" s="169"/>
      <c r="BA25" s="170" t="s">
        <v>139</v>
      </c>
      <c r="BB25" s="168"/>
      <c r="BC25" s="169"/>
      <c r="BD25" s="170" t="s">
        <v>752</v>
      </c>
      <c r="BE25" s="168"/>
      <c r="BF25" s="169"/>
      <c r="BG25" s="170" t="s">
        <v>752</v>
      </c>
      <c r="BH25" s="168"/>
      <c r="BI25" s="169"/>
      <c r="BJ25" s="170"/>
      <c r="BK25" s="168"/>
      <c r="BL25" s="169"/>
      <c r="BM25" s="170"/>
      <c r="BN25" s="168"/>
      <c r="BO25" s="169"/>
      <c r="BP25" s="170"/>
      <c r="BQ25" s="168"/>
      <c r="BR25" s="169"/>
      <c r="BS25" s="170"/>
      <c r="BT25" s="168"/>
      <c r="BU25" s="169"/>
      <c r="BV25" s="170"/>
      <c r="BW25" s="168"/>
      <c r="BX25" s="169"/>
      <c r="BY25" s="170"/>
      <c r="BZ25" s="168"/>
      <c r="CA25" s="169"/>
      <c r="CB25" s="170"/>
      <c r="CC25" s="168"/>
      <c r="CD25" s="169"/>
      <c r="CE25" s="170"/>
      <c r="CF25" s="168"/>
      <c r="CG25" s="169"/>
      <c r="CH25" s="170"/>
      <c r="CI25" s="168"/>
      <c r="CJ25" s="169"/>
      <c r="CK25" s="170"/>
      <c r="CL25" s="168"/>
      <c r="CM25" s="169"/>
      <c r="CN25" s="170"/>
      <c r="CO25" s="168"/>
      <c r="CP25" s="169"/>
      <c r="CQ25" s="170"/>
      <c r="CR25" s="168"/>
      <c r="CS25" s="169"/>
      <c r="CT25" s="170"/>
      <c r="CU25" s="168"/>
      <c r="CV25" s="169"/>
      <c r="CW25" s="170"/>
      <c r="CX25" s="168"/>
      <c r="CY25" s="169"/>
      <c r="CZ25" s="170"/>
      <c r="DA25" s="168"/>
      <c r="DB25" s="169"/>
      <c r="DC25" s="170"/>
      <c r="DD25" s="168"/>
      <c r="DE25" s="169"/>
      <c r="DF25" s="170"/>
      <c r="DG25" s="168"/>
      <c r="DH25" s="169"/>
      <c r="DI25" s="170"/>
      <c r="DJ25" s="168"/>
      <c r="DK25" s="169"/>
    </row>
    <row r="26" spans="1:115" ht="25.5" x14ac:dyDescent="0.25">
      <c r="A26" s="171">
        <v>19</v>
      </c>
      <c r="B26" s="171">
        <v>3269</v>
      </c>
      <c r="C26" s="172" t="s">
        <v>316</v>
      </c>
      <c r="D26" s="173" t="s">
        <v>317</v>
      </c>
      <c r="E26" s="174" t="s">
        <v>276</v>
      </c>
      <c r="F26" s="174" t="s">
        <v>750</v>
      </c>
      <c r="G26" s="175" t="s">
        <v>769</v>
      </c>
      <c r="H26" s="162" t="s">
        <v>139</v>
      </c>
      <c r="I26" s="162" t="s">
        <v>139</v>
      </c>
      <c r="J26" s="162"/>
      <c r="K26" s="162"/>
      <c r="L26" s="162"/>
      <c r="M26" s="162"/>
      <c r="N26" s="162"/>
      <c r="O26" s="163"/>
      <c r="P26" s="163"/>
      <c r="Q26" s="163"/>
      <c r="R26" s="163"/>
      <c r="S26" s="163" t="s">
        <v>139</v>
      </c>
      <c r="T26" s="163" t="s">
        <v>139</v>
      </c>
      <c r="U26" s="164"/>
      <c r="V26" s="164"/>
      <c r="W26" s="164"/>
      <c r="X26" s="165" t="s">
        <v>139</v>
      </c>
      <c r="Y26" s="165" t="s">
        <v>139</v>
      </c>
      <c r="Z26" s="165" t="s">
        <v>139</v>
      </c>
      <c r="AA26" s="165"/>
      <c r="AB26" s="166" t="s">
        <v>139</v>
      </c>
      <c r="AC26" s="166"/>
      <c r="AD26" s="166" t="s">
        <v>139</v>
      </c>
      <c r="AE26" s="167"/>
      <c r="AF26" s="168" t="s">
        <v>139</v>
      </c>
      <c r="AG26" s="168"/>
      <c r="AH26" s="169"/>
      <c r="AI26" s="170" t="s">
        <v>752</v>
      </c>
      <c r="AJ26" s="168"/>
      <c r="AK26" s="169"/>
      <c r="AL26" s="170" t="s">
        <v>139</v>
      </c>
      <c r="AM26" s="168"/>
      <c r="AN26" s="169"/>
      <c r="AO26" s="170" t="s">
        <v>752</v>
      </c>
      <c r="AP26" s="168"/>
      <c r="AQ26" s="169"/>
      <c r="AR26" s="170" t="s">
        <v>139</v>
      </c>
      <c r="AS26" s="168"/>
      <c r="AT26" s="169"/>
      <c r="AU26" s="170" t="s">
        <v>752</v>
      </c>
      <c r="AV26" s="168"/>
      <c r="AW26" s="169"/>
      <c r="AX26" s="170"/>
      <c r="AY26" s="168"/>
      <c r="AZ26" s="169"/>
      <c r="BA26" s="170"/>
      <c r="BB26" s="168"/>
      <c r="BC26" s="169"/>
      <c r="BD26" s="170"/>
      <c r="BE26" s="168"/>
      <c r="BF26" s="169"/>
      <c r="BG26" s="170"/>
      <c r="BH26" s="168"/>
      <c r="BI26" s="169"/>
      <c r="BJ26" s="170"/>
      <c r="BK26" s="168"/>
      <c r="BL26" s="169"/>
      <c r="BM26" s="170"/>
      <c r="BN26" s="168"/>
      <c r="BO26" s="169"/>
      <c r="BP26" s="170"/>
      <c r="BQ26" s="168"/>
      <c r="BR26" s="169"/>
      <c r="BS26" s="170"/>
      <c r="BT26" s="168"/>
      <c r="BU26" s="169"/>
      <c r="BV26" s="170"/>
      <c r="BW26" s="168"/>
      <c r="BX26" s="169"/>
      <c r="BY26" s="170"/>
      <c r="BZ26" s="168"/>
      <c r="CA26" s="169"/>
      <c r="CB26" s="170"/>
      <c r="CC26" s="168"/>
      <c r="CD26" s="169"/>
      <c r="CE26" s="170"/>
      <c r="CF26" s="168"/>
      <c r="CG26" s="169"/>
      <c r="CH26" s="170"/>
      <c r="CI26" s="168"/>
      <c r="CJ26" s="169"/>
      <c r="CK26" s="170"/>
      <c r="CL26" s="168"/>
      <c r="CM26" s="169"/>
      <c r="CN26" s="170"/>
      <c r="CO26" s="168"/>
      <c r="CP26" s="169"/>
      <c r="CQ26" s="170"/>
      <c r="CR26" s="168"/>
      <c r="CS26" s="169"/>
      <c r="CT26" s="170"/>
      <c r="CU26" s="168"/>
      <c r="CV26" s="169"/>
      <c r="CW26" s="170"/>
      <c r="CX26" s="168"/>
      <c r="CY26" s="169"/>
      <c r="CZ26" s="170"/>
      <c r="DA26" s="168"/>
      <c r="DB26" s="169"/>
      <c r="DC26" s="170"/>
      <c r="DD26" s="168"/>
      <c r="DE26" s="169"/>
      <c r="DF26" s="170"/>
      <c r="DG26" s="168"/>
      <c r="DH26" s="169"/>
      <c r="DI26" s="170"/>
      <c r="DJ26" s="168"/>
      <c r="DK26" s="169"/>
    </row>
    <row r="27" spans="1:115" ht="89.25" x14ac:dyDescent="0.25">
      <c r="A27" s="171">
        <v>20</v>
      </c>
      <c r="B27" s="171">
        <v>868</v>
      </c>
      <c r="C27" s="172" t="s">
        <v>318</v>
      </c>
      <c r="D27" s="173" t="s">
        <v>319</v>
      </c>
      <c r="E27" s="174" t="s">
        <v>272</v>
      </c>
      <c r="F27" s="174" t="s">
        <v>750</v>
      </c>
      <c r="G27" s="175" t="s">
        <v>770</v>
      </c>
      <c r="H27" s="162" t="s">
        <v>139</v>
      </c>
      <c r="I27" s="162" t="s">
        <v>139</v>
      </c>
      <c r="J27" s="162"/>
      <c r="K27" s="162"/>
      <c r="L27" s="162"/>
      <c r="M27" s="162"/>
      <c r="N27" s="162"/>
      <c r="O27" s="163"/>
      <c r="P27" s="163"/>
      <c r="Q27" s="163"/>
      <c r="R27" s="163"/>
      <c r="S27" s="163"/>
      <c r="T27" s="163"/>
      <c r="U27" s="164"/>
      <c r="V27" s="164"/>
      <c r="W27" s="164"/>
      <c r="X27" s="165" t="s">
        <v>139</v>
      </c>
      <c r="Y27" s="165" t="s">
        <v>139</v>
      </c>
      <c r="Z27" s="165" t="s">
        <v>139</v>
      </c>
      <c r="AA27" s="165"/>
      <c r="AB27" s="166" t="s">
        <v>139</v>
      </c>
      <c r="AC27" s="166"/>
      <c r="AD27" s="166" t="s">
        <v>139</v>
      </c>
      <c r="AE27" s="167"/>
      <c r="AF27" s="168" t="s">
        <v>139</v>
      </c>
      <c r="AG27" s="168"/>
      <c r="AH27" s="169"/>
      <c r="AI27" s="170" t="s">
        <v>752</v>
      </c>
      <c r="AJ27" s="168"/>
      <c r="AK27" s="169"/>
      <c r="AL27" s="170" t="s">
        <v>139</v>
      </c>
      <c r="AM27" s="168"/>
      <c r="AN27" s="169"/>
      <c r="AO27" s="170" t="s">
        <v>752</v>
      </c>
      <c r="AP27" s="168"/>
      <c r="AQ27" s="169"/>
      <c r="AR27" s="170">
        <v>0</v>
      </c>
      <c r="AS27" s="168"/>
      <c r="AT27" s="169"/>
      <c r="AU27" s="170" t="s">
        <v>752</v>
      </c>
      <c r="AV27" s="168"/>
      <c r="AW27" s="169"/>
      <c r="AX27" s="170"/>
      <c r="AY27" s="168"/>
      <c r="AZ27" s="169"/>
      <c r="BA27" s="170"/>
      <c r="BB27" s="168"/>
      <c r="BC27" s="169"/>
      <c r="BD27" s="170"/>
      <c r="BE27" s="168"/>
      <c r="BF27" s="169"/>
      <c r="BG27" s="170"/>
      <c r="BH27" s="168"/>
      <c r="BI27" s="169"/>
      <c r="BJ27" s="170"/>
      <c r="BK27" s="168"/>
      <c r="BL27" s="169"/>
      <c r="BM27" s="170"/>
      <c r="BN27" s="168"/>
      <c r="BO27" s="169"/>
      <c r="BP27" s="170"/>
      <c r="BQ27" s="168"/>
      <c r="BR27" s="169"/>
      <c r="BS27" s="170"/>
      <c r="BT27" s="168"/>
      <c r="BU27" s="169"/>
      <c r="BV27" s="170"/>
      <c r="BW27" s="168"/>
      <c r="BX27" s="169"/>
      <c r="BY27" s="170"/>
      <c r="BZ27" s="168"/>
      <c r="CA27" s="169"/>
      <c r="CB27" s="170"/>
      <c r="CC27" s="168"/>
      <c r="CD27" s="169"/>
      <c r="CE27" s="170"/>
      <c r="CF27" s="168"/>
      <c r="CG27" s="169"/>
      <c r="CH27" s="170"/>
      <c r="CI27" s="168"/>
      <c r="CJ27" s="169"/>
      <c r="CK27" s="170"/>
      <c r="CL27" s="168"/>
      <c r="CM27" s="169"/>
      <c r="CN27" s="170"/>
      <c r="CO27" s="168"/>
      <c r="CP27" s="169"/>
      <c r="CQ27" s="170"/>
      <c r="CR27" s="168"/>
      <c r="CS27" s="169"/>
      <c r="CT27" s="170"/>
      <c r="CU27" s="168"/>
      <c r="CV27" s="169"/>
      <c r="CW27" s="170"/>
      <c r="CX27" s="168"/>
      <c r="CY27" s="169"/>
      <c r="CZ27" s="170"/>
      <c r="DA27" s="168"/>
      <c r="DB27" s="169"/>
      <c r="DC27" s="170"/>
      <c r="DD27" s="168"/>
      <c r="DE27" s="169"/>
      <c r="DF27" s="170"/>
      <c r="DG27" s="168"/>
      <c r="DH27" s="169"/>
      <c r="DI27" s="170"/>
      <c r="DJ27" s="168"/>
      <c r="DK27" s="169"/>
    </row>
    <row r="28" spans="1:115" ht="153" x14ac:dyDescent="0.25">
      <c r="A28" s="171">
        <v>21</v>
      </c>
      <c r="B28" s="171">
        <v>644</v>
      </c>
      <c r="C28" s="172" t="s">
        <v>320</v>
      </c>
      <c r="D28" s="173" t="s">
        <v>321</v>
      </c>
      <c r="E28" s="194" t="s">
        <v>272</v>
      </c>
      <c r="F28" s="174" t="s">
        <v>750</v>
      </c>
      <c r="G28" s="175" t="s">
        <v>771</v>
      </c>
      <c r="H28" s="162" t="s">
        <v>139</v>
      </c>
      <c r="I28" s="162" t="s">
        <v>139</v>
      </c>
      <c r="J28" s="162"/>
      <c r="K28" s="162"/>
      <c r="L28" s="162"/>
      <c r="M28" s="162"/>
      <c r="N28" s="162"/>
      <c r="O28" s="163"/>
      <c r="P28" s="163"/>
      <c r="Q28" s="163"/>
      <c r="R28" s="163"/>
      <c r="S28" s="163" t="s">
        <v>139</v>
      </c>
      <c r="T28" s="163" t="s">
        <v>139</v>
      </c>
      <c r="U28" s="164"/>
      <c r="V28" s="164"/>
      <c r="W28" s="164"/>
      <c r="X28" s="165" t="s">
        <v>139</v>
      </c>
      <c r="Y28" s="165" t="s">
        <v>139</v>
      </c>
      <c r="Z28" s="165" t="s">
        <v>139</v>
      </c>
      <c r="AA28" s="165"/>
      <c r="AB28" s="166" t="s">
        <v>139</v>
      </c>
      <c r="AC28" s="166"/>
      <c r="AD28" s="166" t="s">
        <v>139</v>
      </c>
      <c r="AE28" s="167"/>
      <c r="AF28" s="168" t="s">
        <v>139</v>
      </c>
      <c r="AG28" s="168"/>
      <c r="AH28" s="169"/>
      <c r="AI28" s="170" t="s">
        <v>752</v>
      </c>
      <c r="AJ28" s="168"/>
      <c r="AK28" s="169"/>
      <c r="AL28" s="170" t="s">
        <v>139</v>
      </c>
      <c r="AM28" s="168"/>
      <c r="AN28" s="169"/>
      <c r="AO28" s="170" t="s">
        <v>752</v>
      </c>
      <c r="AP28" s="168"/>
      <c r="AQ28" s="169"/>
      <c r="AR28" s="170">
        <v>0</v>
      </c>
      <c r="AS28" s="168"/>
      <c r="AT28" s="169"/>
      <c r="AU28" s="170" t="s">
        <v>752</v>
      </c>
      <c r="AV28" s="168"/>
      <c r="AW28" s="169"/>
      <c r="AX28" s="170" t="s">
        <v>752</v>
      </c>
      <c r="AY28" s="168"/>
      <c r="AZ28" s="169"/>
      <c r="BA28" s="170" t="s">
        <v>752</v>
      </c>
      <c r="BB28" s="168"/>
      <c r="BC28" s="169"/>
      <c r="BD28" s="170" t="s">
        <v>139</v>
      </c>
      <c r="BE28" s="168"/>
      <c r="BF28" s="169"/>
      <c r="BG28" s="170" t="s">
        <v>139</v>
      </c>
      <c r="BH28" s="168"/>
      <c r="BI28" s="169"/>
      <c r="BJ28" s="170" t="s">
        <v>139</v>
      </c>
      <c r="BK28" s="168"/>
      <c r="BL28" s="169"/>
      <c r="BM28" s="170"/>
      <c r="BN28" s="168"/>
      <c r="BO28" s="169"/>
      <c r="BP28" s="170"/>
      <c r="BQ28" s="168"/>
      <c r="BR28" s="169"/>
      <c r="BS28" s="170"/>
      <c r="BT28" s="168"/>
      <c r="BU28" s="169"/>
      <c r="BV28" s="170"/>
      <c r="BW28" s="168"/>
      <c r="BX28" s="169"/>
      <c r="BY28" s="170"/>
      <c r="BZ28" s="168"/>
      <c r="CA28" s="169"/>
      <c r="CB28" s="170"/>
      <c r="CC28" s="168"/>
      <c r="CD28" s="169"/>
      <c r="CE28" s="170"/>
      <c r="CF28" s="168"/>
      <c r="CG28" s="169"/>
      <c r="CH28" s="170"/>
      <c r="CI28" s="168"/>
      <c r="CJ28" s="169"/>
      <c r="CK28" s="170"/>
      <c r="CL28" s="168"/>
      <c r="CM28" s="169"/>
      <c r="CN28" s="170"/>
      <c r="CO28" s="168"/>
      <c r="CP28" s="169"/>
      <c r="CQ28" s="170"/>
      <c r="CR28" s="168"/>
      <c r="CS28" s="169"/>
      <c r="CT28" s="170"/>
      <c r="CU28" s="168"/>
      <c r="CV28" s="169"/>
      <c r="CW28" s="170"/>
      <c r="CX28" s="168"/>
      <c r="CY28" s="169"/>
      <c r="CZ28" s="170"/>
      <c r="DA28" s="168"/>
      <c r="DB28" s="169"/>
      <c r="DC28" s="170"/>
      <c r="DD28" s="168"/>
      <c r="DE28" s="169"/>
      <c r="DF28" s="170"/>
      <c r="DG28" s="168"/>
      <c r="DH28" s="169"/>
      <c r="DI28" s="170"/>
      <c r="DJ28" s="168"/>
      <c r="DK28" s="169"/>
    </row>
    <row r="29" spans="1:115" x14ac:dyDescent="0.25">
      <c r="A29" s="171">
        <v>22</v>
      </c>
      <c r="B29" s="171">
        <v>387</v>
      </c>
      <c r="C29" s="172" t="s">
        <v>322</v>
      </c>
      <c r="D29" s="173" t="s">
        <v>323</v>
      </c>
      <c r="E29" s="174" t="s">
        <v>324</v>
      </c>
      <c r="F29" s="174" t="s">
        <v>772</v>
      </c>
      <c r="G29" s="174" t="s">
        <v>765</v>
      </c>
      <c r="H29" s="162" t="s">
        <v>139</v>
      </c>
      <c r="I29" s="162"/>
      <c r="J29" s="162"/>
      <c r="K29" s="162" t="s">
        <v>139</v>
      </c>
      <c r="L29" s="162"/>
      <c r="M29" s="162"/>
      <c r="N29" s="162"/>
      <c r="O29" s="163"/>
      <c r="P29" s="163"/>
      <c r="Q29" s="163"/>
      <c r="R29" s="163"/>
      <c r="S29" s="163" t="s">
        <v>139</v>
      </c>
      <c r="T29" s="163" t="s">
        <v>139</v>
      </c>
      <c r="U29" s="164"/>
      <c r="V29" s="164"/>
      <c r="W29" s="164"/>
      <c r="X29" s="165" t="s">
        <v>139</v>
      </c>
      <c r="Y29" s="165" t="s">
        <v>139</v>
      </c>
      <c r="Z29" s="165" t="s">
        <v>139</v>
      </c>
      <c r="AA29" s="165"/>
      <c r="AB29" s="166"/>
      <c r="AC29" s="166"/>
      <c r="AD29" s="166"/>
      <c r="AE29" s="167" t="s">
        <v>139</v>
      </c>
      <c r="AF29" s="168" t="s">
        <v>139</v>
      </c>
      <c r="AG29" s="168"/>
      <c r="AH29" s="169"/>
      <c r="AI29" s="170" t="s">
        <v>752</v>
      </c>
      <c r="AJ29" s="168"/>
      <c r="AK29" s="169"/>
      <c r="AL29" s="170" t="s">
        <v>139</v>
      </c>
      <c r="AM29" s="168"/>
      <c r="AN29" s="169"/>
      <c r="AO29" s="170">
        <v>0</v>
      </c>
      <c r="AP29" s="168"/>
      <c r="AQ29" s="169"/>
      <c r="AR29" s="170" t="s">
        <v>139</v>
      </c>
      <c r="AS29" s="168"/>
      <c r="AT29" s="169"/>
      <c r="AU29" s="170" t="s">
        <v>752</v>
      </c>
      <c r="AV29" s="168"/>
      <c r="AW29" s="169"/>
      <c r="AX29" s="170" t="s">
        <v>752</v>
      </c>
      <c r="AY29" s="168"/>
      <c r="AZ29" s="169"/>
      <c r="BA29" s="170" t="s">
        <v>752</v>
      </c>
      <c r="BB29" s="168"/>
      <c r="BC29" s="169"/>
      <c r="BD29" s="170" t="s">
        <v>752</v>
      </c>
      <c r="BE29" s="168"/>
      <c r="BF29" s="169"/>
      <c r="BG29" s="170" t="s">
        <v>752</v>
      </c>
      <c r="BH29" s="168"/>
      <c r="BI29" s="169"/>
      <c r="BJ29" s="170"/>
      <c r="BK29" s="168"/>
      <c r="BL29" s="169"/>
      <c r="BM29" s="170"/>
      <c r="BN29" s="168"/>
      <c r="BO29" s="169"/>
      <c r="BP29" s="170"/>
      <c r="BQ29" s="168"/>
      <c r="BR29" s="169"/>
      <c r="BS29" s="170"/>
      <c r="BT29" s="168"/>
      <c r="BU29" s="169"/>
      <c r="BV29" s="170"/>
      <c r="BW29" s="168"/>
      <c r="BX29" s="169"/>
      <c r="BY29" s="170"/>
      <c r="BZ29" s="168"/>
      <c r="CA29" s="169"/>
      <c r="CB29" s="170"/>
      <c r="CC29" s="168"/>
      <c r="CD29" s="169"/>
      <c r="CE29" s="170"/>
      <c r="CF29" s="168"/>
      <c r="CG29" s="169"/>
      <c r="CH29" s="170"/>
      <c r="CI29" s="168"/>
      <c r="CJ29" s="169"/>
      <c r="CK29" s="170"/>
      <c r="CL29" s="168"/>
      <c r="CM29" s="169"/>
      <c r="CN29" s="170"/>
      <c r="CO29" s="168"/>
      <c r="CP29" s="169"/>
      <c r="CQ29" s="170"/>
      <c r="CR29" s="168"/>
      <c r="CS29" s="169"/>
      <c r="CT29" s="170"/>
      <c r="CU29" s="168"/>
      <c r="CV29" s="169"/>
      <c r="CW29" s="170"/>
      <c r="CX29" s="168"/>
      <c r="CY29" s="169"/>
      <c r="CZ29" s="170"/>
      <c r="DA29" s="168"/>
      <c r="DB29" s="169"/>
      <c r="DC29" s="170"/>
      <c r="DD29" s="168"/>
      <c r="DE29" s="169"/>
      <c r="DF29" s="170"/>
      <c r="DG29" s="168"/>
      <c r="DH29" s="169"/>
      <c r="DI29" s="170"/>
      <c r="DJ29" s="168"/>
      <c r="DK29" s="169"/>
    </row>
    <row r="30" spans="1:115" x14ac:dyDescent="0.25">
      <c r="A30" s="171">
        <v>23</v>
      </c>
      <c r="B30" s="171">
        <v>3885</v>
      </c>
      <c r="C30" s="172" t="s">
        <v>325</v>
      </c>
      <c r="D30" s="173" t="s">
        <v>326</v>
      </c>
      <c r="E30" s="174" t="s">
        <v>327</v>
      </c>
      <c r="F30" s="174" t="s">
        <v>764</v>
      </c>
      <c r="G30" s="174" t="s">
        <v>761</v>
      </c>
      <c r="H30" s="176" t="s">
        <v>139</v>
      </c>
      <c r="I30" s="176"/>
      <c r="J30" s="176"/>
      <c r="K30" s="176" t="s">
        <v>139</v>
      </c>
      <c r="L30" s="176"/>
      <c r="M30" s="176"/>
      <c r="N30" s="176"/>
      <c r="O30" s="177"/>
      <c r="P30" s="177"/>
      <c r="Q30" s="177"/>
      <c r="R30" s="177"/>
      <c r="S30" s="177"/>
      <c r="T30" s="177"/>
      <c r="U30" s="178"/>
      <c r="V30" s="178"/>
      <c r="W30" s="178"/>
      <c r="X30" s="179"/>
      <c r="Y30" s="179"/>
      <c r="Z30" s="179"/>
      <c r="AA30" s="179"/>
      <c r="AB30" s="180"/>
      <c r="AC30" s="180"/>
      <c r="AD30" s="180"/>
      <c r="AE30" s="180" t="s">
        <v>139</v>
      </c>
      <c r="AF30" s="168" t="s">
        <v>139</v>
      </c>
      <c r="AG30" s="168"/>
      <c r="AH30" s="169"/>
      <c r="AI30" s="170" t="s">
        <v>752</v>
      </c>
      <c r="AJ30" s="168"/>
      <c r="AK30" s="169"/>
      <c r="AL30" s="170" t="s">
        <v>139</v>
      </c>
      <c r="AM30" s="168"/>
      <c r="AN30" s="169"/>
      <c r="AO30" s="170">
        <v>0</v>
      </c>
      <c r="AP30" s="168"/>
      <c r="AQ30" s="169"/>
      <c r="AR30" s="170" t="s">
        <v>139</v>
      </c>
      <c r="AS30" s="168"/>
      <c r="AT30" s="169"/>
      <c r="AU30" s="170" t="s">
        <v>752</v>
      </c>
      <c r="AV30" s="168"/>
      <c r="AW30" s="169"/>
      <c r="AX30" s="170" t="s">
        <v>752</v>
      </c>
      <c r="AY30" s="168"/>
      <c r="AZ30" s="169"/>
      <c r="BA30" s="170" t="s">
        <v>752</v>
      </c>
      <c r="BB30" s="168"/>
      <c r="BC30" s="169"/>
      <c r="BD30" s="170" t="s">
        <v>752</v>
      </c>
      <c r="BE30" s="168"/>
      <c r="BF30" s="169"/>
      <c r="BG30" s="170" t="s">
        <v>752</v>
      </c>
      <c r="BH30" s="168"/>
      <c r="BI30" s="169"/>
      <c r="BJ30" s="170"/>
      <c r="BK30" s="168"/>
      <c r="BL30" s="169"/>
      <c r="BM30" s="170"/>
      <c r="BN30" s="168"/>
      <c r="BO30" s="169"/>
      <c r="BP30" s="170"/>
      <c r="BQ30" s="168"/>
      <c r="BR30" s="169"/>
      <c r="BS30" s="170"/>
      <c r="BT30" s="168"/>
      <c r="BU30" s="169"/>
      <c r="BV30" s="170"/>
      <c r="BW30" s="168"/>
      <c r="BX30" s="169"/>
      <c r="BY30" s="170"/>
      <c r="BZ30" s="168"/>
      <c r="CA30" s="169"/>
      <c r="CB30" s="170"/>
      <c r="CC30" s="168"/>
      <c r="CD30" s="169"/>
      <c r="CE30" s="170"/>
      <c r="CF30" s="168"/>
      <c r="CG30" s="169"/>
      <c r="CH30" s="170"/>
      <c r="CI30" s="168"/>
      <c r="CJ30" s="169"/>
      <c r="CK30" s="170"/>
      <c r="CL30" s="168"/>
      <c r="CM30" s="169"/>
      <c r="CN30" s="170"/>
      <c r="CO30" s="168"/>
      <c r="CP30" s="169"/>
      <c r="CQ30" s="170"/>
      <c r="CR30" s="168"/>
      <c r="CS30" s="169"/>
      <c r="CT30" s="170"/>
      <c r="CU30" s="168"/>
      <c r="CV30" s="169"/>
      <c r="CW30" s="170"/>
      <c r="CX30" s="168"/>
      <c r="CY30" s="169"/>
      <c r="CZ30" s="170"/>
      <c r="DA30" s="168"/>
      <c r="DB30" s="169"/>
      <c r="DC30" s="170"/>
      <c r="DD30" s="168"/>
      <c r="DE30" s="169"/>
      <c r="DF30" s="170"/>
      <c r="DG30" s="168"/>
      <c r="DH30" s="169"/>
      <c r="DI30" s="170"/>
      <c r="DJ30" s="168"/>
      <c r="DK30" s="169"/>
    </row>
    <row r="31" spans="1:115" ht="51" x14ac:dyDescent="0.25">
      <c r="A31" s="171">
        <v>24</v>
      </c>
      <c r="B31" s="171">
        <v>1723</v>
      </c>
      <c r="C31" s="172" t="s">
        <v>328</v>
      </c>
      <c r="D31" s="173" t="s">
        <v>329</v>
      </c>
      <c r="E31" s="174" t="s">
        <v>279</v>
      </c>
      <c r="F31" s="174" t="s">
        <v>750</v>
      </c>
      <c r="G31" s="175" t="s">
        <v>773</v>
      </c>
      <c r="H31" s="162" t="s">
        <v>139</v>
      </c>
      <c r="I31" s="162" t="s">
        <v>139</v>
      </c>
      <c r="J31" s="162"/>
      <c r="K31" s="162"/>
      <c r="L31" s="162"/>
      <c r="M31" s="162"/>
      <c r="N31" s="162"/>
      <c r="O31" s="163"/>
      <c r="P31" s="163"/>
      <c r="Q31" s="163"/>
      <c r="R31" s="163"/>
      <c r="S31" s="163" t="s">
        <v>139</v>
      </c>
      <c r="T31" s="163"/>
      <c r="U31" s="164"/>
      <c r="V31" s="164"/>
      <c r="W31" s="164"/>
      <c r="X31" s="165" t="s">
        <v>139</v>
      </c>
      <c r="Y31" s="165" t="s">
        <v>139</v>
      </c>
      <c r="Z31" s="165" t="s">
        <v>139</v>
      </c>
      <c r="AA31" s="165"/>
      <c r="AB31" s="166"/>
      <c r="AC31" s="166"/>
      <c r="AD31" s="166" t="s">
        <v>139</v>
      </c>
      <c r="AE31" s="167"/>
      <c r="AF31" s="168" t="s">
        <v>139</v>
      </c>
      <c r="AG31" s="168"/>
      <c r="AH31" s="169"/>
      <c r="AI31" s="170" t="s">
        <v>752</v>
      </c>
      <c r="AJ31" s="168"/>
      <c r="AK31" s="169"/>
      <c r="AL31" s="170" t="s">
        <v>139</v>
      </c>
      <c r="AM31" s="168"/>
      <c r="AN31" s="169"/>
      <c r="AO31" s="170" t="s">
        <v>752</v>
      </c>
      <c r="AP31" s="168"/>
      <c r="AQ31" s="169"/>
      <c r="AR31" s="170" t="s">
        <v>139</v>
      </c>
      <c r="AS31" s="168"/>
      <c r="AT31" s="169"/>
      <c r="AU31" s="170" t="s">
        <v>752</v>
      </c>
      <c r="AV31" s="168"/>
      <c r="AW31" s="169"/>
      <c r="AX31" s="170" t="s">
        <v>139</v>
      </c>
      <c r="AY31" s="168"/>
      <c r="AZ31" s="169"/>
      <c r="BA31" s="170" t="s">
        <v>139</v>
      </c>
      <c r="BB31" s="168"/>
      <c r="BC31" s="169"/>
      <c r="BD31" s="170" t="s">
        <v>752</v>
      </c>
      <c r="BE31" s="168"/>
      <c r="BF31" s="169"/>
      <c r="BG31" s="170" t="s">
        <v>752</v>
      </c>
      <c r="BH31" s="168"/>
      <c r="BI31" s="169"/>
      <c r="BJ31" s="170"/>
      <c r="BK31" s="168"/>
      <c r="BL31" s="169"/>
      <c r="BM31" s="170"/>
      <c r="BN31" s="168"/>
      <c r="BO31" s="169"/>
      <c r="BP31" s="170"/>
      <c r="BQ31" s="168"/>
      <c r="BR31" s="169"/>
      <c r="BS31" s="170"/>
      <c r="BT31" s="168"/>
      <c r="BU31" s="169"/>
      <c r="BV31" s="170"/>
      <c r="BW31" s="168"/>
      <c r="BX31" s="169"/>
      <c r="BY31" s="170"/>
      <c r="BZ31" s="168"/>
      <c r="CA31" s="169"/>
      <c r="CB31" s="170"/>
      <c r="CC31" s="168"/>
      <c r="CD31" s="169"/>
      <c r="CE31" s="170"/>
      <c r="CF31" s="168"/>
      <c r="CG31" s="169"/>
      <c r="CH31" s="170"/>
      <c r="CI31" s="168"/>
      <c r="CJ31" s="169"/>
      <c r="CK31" s="170"/>
      <c r="CL31" s="168"/>
      <c r="CM31" s="169"/>
      <c r="CN31" s="170"/>
      <c r="CO31" s="168"/>
      <c r="CP31" s="169"/>
      <c r="CQ31" s="170"/>
      <c r="CR31" s="168"/>
      <c r="CS31" s="169"/>
      <c r="CT31" s="170"/>
      <c r="CU31" s="168"/>
      <c r="CV31" s="169"/>
      <c r="CW31" s="170"/>
      <c r="CX31" s="168"/>
      <c r="CY31" s="169"/>
      <c r="CZ31" s="170"/>
      <c r="DA31" s="168"/>
      <c r="DB31" s="169"/>
      <c r="DC31" s="170"/>
      <c r="DD31" s="168"/>
      <c r="DE31" s="169"/>
      <c r="DF31" s="170"/>
      <c r="DG31" s="168"/>
      <c r="DH31" s="169"/>
      <c r="DI31" s="170"/>
      <c r="DJ31" s="168"/>
      <c r="DK31" s="169"/>
    </row>
    <row r="32" spans="1:115" ht="38.25" x14ac:dyDescent="0.25">
      <c r="A32" s="171">
        <v>25</v>
      </c>
      <c r="B32" s="171">
        <v>3336</v>
      </c>
      <c r="C32" s="172" t="s">
        <v>330</v>
      </c>
      <c r="D32" s="173" t="s">
        <v>331</v>
      </c>
      <c r="E32" s="174" t="s">
        <v>332</v>
      </c>
      <c r="F32" s="174" t="s">
        <v>774</v>
      </c>
      <c r="G32" s="175" t="s">
        <v>775</v>
      </c>
      <c r="H32" s="162" t="s">
        <v>139</v>
      </c>
      <c r="I32" s="162" t="s">
        <v>139</v>
      </c>
      <c r="J32" s="162"/>
      <c r="K32" s="162" t="s">
        <v>139</v>
      </c>
      <c r="L32" s="162"/>
      <c r="M32" s="162"/>
      <c r="N32" s="162"/>
      <c r="O32" s="163" t="s">
        <v>139</v>
      </c>
      <c r="P32" s="163" t="s">
        <v>139</v>
      </c>
      <c r="Q32" s="163"/>
      <c r="R32" s="163"/>
      <c r="S32" s="163" t="s">
        <v>139</v>
      </c>
      <c r="T32" s="163" t="s">
        <v>139</v>
      </c>
      <c r="U32" s="164"/>
      <c r="V32" s="164"/>
      <c r="W32" s="164"/>
      <c r="X32" s="165" t="s">
        <v>139</v>
      </c>
      <c r="Y32" s="165" t="s">
        <v>139</v>
      </c>
      <c r="Z32" s="165" t="s">
        <v>139</v>
      </c>
      <c r="AA32" s="165"/>
      <c r="AB32" s="166"/>
      <c r="AC32" s="166"/>
      <c r="AD32" s="166" t="s">
        <v>139</v>
      </c>
      <c r="AE32" s="167"/>
      <c r="AF32" s="168" t="s">
        <v>139</v>
      </c>
      <c r="AG32" s="168"/>
      <c r="AH32" s="169"/>
      <c r="AI32" s="170" t="s">
        <v>752</v>
      </c>
      <c r="AJ32" s="168"/>
      <c r="AK32" s="169"/>
      <c r="AL32" s="170" t="s">
        <v>139</v>
      </c>
      <c r="AM32" s="168"/>
      <c r="AN32" s="169"/>
      <c r="AO32" s="170" t="s">
        <v>752</v>
      </c>
      <c r="AP32" s="168"/>
      <c r="AQ32" s="169"/>
      <c r="AR32" s="170" t="s">
        <v>139</v>
      </c>
      <c r="AS32" s="168"/>
      <c r="AT32" s="169"/>
      <c r="AU32" s="170" t="s">
        <v>752</v>
      </c>
      <c r="AV32" s="168"/>
      <c r="AW32" s="169"/>
      <c r="AX32" s="170" t="s">
        <v>139</v>
      </c>
      <c r="AY32" s="168"/>
      <c r="AZ32" s="169"/>
      <c r="BA32" s="170" t="s">
        <v>139</v>
      </c>
      <c r="BB32" s="168"/>
      <c r="BC32" s="169"/>
      <c r="BD32" s="170" t="s">
        <v>752</v>
      </c>
      <c r="BE32" s="168"/>
      <c r="BF32" s="169"/>
      <c r="BG32" s="170" t="s">
        <v>752</v>
      </c>
      <c r="BH32" s="168"/>
      <c r="BI32" s="169"/>
      <c r="BJ32" s="170"/>
      <c r="BK32" s="168"/>
      <c r="BL32" s="169"/>
      <c r="BM32" s="170"/>
      <c r="BN32" s="168"/>
      <c r="BO32" s="169"/>
      <c r="BP32" s="170"/>
      <c r="BQ32" s="168"/>
      <c r="BR32" s="169"/>
      <c r="BS32" s="170"/>
      <c r="BT32" s="168"/>
      <c r="BU32" s="169"/>
      <c r="BV32" s="170"/>
      <c r="BW32" s="168"/>
      <c r="BX32" s="169"/>
      <c r="BY32" s="170"/>
      <c r="BZ32" s="168"/>
      <c r="CA32" s="169"/>
      <c r="CB32" s="170"/>
      <c r="CC32" s="168"/>
      <c r="CD32" s="169"/>
      <c r="CE32" s="170"/>
      <c r="CF32" s="168"/>
      <c r="CG32" s="169"/>
      <c r="CH32" s="170"/>
      <c r="CI32" s="168"/>
      <c r="CJ32" s="169"/>
      <c r="CK32" s="170"/>
      <c r="CL32" s="168"/>
      <c r="CM32" s="169"/>
      <c r="CN32" s="170"/>
      <c r="CO32" s="168"/>
      <c r="CP32" s="169"/>
      <c r="CQ32" s="170"/>
      <c r="CR32" s="168"/>
      <c r="CS32" s="169"/>
      <c r="CT32" s="170"/>
      <c r="CU32" s="168"/>
      <c r="CV32" s="169"/>
      <c r="CW32" s="170"/>
      <c r="CX32" s="168"/>
      <c r="CY32" s="169"/>
      <c r="CZ32" s="170"/>
      <c r="DA32" s="168"/>
      <c r="DB32" s="169"/>
      <c r="DC32" s="170"/>
      <c r="DD32" s="168"/>
      <c r="DE32" s="169"/>
      <c r="DF32" s="170"/>
      <c r="DG32" s="168"/>
      <c r="DH32" s="169"/>
      <c r="DI32" s="170"/>
      <c r="DJ32" s="168"/>
      <c r="DK32" s="169"/>
    </row>
    <row r="33" spans="1:115" ht="63.75" x14ac:dyDescent="0.25">
      <c r="A33" s="171">
        <v>26</v>
      </c>
      <c r="B33" s="171">
        <v>3459</v>
      </c>
      <c r="C33" s="172" t="s">
        <v>333</v>
      </c>
      <c r="D33" s="173" t="s">
        <v>334</v>
      </c>
      <c r="E33" s="174" t="s">
        <v>276</v>
      </c>
      <c r="F33" s="174" t="s">
        <v>750</v>
      </c>
      <c r="G33" s="175" t="s">
        <v>776</v>
      </c>
      <c r="H33" s="162" t="s">
        <v>139</v>
      </c>
      <c r="I33" s="162" t="s">
        <v>139</v>
      </c>
      <c r="J33" s="162"/>
      <c r="K33" s="162"/>
      <c r="L33" s="162"/>
      <c r="M33" s="162"/>
      <c r="N33" s="162"/>
      <c r="O33" s="163"/>
      <c r="P33" s="163"/>
      <c r="Q33" s="163"/>
      <c r="R33" s="163"/>
      <c r="S33" s="163"/>
      <c r="T33" s="163"/>
      <c r="U33" s="164"/>
      <c r="V33" s="164"/>
      <c r="W33" s="164"/>
      <c r="X33" s="165" t="s">
        <v>139</v>
      </c>
      <c r="Y33" s="165" t="s">
        <v>139</v>
      </c>
      <c r="Z33" s="165" t="s">
        <v>139</v>
      </c>
      <c r="AA33" s="165"/>
      <c r="AB33" s="166" t="s">
        <v>139</v>
      </c>
      <c r="AC33" s="166" t="s">
        <v>139</v>
      </c>
      <c r="AD33" s="166" t="s">
        <v>139</v>
      </c>
      <c r="AE33" s="167"/>
      <c r="AF33" s="168" t="s">
        <v>139</v>
      </c>
      <c r="AG33" s="168"/>
      <c r="AH33" s="169"/>
      <c r="AI33" s="170" t="s">
        <v>752</v>
      </c>
      <c r="AJ33" s="168"/>
      <c r="AK33" s="169"/>
      <c r="AL33" s="170" t="s">
        <v>139</v>
      </c>
      <c r="AM33" s="168"/>
      <c r="AN33" s="169"/>
      <c r="AO33" s="170" t="s">
        <v>752</v>
      </c>
      <c r="AP33" s="168"/>
      <c r="AQ33" s="169"/>
      <c r="AR33" s="170" t="s">
        <v>139</v>
      </c>
      <c r="AS33" s="168"/>
      <c r="AT33" s="169"/>
      <c r="AU33" s="170" t="s">
        <v>752</v>
      </c>
      <c r="AV33" s="168"/>
      <c r="AW33" s="169"/>
      <c r="AX33" s="170"/>
      <c r="AY33" s="168"/>
      <c r="AZ33" s="169"/>
      <c r="BA33" s="170"/>
      <c r="BB33" s="168"/>
      <c r="BC33" s="169"/>
      <c r="BD33" s="170"/>
      <c r="BE33" s="168"/>
      <c r="BF33" s="169"/>
      <c r="BG33" s="170"/>
      <c r="BH33" s="168"/>
      <c r="BI33" s="169"/>
      <c r="BJ33" s="170"/>
      <c r="BK33" s="168"/>
      <c r="BL33" s="169"/>
      <c r="BM33" s="170"/>
      <c r="BN33" s="168"/>
      <c r="BO33" s="169"/>
      <c r="BP33" s="170"/>
      <c r="BQ33" s="168"/>
      <c r="BR33" s="169"/>
      <c r="BS33" s="170"/>
      <c r="BT33" s="168"/>
      <c r="BU33" s="169"/>
      <c r="BV33" s="170"/>
      <c r="BW33" s="168"/>
      <c r="BX33" s="169"/>
      <c r="BY33" s="170"/>
      <c r="BZ33" s="168"/>
      <c r="CA33" s="169"/>
      <c r="CB33" s="170"/>
      <c r="CC33" s="168"/>
      <c r="CD33" s="169"/>
      <c r="CE33" s="170"/>
      <c r="CF33" s="168"/>
      <c r="CG33" s="169"/>
      <c r="CH33" s="170"/>
      <c r="CI33" s="168"/>
      <c r="CJ33" s="169"/>
      <c r="CK33" s="170"/>
      <c r="CL33" s="168"/>
      <c r="CM33" s="169"/>
      <c r="CN33" s="170"/>
      <c r="CO33" s="168"/>
      <c r="CP33" s="169"/>
      <c r="CQ33" s="170"/>
      <c r="CR33" s="168"/>
      <c r="CS33" s="169"/>
      <c r="CT33" s="170"/>
      <c r="CU33" s="168"/>
      <c r="CV33" s="169"/>
      <c r="CW33" s="170"/>
      <c r="CX33" s="168"/>
      <c r="CY33" s="169"/>
      <c r="CZ33" s="170"/>
      <c r="DA33" s="168"/>
      <c r="DB33" s="169"/>
      <c r="DC33" s="170"/>
      <c r="DD33" s="168"/>
      <c r="DE33" s="169"/>
      <c r="DF33" s="170"/>
      <c r="DG33" s="168"/>
      <c r="DH33" s="169"/>
      <c r="DI33" s="170"/>
      <c r="DJ33" s="168"/>
      <c r="DK33" s="169"/>
    </row>
    <row r="34" spans="1:115" ht="38.25" x14ac:dyDescent="0.25">
      <c r="A34" s="171">
        <v>27</v>
      </c>
      <c r="B34" s="171">
        <v>4065</v>
      </c>
      <c r="C34" s="172" t="s">
        <v>335</v>
      </c>
      <c r="D34" s="173" t="s">
        <v>336</v>
      </c>
      <c r="E34" s="174" t="s">
        <v>276</v>
      </c>
      <c r="F34" s="174" t="s">
        <v>750</v>
      </c>
      <c r="G34" s="175" t="s">
        <v>777</v>
      </c>
      <c r="H34" s="162" t="s">
        <v>139</v>
      </c>
      <c r="I34" s="162" t="s">
        <v>139</v>
      </c>
      <c r="J34" s="162"/>
      <c r="K34" s="162"/>
      <c r="L34" s="162"/>
      <c r="M34" s="162"/>
      <c r="N34" s="162"/>
      <c r="O34" s="163"/>
      <c r="P34" s="163"/>
      <c r="Q34" s="163"/>
      <c r="R34" s="163"/>
      <c r="S34" s="163" t="s">
        <v>139</v>
      </c>
      <c r="T34" s="163" t="s">
        <v>139</v>
      </c>
      <c r="U34" s="164"/>
      <c r="V34" s="164"/>
      <c r="W34" s="164"/>
      <c r="X34" s="165" t="s">
        <v>139</v>
      </c>
      <c r="Y34" s="165" t="s">
        <v>139</v>
      </c>
      <c r="Z34" s="165" t="s">
        <v>139</v>
      </c>
      <c r="AA34" s="165"/>
      <c r="AB34" s="166" t="s">
        <v>139</v>
      </c>
      <c r="AC34" s="166"/>
      <c r="AD34" s="166" t="s">
        <v>139</v>
      </c>
      <c r="AE34" s="167"/>
      <c r="AF34" s="168" t="s">
        <v>139</v>
      </c>
      <c r="AG34" s="168"/>
      <c r="AH34" s="169"/>
      <c r="AI34" s="170" t="s">
        <v>752</v>
      </c>
      <c r="AJ34" s="168"/>
      <c r="AK34" s="169"/>
      <c r="AL34" s="170" t="s">
        <v>139</v>
      </c>
      <c r="AM34" s="168"/>
      <c r="AN34" s="169"/>
      <c r="AO34" s="170" t="s">
        <v>752</v>
      </c>
      <c r="AP34" s="168"/>
      <c r="AQ34" s="169"/>
      <c r="AR34" s="170" t="s">
        <v>139</v>
      </c>
      <c r="AS34" s="168"/>
      <c r="AT34" s="169"/>
      <c r="AU34" s="170" t="s">
        <v>752</v>
      </c>
      <c r="AV34" s="168"/>
      <c r="AW34" s="169"/>
      <c r="AX34" s="170" t="s">
        <v>139</v>
      </c>
      <c r="AY34" s="168"/>
      <c r="AZ34" s="169"/>
      <c r="BA34" s="170" t="s">
        <v>139</v>
      </c>
      <c r="BB34" s="168"/>
      <c r="BC34" s="169"/>
      <c r="BD34" s="170" t="s">
        <v>752</v>
      </c>
      <c r="BE34" s="168"/>
      <c r="BF34" s="169"/>
      <c r="BG34" s="170" t="s">
        <v>752</v>
      </c>
      <c r="BH34" s="168"/>
      <c r="BI34" s="169"/>
      <c r="BJ34" s="170" t="s">
        <v>139</v>
      </c>
      <c r="BK34" s="168"/>
      <c r="BL34" s="169"/>
      <c r="BM34" s="170"/>
      <c r="BN34" s="168"/>
      <c r="BO34" s="169"/>
      <c r="BP34" s="170"/>
      <c r="BQ34" s="168"/>
      <c r="BR34" s="169"/>
      <c r="BS34" s="170"/>
      <c r="BT34" s="168"/>
      <c r="BU34" s="169"/>
      <c r="BV34" s="170"/>
      <c r="BW34" s="168"/>
      <c r="BX34" s="169"/>
      <c r="BY34" s="170"/>
      <c r="BZ34" s="168"/>
      <c r="CA34" s="169"/>
      <c r="CB34" s="170"/>
      <c r="CC34" s="168"/>
      <c r="CD34" s="169"/>
      <c r="CE34" s="170"/>
      <c r="CF34" s="168"/>
      <c r="CG34" s="169"/>
      <c r="CH34" s="170"/>
      <c r="CI34" s="168"/>
      <c r="CJ34" s="169"/>
      <c r="CK34" s="170"/>
      <c r="CL34" s="168"/>
      <c r="CM34" s="169"/>
      <c r="CN34" s="170"/>
      <c r="CO34" s="168"/>
      <c r="CP34" s="169"/>
      <c r="CQ34" s="170"/>
      <c r="CR34" s="168"/>
      <c r="CS34" s="169"/>
      <c r="CT34" s="170"/>
      <c r="CU34" s="168"/>
      <c r="CV34" s="169"/>
      <c r="CW34" s="170"/>
      <c r="CX34" s="168"/>
      <c r="CY34" s="169"/>
      <c r="CZ34" s="170"/>
      <c r="DA34" s="168"/>
      <c r="DB34" s="169"/>
      <c r="DC34" s="170"/>
      <c r="DD34" s="168"/>
      <c r="DE34" s="169"/>
      <c r="DF34" s="170"/>
      <c r="DG34" s="168"/>
      <c r="DH34" s="169"/>
      <c r="DI34" s="170"/>
      <c r="DJ34" s="168"/>
      <c r="DK34" s="169"/>
    </row>
    <row r="35" spans="1:115" ht="25.5" x14ac:dyDescent="0.25">
      <c r="A35" s="171">
        <v>28</v>
      </c>
      <c r="B35" s="171">
        <v>2777</v>
      </c>
      <c r="C35" s="172" t="s">
        <v>337</v>
      </c>
      <c r="D35" s="173" t="s">
        <v>338</v>
      </c>
      <c r="E35" s="175" t="s">
        <v>339</v>
      </c>
      <c r="F35" s="174" t="s">
        <v>774</v>
      </c>
      <c r="G35" s="175" t="s">
        <v>778</v>
      </c>
      <c r="H35" s="162" t="s">
        <v>139</v>
      </c>
      <c r="I35" s="162"/>
      <c r="J35" s="162"/>
      <c r="K35" s="162" t="s">
        <v>139</v>
      </c>
      <c r="L35" s="162"/>
      <c r="M35" s="162" t="s">
        <v>139</v>
      </c>
      <c r="N35" s="162"/>
      <c r="O35" s="163"/>
      <c r="P35" s="163"/>
      <c r="Q35" s="163"/>
      <c r="R35" s="163"/>
      <c r="S35" s="163" t="s">
        <v>139</v>
      </c>
      <c r="T35" s="163" t="s">
        <v>139</v>
      </c>
      <c r="U35" s="164"/>
      <c r="V35" s="164"/>
      <c r="W35" s="164"/>
      <c r="X35" s="165" t="s">
        <v>139</v>
      </c>
      <c r="Y35" s="165"/>
      <c r="Z35" s="165" t="s">
        <v>139</v>
      </c>
      <c r="AA35" s="165"/>
      <c r="AB35" s="166"/>
      <c r="AC35" s="166"/>
      <c r="AD35" s="166" t="s">
        <v>139</v>
      </c>
      <c r="AE35" s="167" t="s">
        <v>139</v>
      </c>
      <c r="AF35" s="168" t="s">
        <v>139</v>
      </c>
      <c r="AG35" s="168"/>
      <c r="AH35" s="169"/>
      <c r="AI35" s="170" t="s">
        <v>139</v>
      </c>
      <c r="AJ35" s="168"/>
      <c r="AK35" s="169"/>
      <c r="AL35" s="170" t="s">
        <v>139</v>
      </c>
      <c r="AM35" s="168"/>
      <c r="AN35" s="169"/>
      <c r="AO35" s="170" t="s">
        <v>139</v>
      </c>
      <c r="AP35" s="168"/>
      <c r="AQ35" s="169"/>
      <c r="AR35" s="170">
        <v>0</v>
      </c>
      <c r="AS35" s="168"/>
      <c r="AT35" s="169"/>
      <c r="AU35" s="170" t="s">
        <v>139</v>
      </c>
      <c r="AV35" s="168"/>
      <c r="AW35" s="169"/>
      <c r="AX35" s="170" t="s">
        <v>752</v>
      </c>
      <c r="AY35" s="168"/>
      <c r="AZ35" s="169"/>
      <c r="BA35" s="170" t="s">
        <v>752</v>
      </c>
      <c r="BB35" s="168"/>
      <c r="BC35" s="169"/>
      <c r="BD35" s="170" t="s">
        <v>752</v>
      </c>
      <c r="BE35" s="168"/>
      <c r="BF35" s="169"/>
      <c r="BG35" s="170" t="s">
        <v>752</v>
      </c>
      <c r="BH35" s="168"/>
      <c r="BI35" s="169"/>
      <c r="BJ35" s="170"/>
      <c r="BK35" s="168"/>
      <c r="BL35" s="169"/>
      <c r="BM35" s="170"/>
      <c r="BN35" s="168"/>
      <c r="BO35" s="169"/>
      <c r="BP35" s="170"/>
      <c r="BQ35" s="168"/>
      <c r="BR35" s="169"/>
      <c r="BS35" s="170"/>
      <c r="BT35" s="168"/>
      <c r="BU35" s="169"/>
      <c r="BV35" s="170"/>
      <c r="BW35" s="168"/>
      <c r="BX35" s="169"/>
      <c r="BY35" s="170"/>
      <c r="BZ35" s="168"/>
      <c r="CA35" s="169"/>
      <c r="CB35" s="170"/>
      <c r="CC35" s="168"/>
      <c r="CD35" s="169"/>
      <c r="CE35" s="170"/>
      <c r="CF35" s="168"/>
      <c r="CG35" s="169"/>
      <c r="CH35" s="170"/>
      <c r="CI35" s="168"/>
      <c r="CJ35" s="169"/>
      <c r="CK35" s="170"/>
      <c r="CL35" s="168"/>
      <c r="CM35" s="169"/>
      <c r="CN35" s="170"/>
      <c r="CO35" s="168"/>
      <c r="CP35" s="169"/>
      <c r="CQ35" s="170"/>
      <c r="CR35" s="168"/>
      <c r="CS35" s="169"/>
      <c r="CT35" s="170"/>
      <c r="CU35" s="168"/>
      <c r="CV35" s="169"/>
      <c r="CW35" s="170"/>
      <c r="CX35" s="168"/>
      <c r="CY35" s="169"/>
      <c r="CZ35" s="170"/>
      <c r="DA35" s="168"/>
      <c r="DB35" s="169"/>
      <c r="DC35" s="170"/>
      <c r="DD35" s="168"/>
      <c r="DE35" s="169"/>
      <c r="DF35" s="170"/>
      <c r="DG35" s="168"/>
      <c r="DH35" s="169"/>
      <c r="DI35" s="170"/>
      <c r="DJ35" s="168"/>
      <c r="DK35" s="169"/>
    </row>
    <row r="36" spans="1:115" ht="89.25" x14ac:dyDescent="0.25">
      <c r="A36" s="171">
        <v>29</v>
      </c>
      <c r="B36" s="171">
        <v>1787</v>
      </c>
      <c r="C36" s="172" t="s">
        <v>340</v>
      </c>
      <c r="D36" s="173" t="s">
        <v>341</v>
      </c>
      <c r="E36" s="174" t="s">
        <v>272</v>
      </c>
      <c r="F36" s="174" t="s">
        <v>750</v>
      </c>
      <c r="G36" s="175" t="s">
        <v>779</v>
      </c>
      <c r="H36" s="162" t="s">
        <v>139</v>
      </c>
      <c r="I36" s="162" t="s">
        <v>139</v>
      </c>
      <c r="J36" s="162"/>
      <c r="K36" s="162"/>
      <c r="L36" s="162"/>
      <c r="M36" s="162"/>
      <c r="N36" s="162"/>
      <c r="O36" s="163"/>
      <c r="P36" s="163"/>
      <c r="Q36" s="163"/>
      <c r="R36" s="163"/>
      <c r="S36" s="163" t="s">
        <v>139</v>
      </c>
      <c r="T36" s="163" t="s">
        <v>139</v>
      </c>
      <c r="U36" s="164"/>
      <c r="V36" s="164"/>
      <c r="W36" s="164"/>
      <c r="X36" s="165" t="s">
        <v>139</v>
      </c>
      <c r="Y36" s="165" t="s">
        <v>139</v>
      </c>
      <c r="Z36" s="165" t="s">
        <v>139</v>
      </c>
      <c r="AA36" s="165"/>
      <c r="AB36" s="166" t="s">
        <v>139</v>
      </c>
      <c r="AC36" s="166"/>
      <c r="AD36" s="166" t="s">
        <v>139</v>
      </c>
      <c r="AE36" s="167"/>
      <c r="AF36" s="168" t="s">
        <v>139</v>
      </c>
      <c r="AG36" s="168"/>
      <c r="AH36" s="169"/>
      <c r="AI36" s="170" t="s">
        <v>752</v>
      </c>
      <c r="AJ36" s="168"/>
      <c r="AK36" s="169"/>
      <c r="AL36" s="170">
        <v>0</v>
      </c>
      <c r="AM36" s="168"/>
      <c r="AN36" s="169"/>
      <c r="AO36" s="170" t="s">
        <v>752</v>
      </c>
      <c r="AP36" s="168"/>
      <c r="AQ36" s="169"/>
      <c r="AR36" s="170">
        <v>0</v>
      </c>
      <c r="AS36" s="168"/>
      <c r="AT36" s="169"/>
      <c r="AU36" s="170" t="s">
        <v>752</v>
      </c>
      <c r="AV36" s="168"/>
      <c r="AW36" s="169"/>
      <c r="AX36" s="170" t="s">
        <v>752</v>
      </c>
      <c r="AY36" s="168"/>
      <c r="AZ36" s="169"/>
      <c r="BA36" s="170" t="s">
        <v>752</v>
      </c>
      <c r="BB36" s="168"/>
      <c r="BC36" s="169"/>
      <c r="BD36" s="170" t="s">
        <v>139</v>
      </c>
      <c r="BE36" s="168"/>
      <c r="BF36" s="169"/>
      <c r="BG36" s="170" t="s">
        <v>139</v>
      </c>
      <c r="BH36" s="168"/>
      <c r="BI36" s="169"/>
      <c r="BJ36" s="170"/>
      <c r="BK36" s="168"/>
      <c r="BL36" s="169"/>
      <c r="BM36" s="170"/>
      <c r="BN36" s="168"/>
      <c r="BO36" s="169"/>
      <c r="BP36" s="170"/>
      <c r="BQ36" s="168"/>
      <c r="BR36" s="169"/>
      <c r="BS36" s="170"/>
      <c r="BT36" s="168"/>
      <c r="BU36" s="169"/>
      <c r="BV36" s="170"/>
      <c r="BW36" s="168"/>
      <c r="BX36" s="169"/>
      <c r="BY36" s="170"/>
      <c r="BZ36" s="168"/>
      <c r="CA36" s="169"/>
      <c r="CB36" s="170"/>
      <c r="CC36" s="168"/>
      <c r="CD36" s="169"/>
      <c r="CE36" s="170"/>
      <c r="CF36" s="168"/>
      <c r="CG36" s="169"/>
      <c r="CH36" s="170"/>
      <c r="CI36" s="168"/>
      <c r="CJ36" s="169"/>
      <c r="CK36" s="170"/>
      <c r="CL36" s="168"/>
      <c r="CM36" s="169"/>
      <c r="CN36" s="170"/>
      <c r="CO36" s="168"/>
      <c r="CP36" s="169"/>
      <c r="CQ36" s="170"/>
      <c r="CR36" s="168"/>
      <c r="CS36" s="169"/>
      <c r="CT36" s="170"/>
      <c r="CU36" s="168"/>
      <c r="CV36" s="169"/>
      <c r="CW36" s="170"/>
      <c r="CX36" s="168"/>
      <c r="CY36" s="169"/>
      <c r="CZ36" s="170"/>
      <c r="DA36" s="168"/>
      <c r="DB36" s="169"/>
      <c r="DC36" s="170"/>
      <c r="DD36" s="168"/>
      <c r="DE36" s="169"/>
      <c r="DF36" s="170"/>
      <c r="DG36" s="168"/>
      <c r="DH36" s="169"/>
      <c r="DI36" s="170"/>
      <c r="DJ36" s="168"/>
      <c r="DK36" s="169"/>
    </row>
    <row r="37" spans="1:115" ht="76.5" x14ac:dyDescent="0.25">
      <c r="A37" s="171">
        <v>30</v>
      </c>
      <c r="B37" s="171">
        <v>3198</v>
      </c>
      <c r="C37" s="172" t="s">
        <v>342</v>
      </c>
      <c r="D37" s="173" t="s">
        <v>343</v>
      </c>
      <c r="E37" s="174" t="s">
        <v>276</v>
      </c>
      <c r="F37" s="174" t="s">
        <v>750</v>
      </c>
      <c r="G37" s="175" t="s">
        <v>780</v>
      </c>
      <c r="H37" s="162" t="s">
        <v>139</v>
      </c>
      <c r="I37" s="162" t="s">
        <v>139</v>
      </c>
      <c r="J37" s="162"/>
      <c r="K37" s="162"/>
      <c r="L37" s="162"/>
      <c r="M37" s="162"/>
      <c r="N37" s="162"/>
      <c r="O37" s="163"/>
      <c r="P37" s="163"/>
      <c r="Q37" s="163"/>
      <c r="R37" s="163"/>
      <c r="S37" s="163"/>
      <c r="T37" s="163"/>
      <c r="U37" s="164"/>
      <c r="V37" s="164"/>
      <c r="W37" s="164"/>
      <c r="X37" s="165" t="s">
        <v>139</v>
      </c>
      <c r="Y37" s="165" t="s">
        <v>139</v>
      </c>
      <c r="Z37" s="165" t="s">
        <v>139</v>
      </c>
      <c r="AA37" s="165"/>
      <c r="AB37" s="166" t="s">
        <v>139</v>
      </c>
      <c r="AC37" s="166" t="s">
        <v>139</v>
      </c>
      <c r="AD37" s="166" t="s">
        <v>139</v>
      </c>
      <c r="AE37" s="167"/>
      <c r="AF37" s="168" t="s">
        <v>139</v>
      </c>
      <c r="AG37" s="168"/>
      <c r="AH37" s="169"/>
      <c r="AI37" s="170" t="s">
        <v>752</v>
      </c>
      <c r="AJ37" s="168"/>
      <c r="AK37" s="169"/>
      <c r="AL37" s="170" t="s">
        <v>139</v>
      </c>
      <c r="AM37" s="168"/>
      <c r="AN37" s="169"/>
      <c r="AO37" s="170" t="s">
        <v>752</v>
      </c>
      <c r="AP37" s="168"/>
      <c r="AQ37" s="169"/>
      <c r="AR37" s="170">
        <v>0</v>
      </c>
      <c r="AS37" s="168"/>
      <c r="AT37" s="169"/>
      <c r="AU37" s="170" t="s">
        <v>752</v>
      </c>
      <c r="AV37" s="168"/>
      <c r="AW37" s="169"/>
      <c r="AX37" s="170" t="s">
        <v>752</v>
      </c>
      <c r="AY37" s="168"/>
      <c r="AZ37" s="169"/>
      <c r="BA37" s="170" t="s">
        <v>752</v>
      </c>
      <c r="BB37" s="168"/>
      <c r="BC37" s="169"/>
      <c r="BD37" s="170" t="s">
        <v>122</v>
      </c>
      <c r="BE37" s="168"/>
      <c r="BF37" s="169"/>
      <c r="BG37" s="170" t="s">
        <v>122</v>
      </c>
      <c r="BH37" s="168"/>
      <c r="BI37" s="169"/>
      <c r="BJ37" s="170" t="s">
        <v>139</v>
      </c>
      <c r="BK37" s="168"/>
      <c r="BL37" s="169"/>
      <c r="BM37" s="170"/>
      <c r="BN37" s="168"/>
      <c r="BO37" s="169"/>
      <c r="BP37" s="170"/>
      <c r="BQ37" s="168"/>
      <c r="BR37" s="169"/>
      <c r="BS37" s="170"/>
      <c r="BT37" s="168"/>
      <c r="BU37" s="169"/>
      <c r="BV37" s="170"/>
      <c r="BW37" s="168"/>
      <c r="BX37" s="169"/>
      <c r="BY37" s="170"/>
      <c r="BZ37" s="168"/>
      <c r="CA37" s="169"/>
      <c r="CB37" s="170"/>
      <c r="CC37" s="168"/>
      <c r="CD37" s="169"/>
      <c r="CE37" s="170"/>
      <c r="CF37" s="168"/>
      <c r="CG37" s="169"/>
      <c r="CH37" s="170"/>
      <c r="CI37" s="168"/>
      <c r="CJ37" s="169"/>
      <c r="CK37" s="170"/>
      <c r="CL37" s="168"/>
      <c r="CM37" s="169"/>
      <c r="CN37" s="170"/>
      <c r="CO37" s="168"/>
      <c r="CP37" s="169"/>
      <c r="CQ37" s="170"/>
      <c r="CR37" s="168"/>
      <c r="CS37" s="169"/>
      <c r="CT37" s="170"/>
      <c r="CU37" s="168"/>
      <c r="CV37" s="169"/>
      <c r="CW37" s="170"/>
      <c r="CX37" s="168"/>
      <c r="CY37" s="169"/>
      <c r="CZ37" s="170"/>
      <c r="DA37" s="168"/>
      <c r="DB37" s="169"/>
      <c r="DC37" s="170"/>
      <c r="DD37" s="168"/>
      <c r="DE37" s="169"/>
      <c r="DF37" s="170"/>
      <c r="DG37" s="168"/>
      <c r="DH37" s="169"/>
      <c r="DI37" s="170"/>
      <c r="DJ37" s="168"/>
      <c r="DK37" s="169"/>
    </row>
    <row r="38" spans="1:115" ht="89.25" x14ac:dyDescent="0.25">
      <c r="A38" s="171">
        <v>31</v>
      </c>
      <c r="B38" s="171">
        <v>3268</v>
      </c>
      <c r="C38" s="172" t="s">
        <v>344</v>
      </c>
      <c r="D38" s="173" t="s">
        <v>345</v>
      </c>
      <c r="E38" s="174" t="s">
        <v>276</v>
      </c>
      <c r="F38" s="174" t="s">
        <v>750</v>
      </c>
      <c r="G38" s="175" t="s">
        <v>781</v>
      </c>
      <c r="H38" s="162" t="s">
        <v>139</v>
      </c>
      <c r="I38" s="162" t="s">
        <v>139</v>
      </c>
      <c r="J38" s="162"/>
      <c r="K38" s="162"/>
      <c r="L38" s="162"/>
      <c r="M38" s="162"/>
      <c r="N38" s="162"/>
      <c r="O38" s="163"/>
      <c r="P38" s="163"/>
      <c r="Q38" s="163"/>
      <c r="R38" s="163"/>
      <c r="S38" s="163" t="s">
        <v>139</v>
      </c>
      <c r="T38" s="163" t="s">
        <v>139</v>
      </c>
      <c r="U38" s="164"/>
      <c r="V38" s="164"/>
      <c r="W38" s="164"/>
      <c r="X38" s="165" t="s">
        <v>139</v>
      </c>
      <c r="Y38" s="165" t="s">
        <v>139</v>
      </c>
      <c r="Z38" s="165" t="s">
        <v>139</v>
      </c>
      <c r="AA38" s="165"/>
      <c r="AB38" s="166" t="s">
        <v>139</v>
      </c>
      <c r="AC38" s="166" t="s">
        <v>139</v>
      </c>
      <c r="AD38" s="166" t="s">
        <v>139</v>
      </c>
      <c r="AE38" s="167"/>
      <c r="AF38" s="168" t="s">
        <v>139</v>
      </c>
      <c r="AG38" s="168"/>
      <c r="AH38" s="169"/>
      <c r="AI38" s="170" t="s">
        <v>752</v>
      </c>
      <c r="AJ38" s="168"/>
      <c r="AK38" s="169"/>
      <c r="AL38" s="170" t="s">
        <v>139</v>
      </c>
      <c r="AM38" s="168"/>
      <c r="AN38" s="169"/>
      <c r="AO38" s="170" t="s">
        <v>752</v>
      </c>
      <c r="AP38" s="168"/>
      <c r="AQ38" s="169"/>
      <c r="AR38" s="170" t="s">
        <v>139</v>
      </c>
      <c r="AS38" s="168"/>
      <c r="AT38" s="169"/>
      <c r="AU38" s="170" t="s">
        <v>752</v>
      </c>
      <c r="AV38" s="168"/>
      <c r="AW38" s="169"/>
      <c r="AX38" s="170" t="s">
        <v>139</v>
      </c>
      <c r="AY38" s="168"/>
      <c r="AZ38" s="169"/>
      <c r="BA38" s="170" t="s">
        <v>139</v>
      </c>
      <c r="BB38" s="168"/>
      <c r="BC38" s="169"/>
      <c r="BD38" s="170" t="s">
        <v>752</v>
      </c>
      <c r="BE38" s="168"/>
      <c r="BF38" s="169"/>
      <c r="BG38" s="170" t="s">
        <v>752</v>
      </c>
      <c r="BH38" s="168"/>
      <c r="BI38" s="169"/>
      <c r="BJ38" s="170" t="s">
        <v>139</v>
      </c>
      <c r="BK38" s="168"/>
      <c r="BL38" s="169"/>
      <c r="BM38" s="170"/>
      <c r="BN38" s="168"/>
      <c r="BO38" s="169"/>
      <c r="BP38" s="170"/>
      <c r="BQ38" s="168"/>
      <c r="BR38" s="169"/>
      <c r="BS38" s="170"/>
      <c r="BT38" s="168"/>
      <c r="BU38" s="169"/>
      <c r="BV38" s="170"/>
      <c r="BW38" s="168"/>
      <c r="BX38" s="169"/>
      <c r="BY38" s="170"/>
      <c r="BZ38" s="168"/>
      <c r="CA38" s="169"/>
      <c r="CB38" s="170"/>
      <c r="CC38" s="168"/>
      <c r="CD38" s="169"/>
      <c r="CE38" s="170"/>
      <c r="CF38" s="168"/>
      <c r="CG38" s="169"/>
      <c r="CH38" s="170"/>
      <c r="CI38" s="168"/>
      <c r="CJ38" s="169"/>
      <c r="CK38" s="170"/>
      <c r="CL38" s="168"/>
      <c r="CM38" s="169"/>
      <c r="CN38" s="170"/>
      <c r="CO38" s="168"/>
      <c r="CP38" s="169"/>
      <c r="CQ38" s="170"/>
      <c r="CR38" s="168"/>
      <c r="CS38" s="169"/>
      <c r="CT38" s="170"/>
      <c r="CU38" s="168"/>
      <c r="CV38" s="169"/>
      <c r="CW38" s="170"/>
      <c r="CX38" s="168"/>
      <c r="CY38" s="169"/>
      <c r="CZ38" s="170"/>
      <c r="DA38" s="168"/>
      <c r="DB38" s="169"/>
      <c r="DC38" s="170"/>
      <c r="DD38" s="168"/>
      <c r="DE38" s="169"/>
      <c r="DF38" s="170"/>
      <c r="DG38" s="168"/>
      <c r="DH38" s="169"/>
      <c r="DI38" s="170"/>
      <c r="DJ38" s="168"/>
      <c r="DK38" s="169"/>
    </row>
    <row r="39" spans="1:115" x14ac:dyDescent="0.25">
      <c r="A39" s="171">
        <v>32</v>
      </c>
      <c r="B39" s="171">
        <v>2993</v>
      </c>
      <c r="C39" s="172" t="s">
        <v>346</v>
      </c>
      <c r="D39" s="173" t="s">
        <v>347</v>
      </c>
      <c r="E39" s="174" t="s">
        <v>324</v>
      </c>
      <c r="F39" s="174" t="s">
        <v>772</v>
      </c>
      <c r="G39" s="174" t="s">
        <v>765</v>
      </c>
      <c r="H39" s="162" t="s">
        <v>139</v>
      </c>
      <c r="I39" s="162"/>
      <c r="J39" s="162"/>
      <c r="K39" s="162" t="s">
        <v>139</v>
      </c>
      <c r="L39" s="162"/>
      <c r="M39" s="162"/>
      <c r="N39" s="162"/>
      <c r="O39" s="163"/>
      <c r="P39" s="163"/>
      <c r="Q39" s="163"/>
      <c r="R39" s="163"/>
      <c r="S39" s="163" t="s">
        <v>139</v>
      </c>
      <c r="T39" s="163" t="s">
        <v>139</v>
      </c>
      <c r="U39" s="164"/>
      <c r="V39" s="164"/>
      <c r="W39" s="164"/>
      <c r="X39" s="165" t="s">
        <v>139</v>
      </c>
      <c r="Y39" s="165" t="s">
        <v>139</v>
      </c>
      <c r="Z39" s="165" t="s">
        <v>139</v>
      </c>
      <c r="AA39" s="165"/>
      <c r="AB39" s="166"/>
      <c r="AC39" s="166"/>
      <c r="AD39" s="166"/>
      <c r="AE39" s="167" t="s">
        <v>139</v>
      </c>
      <c r="AF39" s="168" t="s">
        <v>139</v>
      </c>
      <c r="AG39" s="168"/>
      <c r="AH39" s="169"/>
      <c r="AI39" s="170" t="s">
        <v>752</v>
      </c>
      <c r="AJ39" s="168"/>
      <c r="AK39" s="169"/>
      <c r="AL39" s="170" t="s">
        <v>139</v>
      </c>
      <c r="AM39" s="168"/>
      <c r="AN39" s="169"/>
      <c r="AO39" s="170">
        <v>0</v>
      </c>
      <c r="AP39" s="168"/>
      <c r="AQ39" s="169"/>
      <c r="AR39" s="170">
        <v>0</v>
      </c>
      <c r="AS39" s="168"/>
      <c r="AT39" s="169"/>
      <c r="AU39" s="170" t="s">
        <v>752</v>
      </c>
      <c r="AV39" s="168"/>
      <c r="AW39" s="169"/>
      <c r="AX39" s="170" t="s">
        <v>752</v>
      </c>
      <c r="AY39" s="168"/>
      <c r="AZ39" s="169"/>
      <c r="BA39" s="170" t="s">
        <v>752</v>
      </c>
      <c r="BB39" s="168"/>
      <c r="BC39" s="169"/>
      <c r="BD39" s="170" t="s">
        <v>752</v>
      </c>
      <c r="BE39" s="168"/>
      <c r="BF39" s="169"/>
      <c r="BG39" s="170" t="s">
        <v>752</v>
      </c>
      <c r="BH39" s="168"/>
      <c r="BI39" s="169"/>
      <c r="BJ39" s="170"/>
      <c r="BK39" s="168"/>
      <c r="BL39" s="169"/>
      <c r="BM39" s="170"/>
      <c r="BN39" s="168"/>
      <c r="BO39" s="169"/>
      <c r="BP39" s="170"/>
      <c r="BQ39" s="168"/>
      <c r="BR39" s="169"/>
      <c r="BS39" s="170"/>
      <c r="BT39" s="168"/>
      <c r="BU39" s="169"/>
      <c r="BV39" s="170"/>
      <c r="BW39" s="168"/>
      <c r="BX39" s="169"/>
      <c r="BY39" s="170"/>
      <c r="BZ39" s="168"/>
      <c r="CA39" s="169"/>
      <c r="CB39" s="170"/>
      <c r="CC39" s="168"/>
      <c r="CD39" s="169"/>
      <c r="CE39" s="170"/>
      <c r="CF39" s="168"/>
      <c r="CG39" s="169"/>
      <c r="CH39" s="170"/>
      <c r="CI39" s="168"/>
      <c r="CJ39" s="169"/>
      <c r="CK39" s="170"/>
      <c r="CL39" s="168"/>
      <c r="CM39" s="169"/>
      <c r="CN39" s="170"/>
      <c r="CO39" s="168"/>
      <c r="CP39" s="169"/>
      <c r="CQ39" s="170"/>
      <c r="CR39" s="168"/>
      <c r="CS39" s="169"/>
      <c r="CT39" s="170"/>
      <c r="CU39" s="168"/>
      <c r="CV39" s="169"/>
      <c r="CW39" s="170"/>
      <c r="CX39" s="168"/>
      <c r="CY39" s="169"/>
      <c r="CZ39" s="170"/>
      <c r="DA39" s="168"/>
      <c r="DB39" s="169"/>
      <c r="DC39" s="170"/>
      <c r="DD39" s="168"/>
      <c r="DE39" s="169"/>
      <c r="DF39" s="170"/>
      <c r="DG39" s="168"/>
      <c r="DH39" s="169"/>
      <c r="DI39" s="170"/>
      <c r="DJ39" s="168"/>
      <c r="DK39" s="169"/>
    </row>
    <row r="40" spans="1:115" ht="38.25" x14ac:dyDescent="0.25">
      <c r="A40" s="171">
        <v>33</v>
      </c>
      <c r="B40" s="171">
        <v>1045</v>
      </c>
      <c r="C40" s="172" t="s">
        <v>348</v>
      </c>
      <c r="D40" s="173" t="s">
        <v>349</v>
      </c>
      <c r="E40" s="174" t="s">
        <v>272</v>
      </c>
      <c r="F40" s="174" t="s">
        <v>750</v>
      </c>
      <c r="G40" s="175" t="s">
        <v>782</v>
      </c>
      <c r="H40" s="162" t="s">
        <v>139</v>
      </c>
      <c r="I40" s="162" t="s">
        <v>139</v>
      </c>
      <c r="J40" s="162"/>
      <c r="K40" s="162"/>
      <c r="L40" s="162"/>
      <c r="M40" s="162"/>
      <c r="N40" s="162"/>
      <c r="O40" s="163"/>
      <c r="P40" s="163"/>
      <c r="Q40" s="163"/>
      <c r="R40" s="163"/>
      <c r="S40" s="163" t="s">
        <v>139</v>
      </c>
      <c r="T40" s="163" t="s">
        <v>139</v>
      </c>
      <c r="U40" s="164"/>
      <c r="V40" s="164"/>
      <c r="W40" s="164"/>
      <c r="X40" s="165" t="s">
        <v>139</v>
      </c>
      <c r="Y40" s="165" t="s">
        <v>139</v>
      </c>
      <c r="Z40" s="165" t="s">
        <v>139</v>
      </c>
      <c r="AA40" s="165"/>
      <c r="AB40" s="166" t="s">
        <v>139</v>
      </c>
      <c r="AC40" s="166"/>
      <c r="AD40" s="166" t="s">
        <v>139</v>
      </c>
      <c r="AE40" s="167"/>
      <c r="AF40" s="168" t="s">
        <v>139</v>
      </c>
      <c r="AG40" s="168"/>
      <c r="AH40" s="169"/>
      <c r="AI40" s="170" t="s">
        <v>752</v>
      </c>
      <c r="AJ40" s="168"/>
      <c r="AK40" s="169"/>
      <c r="AL40" s="170" t="s">
        <v>139</v>
      </c>
      <c r="AM40" s="168"/>
      <c r="AN40" s="169"/>
      <c r="AO40" s="170" t="s">
        <v>752</v>
      </c>
      <c r="AP40" s="168"/>
      <c r="AQ40" s="169"/>
      <c r="AR40" s="170" t="s">
        <v>139</v>
      </c>
      <c r="AS40" s="168"/>
      <c r="AT40" s="169"/>
      <c r="AU40" s="170" t="s">
        <v>752</v>
      </c>
      <c r="AV40" s="168"/>
      <c r="AW40" s="169"/>
      <c r="AX40" s="170" t="s">
        <v>139</v>
      </c>
      <c r="AY40" s="168"/>
      <c r="AZ40" s="169"/>
      <c r="BA40" s="170" t="s">
        <v>139</v>
      </c>
      <c r="BB40" s="168"/>
      <c r="BC40" s="169"/>
      <c r="BD40" s="170" t="s">
        <v>752</v>
      </c>
      <c r="BE40" s="168"/>
      <c r="BF40" s="169"/>
      <c r="BG40" s="170" t="s">
        <v>752</v>
      </c>
      <c r="BH40" s="168"/>
      <c r="BI40" s="169"/>
      <c r="BJ40" s="170"/>
      <c r="BK40" s="168"/>
      <c r="BL40" s="169"/>
      <c r="BM40" s="170"/>
      <c r="BN40" s="168"/>
      <c r="BO40" s="169"/>
      <c r="BP40" s="170"/>
      <c r="BQ40" s="168"/>
      <c r="BR40" s="169"/>
      <c r="BS40" s="170"/>
      <c r="BT40" s="168"/>
      <c r="BU40" s="169"/>
      <c r="BV40" s="170"/>
      <c r="BW40" s="168"/>
      <c r="BX40" s="169"/>
      <c r="BY40" s="170"/>
      <c r="BZ40" s="168"/>
      <c r="CA40" s="169"/>
      <c r="CB40" s="170"/>
      <c r="CC40" s="168"/>
      <c r="CD40" s="169"/>
      <c r="CE40" s="170"/>
      <c r="CF40" s="168"/>
      <c r="CG40" s="169"/>
      <c r="CH40" s="170"/>
      <c r="CI40" s="168"/>
      <c r="CJ40" s="169"/>
      <c r="CK40" s="170"/>
      <c r="CL40" s="168"/>
      <c r="CM40" s="169"/>
      <c r="CN40" s="170"/>
      <c r="CO40" s="168"/>
      <c r="CP40" s="169"/>
      <c r="CQ40" s="170"/>
      <c r="CR40" s="168"/>
      <c r="CS40" s="169"/>
      <c r="CT40" s="170"/>
      <c r="CU40" s="168"/>
      <c r="CV40" s="169"/>
      <c r="CW40" s="170"/>
      <c r="CX40" s="168"/>
      <c r="CY40" s="169"/>
      <c r="CZ40" s="170"/>
      <c r="DA40" s="168"/>
      <c r="DB40" s="169"/>
      <c r="DC40" s="170"/>
      <c r="DD40" s="168"/>
      <c r="DE40" s="169"/>
      <c r="DF40" s="170"/>
      <c r="DG40" s="168"/>
      <c r="DH40" s="169"/>
      <c r="DI40" s="170"/>
      <c r="DJ40" s="168"/>
      <c r="DK40" s="169"/>
    </row>
    <row r="41" spans="1:115" ht="63.75" x14ac:dyDescent="0.25">
      <c r="A41" s="171">
        <v>34</v>
      </c>
      <c r="B41" s="171">
        <v>401</v>
      </c>
      <c r="C41" s="172" t="s">
        <v>350</v>
      </c>
      <c r="D41" s="173" t="s">
        <v>351</v>
      </c>
      <c r="E41" s="174" t="s">
        <v>279</v>
      </c>
      <c r="F41" s="174" t="s">
        <v>750</v>
      </c>
      <c r="G41" s="175" t="s">
        <v>783</v>
      </c>
      <c r="H41" s="162" t="s">
        <v>139</v>
      </c>
      <c r="I41" s="162" t="s">
        <v>139</v>
      </c>
      <c r="J41" s="162"/>
      <c r="K41" s="162"/>
      <c r="L41" s="162"/>
      <c r="M41" s="162" t="s">
        <v>139</v>
      </c>
      <c r="N41" s="162"/>
      <c r="O41" s="163"/>
      <c r="P41" s="163"/>
      <c r="Q41" s="163"/>
      <c r="R41" s="163"/>
      <c r="S41" s="163" t="s">
        <v>139</v>
      </c>
      <c r="T41" s="163" t="s">
        <v>139</v>
      </c>
      <c r="U41" s="164"/>
      <c r="V41" s="164"/>
      <c r="W41" s="164"/>
      <c r="X41" s="165" t="s">
        <v>139</v>
      </c>
      <c r="Y41" s="165" t="s">
        <v>139</v>
      </c>
      <c r="Z41" s="165" t="s">
        <v>139</v>
      </c>
      <c r="AA41" s="165"/>
      <c r="AB41" s="166" t="s">
        <v>139</v>
      </c>
      <c r="AC41" s="166"/>
      <c r="AD41" s="166" t="s">
        <v>139</v>
      </c>
      <c r="AE41" s="167"/>
      <c r="AF41" s="168" t="s">
        <v>139</v>
      </c>
      <c r="AG41" s="168"/>
      <c r="AH41" s="169"/>
      <c r="AI41" s="170" t="s">
        <v>752</v>
      </c>
      <c r="AJ41" s="168"/>
      <c r="AK41" s="169"/>
      <c r="AL41" s="170" t="s">
        <v>139</v>
      </c>
      <c r="AM41" s="168"/>
      <c r="AN41" s="169"/>
      <c r="AO41" s="170" t="s">
        <v>752</v>
      </c>
      <c r="AP41" s="168"/>
      <c r="AQ41" s="169"/>
      <c r="AR41" s="170" t="s">
        <v>139</v>
      </c>
      <c r="AS41" s="168"/>
      <c r="AT41" s="169"/>
      <c r="AU41" s="170" t="s">
        <v>752</v>
      </c>
      <c r="AV41" s="168"/>
      <c r="AW41" s="169"/>
      <c r="AX41" s="170"/>
      <c r="AY41" s="168"/>
      <c r="AZ41" s="169"/>
      <c r="BA41" s="170"/>
      <c r="BB41" s="168"/>
      <c r="BC41" s="169"/>
      <c r="BD41" s="170"/>
      <c r="BE41" s="168"/>
      <c r="BF41" s="169"/>
      <c r="BG41" s="170"/>
      <c r="BH41" s="168"/>
      <c r="BI41" s="169"/>
      <c r="BJ41" s="170"/>
      <c r="BK41" s="168"/>
      <c r="BL41" s="169"/>
      <c r="BM41" s="170"/>
      <c r="BN41" s="168"/>
      <c r="BO41" s="169"/>
      <c r="BP41" s="170"/>
      <c r="BQ41" s="168"/>
      <c r="BR41" s="169"/>
      <c r="BS41" s="170"/>
      <c r="BT41" s="168"/>
      <c r="BU41" s="169"/>
      <c r="BV41" s="170"/>
      <c r="BW41" s="168"/>
      <c r="BX41" s="169"/>
      <c r="BY41" s="170"/>
      <c r="BZ41" s="168"/>
      <c r="CA41" s="169"/>
      <c r="CB41" s="170"/>
      <c r="CC41" s="168"/>
      <c r="CD41" s="169"/>
      <c r="CE41" s="170"/>
      <c r="CF41" s="168"/>
      <c r="CG41" s="169"/>
      <c r="CH41" s="170"/>
      <c r="CI41" s="168"/>
      <c r="CJ41" s="169"/>
      <c r="CK41" s="170"/>
      <c r="CL41" s="168"/>
      <c r="CM41" s="169"/>
      <c r="CN41" s="170"/>
      <c r="CO41" s="168"/>
      <c r="CP41" s="169"/>
      <c r="CQ41" s="170"/>
      <c r="CR41" s="168"/>
      <c r="CS41" s="169"/>
      <c r="CT41" s="170"/>
      <c r="CU41" s="168"/>
      <c r="CV41" s="169"/>
      <c r="CW41" s="170"/>
      <c r="CX41" s="168"/>
      <c r="CY41" s="169"/>
      <c r="CZ41" s="170"/>
      <c r="DA41" s="168"/>
      <c r="DB41" s="169"/>
      <c r="DC41" s="170"/>
      <c r="DD41" s="168"/>
      <c r="DE41" s="169"/>
      <c r="DF41" s="170"/>
      <c r="DG41" s="168"/>
      <c r="DH41" s="169"/>
      <c r="DI41" s="170"/>
      <c r="DJ41" s="168"/>
      <c r="DK41" s="169"/>
    </row>
    <row r="42" spans="1:115" ht="38.25" x14ac:dyDescent="0.25">
      <c r="A42" s="171">
        <v>35</v>
      </c>
      <c r="B42" s="171">
        <v>3165</v>
      </c>
      <c r="C42" s="172" t="s">
        <v>352</v>
      </c>
      <c r="D42" s="173" t="s">
        <v>353</v>
      </c>
      <c r="E42" s="174" t="s">
        <v>272</v>
      </c>
      <c r="F42" s="174" t="s">
        <v>750</v>
      </c>
      <c r="G42" s="175" t="s">
        <v>784</v>
      </c>
      <c r="H42" s="162" t="s">
        <v>139</v>
      </c>
      <c r="I42" s="162" t="s">
        <v>139</v>
      </c>
      <c r="J42" s="162"/>
      <c r="K42" s="162"/>
      <c r="L42" s="162"/>
      <c r="M42" s="162"/>
      <c r="N42" s="162"/>
      <c r="O42" s="163"/>
      <c r="P42" s="163"/>
      <c r="Q42" s="163"/>
      <c r="R42" s="163"/>
      <c r="S42" s="163" t="s">
        <v>139</v>
      </c>
      <c r="T42" s="163" t="s">
        <v>139</v>
      </c>
      <c r="U42" s="164"/>
      <c r="V42" s="164"/>
      <c r="W42" s="164"/>
      <c r="X42" s="165" t="s">
        <v>139</v>
      </c>
      <c r="Y42" s="165" t="s">
        <v>139</v>
      </c>
      <c r="Z42" s="165" t="s">
        <v>139</v>
      </c>
      <c r="AA42" s="165"/>
      <c r="AB42" s="166" t="s">
        <v>139</v>
      </c>
      <c r="AC42" s="166"/>
      <c r="AD42" s="166" t="s">
        <v>139</v>
      </c>
      <c r="AE42" s="167"/>
      <c r="AF42" s="168" t="s">
        <v>139</v>
      </c>
      <c r="AG42" s="168"/>
      <c r="AH42" s="169"/>
      <c r="AI42" s="170" t="s">
        <v>752</v>
      </c>
      <c r="AJ42" s="168"/>
      <c r="AK42" s="169"/>
      <c r="AL42" s="170" t="s">
        <v>139</v>
      </c>
      <c r="AM42" s="168"/>
      <c r="AN42" s="169"/>
      <c r="AO42" s="170" t="s">
        <v>752</v>
      </c>
      <c r="AP42" s="168"/>
      <c r="AQ42" s="169"/>
      <c r="AR42" s="170">
        <v>0</v>
      </c>
      <c r="AS42" s="168"/>
      <c r="AT42" s="169"/>
      <c r="AU42" s="170" t="s">
        <v>752</v>
      </c>
      <c r="AV42" s="168"/>
      <c r="AW42" s="169"/>
      <c r="AX42" s="170" t="s">
        <v>752</v>
      </c>
      <c r="AY42" s="168"/>
      <c r="AZ42" s="169"/>
      <c r="BA42" s="170" t="s">
        <v>752</v>
      </c>
      <c r="BB42" s="168"/>
      <c r="BC42" s="169"/>
      <c r="BD42" s="170" t="s">
        <v>139</v>
      </c>
      <c r="BE42" s="168"/>
      <c r="BF42" s="169"/>
      <c r="BG42" s="170" t="s">
        <v>139</v>
      </c>
      <c r="BH42" s="168"/>
      <c r="BI42" s="169"/>
      <c r="BJ42" s="170"/>
      <c r="BK42" s="168"/>
      <c r="BL42" s="169"/>
      <c r="BM42" s="170"/>
      <c r="BN42" s="168"/>
      <c r="BO42" s="169"/>
      <c r="BP42" s="170"/>
      <c r="BQ42" s="168"/>
      <c r="BR42" s="169"/>
      <c r="BS42" s="170"/>
      <c r="BT42" s="168"/>
      <c r="BU42" s="169"/>
      <c r="BV42" s="170"/>
      <c r="BW42" s="168"/>
      <c r="BX42" s="169"/>
      <c r="BY42" s="170"/>
      <c r="BZ42" s="168"/>
      <c r="CA42" s="169"/>
      <c r="CB42" s="170"/>
      <c r="CC42" s="168"/>
      <c r="CD42" s="169"/>
      <c r="CE42" s="170"/>
      <c r="CF42" s="168"/>
      <c r="CG42" s="169"/>
      <c r="CH42" s="170"/>
      <c r="CI42" s="168"/>
      <c r="CJ42" s="169"/>
      <c r="CK42" s="170"/>
      <c r="CL42" s="168"/>
      <c r="CM42" s="169"/>
      <c r="CN42" s="170"/>
      <c r="CO42" s="168"/>
      <c r="CP42" s="169"/>
      <c r="CQ42" s="170"/>
      <c r="CR42" s="168"/>
      <c r="CS42" s="169"/>
      <c r="CT42" s="170"/>
      <c r="CU42" s="168"/>
      <c r="CV42" s="169"/>
      <c r="CW42" s="170"/>
      <c r="CX42" s="168"/>
      <c r="CY42" s="169"/>
      <c r="CZ42" s="170"/>
      <c r="DA42" s="168"/>
      <c r="DB42" s="169"/>
      <c r="DC42" s="170"/>
      <c r="DD42" s="168"/>
      <c r="DE42" s="169"/>
      <c r="DF42" s="170"/>
      <c r="DG42" s="168"/>
      <c r="DH42" s="169"/>
      <c r="DI42" s="170"/>
      <c r="DJ42" s="168"/>
      <c r="DK42" s="169"/>
    </row>
    <row r="43" spans="1:115" x14ac:dyDescent="0.25">
      <c r="A43" s="171">
        <v>36</v>
      </c>
      <c r="B43" s="171">
        <v>4078</v>
      </c>
      <c r="C43" s="172" t="s">
        <v>354</v>
      </c>
      <c r="D43" s="173" t="s">
        <v>355</v>
      </c>
      <c r="E43" s="174" t="s">
        <v>356</v>
      </c>
      <c r="F43" s="174" t="s">
        <v>750</v>
      </c>
      <c r="G43" s="174" t="s">
        <v>765</v>
      </c>
      <c r="H43" s="162" t="s">
        <v>139</v>
      </c>
      <c r="I43" s="162"/>
      <c r="J43" s="162"/>
      <c r="K43" s="162"/>
      <c r="L43" s="162"/>
      <c r="M43" s="162"/>
      <c r="N43" s="162"/>
      <c r="O43" s="163"/>
      <c r="P43" s="163"/>
      <c r="Q43" s="163"/>
      <c r="R43" s="163"/>
      <c r="S43" s="163" t="s">
        <v>139</v>
      </c>
      <c r="T43" s="163" t="s">
        <v>139</v>
      </c>
      <c r="U43" s="164"/>
      <c r="V43" s="164"/>
      <c r="W43" s="164"/>
      <c r="X43" s="165" t="s">
        <v>139</v>
      </c>
      <c r="Y43" s="165"/>
      <c r="Z43" s="165" t="s">
        <v>139</v>
      </c>
      <c r="AA43" s="165"/>
      <c r="AB43" s="166"/>
      <c r="AC43" s="166"/>
      <c r="AD43" s="166"/>
      <c r="AE43" s="167" t="s">
        <v>139</v>
      </c>
      <c r="AF43" s="168">
        <v>0</v>
      </c>
      <c r="AG43" s="168"/>
      <c r="AH43" s="169"/>
      <c r="AI43" s="170" t="s">
        <v>752</v>
      </c>
      <c r="AJ43" s="168"/>
      <c r="AK43" s="169"/>
      <c r="AL43" s="170" t="s">
        <v>139</v>
      </c>
      <c r="AM43" s="168"/>
      <c r="AN43" s="169"/>
      <c r="AO43" s="170" t="s">
        <v>139</v>
      </c>
      <c r="AP43" s="168"/>
      <c r="AQ43" s="169"/>
      <c r="AR43" s="170" t="s">
        <v>139</v>
      </c>
      <c r="AS43" s="168"/>
      <c r="AT43" s="169"/>
      <c r="AU43" s="170" t="s">
        <v>139</v>
      </c>
      <c r="AV43" s="168"/>
      <c r="AW43" s="169"/>
      <c r="AX43" s="170"/>
      <c r="AY43" s="168"/>
      <c r="AZ43" s="169"/>
      <c r="BA43" s="170"/>
      <c r="BB43" s="168"/>
      <c r="BC43" s="169"/>
      <c r="BD43" s="170"/>
      <c r="BE43" s="168"/>
      <c r="BF43" s="169"/>
      <c r="BG43" s="170"/>
      <c r="BH43" s="168"/>
      <c r="BI43" s="169"/>
      <c r="BJ43" s="170"/>
      <c r="BK43" s="168"/>
      <c r="BL43" s="169"/>
      <c r="BM43" s="170"/>
      <c r="BN43" s="168"/>
      <c r="BO43" s="169"/>
      <c r="BP43" s="170"/>
      <c r="BQ43" s="168"/>
      <c r="BR43" s="169"/>
      <c r="BS43" s="170"/>
      <c r="BT43" s="168"/>
      <c r="BU43" s="169"/>
      <c r="BV43" s="170"/>
      <c r="BW43" s="168"/>
      <c r="BX43" s="169"/>
      <c r="BY43" s="170"/>
      <c r="BZ43" s="168"/>
      <c r="CA43" s="169"/>
      <c r="CB43" s="170"/>
      <c r="CC43" s="168"/>
      <c r="CD43" s="169"/>
      <c r="CE43" s="170"/>
      <c r="CF43" s="168"/>
      <c r="CG43" s="169"/>
      <c r="CH43" s="170"/>
      <c r="CI43" s="168"/>
      <c r="CJ43" s="169"/>
      <c r="CK43" s="170"/>
      <c r="CL43" s="168"/>
      <c r="CM43" s="169"/>
      <c r="CN43" s="170"/>
      <c r="CO43" s="168"/>
      <c r="CP43" s="169"/>
      <c r="CQ43" s="170"/>
      <c r="CR43" s="168"/>
      <c r="CS43" s="169"/>
      <c r="CT43" s="170"/>
      <c r="CU43" s="168"/>
      <c r="CV43" s="169"/>
      <c r="CW43" s="170"/>
      <c r="CX43" s="168"/>
      <c r="CY43" s="169"/>
      <c r="CZ43" s="170"/>
      <c r="DA43" s="168"/>
      <c r="DB43" s="169"/>
      <c r="DC43" s="170"/>
      <c r="DD43" s="168"/>
      <c r="DE43" s="169"/>
      <c r="DF43" s="170"/>
      <c r="DG43" s="168"/>
      <c r="DH43" s="169"/>
      <c r="DI43" s="170"/>
      <c r="DJ43" s="168"/>
      <c r="DK43" s="169"/>
    </row>
    <row r="44" spans="1:115" x14ac:dyDescent="0.25">
      <c r="A44" s="171">
        <v>37</v>
      </c>
      <c r="B44" s="171">
        <v>3048</v>
      </c>
      <c r="C44" s="172" t="s">
        <v>357</v>
      </c>
      <c r="D44" s="173" t="s">
        <v>358</v>
      </c>
      <c r="E44" s="174" t="s">
        <v>276</v>
      </c>
      <c r="F44" s="174" t="s">
        <v>750</v>
      </c>
      <c r="G44" s="175"/>
      <c r="H44" s="162" t="s">
        <v>139</v>
      </c>
      <c r="I44" s="162" t="s">
        <v>139</v>
      </c>
      <c r="J44" s="162"/>
      <c r="K44" s="162"/>
      <c r="L44" s="162"/>
      <c r="M44" s="162"/>
      <c r="N44" s="162"/>
      <c r="O44" s="163"/>
      <c r="P44" s="163"/>
      <c r="Q44" s="163"/>
      <c r="R44" s="163"/>
      <c r="S44" s="163" t="s">
        <v>139</v>
      </c>
      <c r="T44" s="163" t="s">
        <v>139</v>
      </c>
      <c r="U44" s="164"/>
      <c r="V44" s="164"/>
      <c r="W44" s="164"/>
      <c r="X44" s="165" t="s">
        <v>139</v>
      </c>
      <c r="Y44" s="165" t="s">
        <v>139</v>
      </c>
      <c r="Z44" s="165" t="s">
        <v>139</v>
      </c>
      <c r="AA44" s="165"/>
      <c r="AB44" s="166" t="s">
        <v>139</v>
      </c>
      <c r="AC44" s="166"/>
      <c r="AD44" s="166" t="s">
        <v>139</v>
      </c>
      <c r="AE44" s="167"/>
      <c r="AF44" s="168" t="s">
        <v>139</v>
      </c>
      <c r="AG44" s="168"/>
      <c r="AH44" s="169"/>
      <c r="AI44" s="170" t="s">
        <v>752</v>
      </c>
      <c r="AJ44" s="168"/>
      <c r="AK44" s="169"/>
      <c r="AL44" s="170">
        <v>0</v>
      </c>
      <c r="AM44" s="168"/>
      <c r="AN44" s="169"/>
      <c r="AO44" s="170" t="s">
        <v>752</v>
      </c>
      <c r="AP44" s="168"/>
      <c r="AQ44" s="169"/>
      <c r="AR44" s="170">
        <v>0</v>
      </c>
      <c r="AS44" s="168"/>
      <c r="AT44" s="169"/>
      <c r="AU44" s="170" t="s">
        <v>752</v>
      </c>
      <c r="AV44" s="168"/>
      <c r="AW44" s="169"/>
      <c r="AX44" s="170"/>
      <c r="AY44" s="168"/>
      <c r="AZ44" s="169"/>
      <c r="BA44" s="170"/>
      <c r="BB44" s="168"/>
      <c r="BC44" s="169"/>
      <c r="BD44" s="170"/>
      <c r="BE44" s="168"/>
      <c r="BF44" s="169"/>
      <c r="BG44" s="170"/>
      <c r="BH44" s="168"/>
      <c r="BI44" s="169"/>
      <c r="BJ44" s="170"/>
      <c r="BK44" s="168"/>
      <c r="BL44" s="169"/>
      <c r="BM44" s="170"/>
      <c r="BN44" s="168"/>
      <c r="BO44" s="169"/>
      <c r="BP44" s="170"/>
      <c r="BQ44" s="168"/>
      <c r="BR44" s="169"/>
      <c r="BS44" s="170"/>
      <c r="BT44" s="168"/>
      <c r="BU44" s="169"/>
      <c r="BV44" s="170"/>
      <c r="BW44" s="168"/>
      <c r="BX44" s="169"/>
      <c r="BY44" s="170"/>
      <c r="BZ44" s="168"/>
      <c r="CA44" s="169"/>
      <c r="CB44" s="170"/>
      <c r="CC44" s="168"/>
      <c r="CD44" s="169"/>
      <c r="CE44" s="170"/>
      <c r="CF44" s="168"/>
      <c r="CG44" s="169"/>
      <c r="CH44" s="170"/>
      <c r="CI44" s="168"/>
      <c r="CJ44" s="169"/>
      <c r="CK44" s="170"/>
      <c r="CL44" s="168"/>
      <c r="CM44" s="169"/>
      <c r="CN44" s="170"/>
      <c r="CO44" s="168"/>
      <c r="CP44" s="169"/>
      <c r="CQ44" s="170"/>
      <c r="CR44" s="168"/>
      <c r="CS44" s="169"/>
      <c r="CT44" s="170"/>
      <c r="CU44" s="168"/>
      <c r="CV44" s="169"/>
      <c r="CW44" s="170"/>
      <c r="CX44" s="168"/>
      <c r="CY44" s="169"/>
      <c r="CZ44" s="170"/>
      <c r="DA44" s="168"/>
      <c r="DB44" s="169"/>
      <c r="DC44" s="170"/>
      <c r="DD44" s="168"/>
      <c r="DE44" s="169"/>
      <c r="DF44" s="170"/>
      <c r="DG44" s="168"/>
      <c r="DH44" s="169"/>
      <c r="DI44" s="170"/>
      <c r="DJ44" s="168"/>
      <c r="DK44" s="169"/>
    </row>
    <row r="45" spans="1:115" ht="102" x14ac:dyDescent="0.25">
      <c r="A45" s="171">
        <v>38</v>
      </c>
      <c r="B45" s="171">
        <v>3216</v>
      </c>
      <c r="C45" s="172" t="s">
        <v>359</v>
      </c>
      <c r="D45" s="173" t="s">
        <v>360</v>
      </c>
      <c r="E45" s="174" t="s">
        <v>276</v>
      </c>
      <c r="F45" s="174" t="s">
        <v>750</v>
      </c>
      <c r="G45" s="175" t="s">
        <v>785</v>
      </c>
      <c r="H45" s="162" t="s">
        <v>139</v>
      </c>
      <c r="I45" s="162" t="s">
        <v>139</v>
      </c>
      <c r="J45" s="162"/>
      <c r="K45" s="162"/>
      <c r="L45" s="162"/>
      <c r="M45" s="162"/>
      <c r="N45" s="162"/>
      <c r="O45" s="163"/>
      <c r="P45" s="163"/>
      <c r="Q45" s="163"/>
      <c r="R45" s="163"/>
      <c r="S45" s="163" t="s">
        <v>139</v>
      </c>
      <c r="T45" s="163" t="s">
        <v>139</v>
      </c>
      <c r="U45" s="164"/>
      <c r="V45" s="164"/>
      <c r="W45" s="164"/>
      <c r="X45" s="165" t="s">
        <v>139</v>
      </c>
      <c r="Y45" s="165" t="s">
        <v>139</v>
      </c>
      <c r="Z45" s="165" t="s">
        <v>139</v>
      </c>
      <c r="AA45" s="165"/>
      <c r="AB45" s="166" t="s">
        <v>139</v>
      </c>
      <c r="AC45" s="166" t="s">
        <v>139</v>
      </c>
      <c r="AD45" s="166" t="s">
        <v>139</v>
      </c>
      <c r="AE45" s="167"/>
      <c r="AF45" s="168" t="s">
        <v>139</v>
      </c>
      <c r="AG45" s="168"/>
      <c r="AH45" s="169"/>
      <c r="AI45" s="170" t="s">
        <v>752</v>
      </c>
      <c r="AJ45" s="168"/>
      <c r="AK45" s="169"/>
      <c r="AL45" s="170" t="s">
        <v>139</v>
      </c>
      <c r="AM45" s="168"/>
      <c r="AN45" s="169"/>
      <c r="AO45" s="170" t="s">
        <v>752</v>
      </c>
      <c r="AP45" s="168"/>
      <c r="AQ45" s="169"/>
      <c r="AR45" s="170" t="s">
        <v>139</v>
      </c>
      <c r="AS45" s="168"/>
      <c r="AT45" s="169"/>
      <c r="AU45" s="170" t="s">
        <v>752</v>
      </c>
      <c r="AV45" s="168"/>
      <c r="AW45" s="169"/>
      <c r="AX45" s="170"/>
      <c r="AY45" s="168"/>
      <c r="AZ45" s="169"/>
      <c r="BA45" s="170"/>
      <c r="BB45" s="168"/>
      <c r="BC45" s="169"/>
      <c r="BD45" s="170"/>
      <c r="BE45" s="168"/>
      <c r="BF45" s="169"/>
      <c r="BG45" s="170"/>
      <c r="BH45" s="168"/>
      <c r="BI45" s="169"/>
      <c r="BJ45" s="170"/>
      <c r="BK45" s="168"/>
      <c r="BL45" s="169"/>
      <c r="BM45" s="170"/>
      <c r="BN45" s="168"/>
      <c r="BO45" s="169"/>
      <c r="BP45" s="170"/>
      <c r="BQ45" s="168"/>
      <c r="BR45" s="169"/>
      <c r="BS45" s="170"/>
      <c r="BT45" s="168"/>
      <c r="BU45" s="169"/>
      <c r="BV45" s="170"/>
      <c r="BW45" s="168"/>
      <c r="BX45" s="169"/>
      <c r="BY45" s="170"/>
      <c r="BZ45" s="168"/>
      <c r="CA45" s="169"/>
      <c r="CB45" s="170"/>
      <c r="CC45" s="168"/>
      <c r="CD45" s="169"/>
      <c r="CE45" s="170"/>
      <c r="CF45" s="168"/>
      <c r="CG45" s="169"/>
      <c r="CH45" s="170"/>
      <c r="CI45" s="168"/>
      <c r="CJ45" s="169"/>
      <c r="CK45" s="170"/>
      <c r="CL45" s="168"/>
      <c r="CM45" s="169"/>
      <c r="CN45" s="170"/>
      <c r="CO45" s="168"/>
      <c r="CP45" s="169"/>
      <c r="CQ45" s="170"/>
      <c r="CR45" s="168"/>
      <c r="CS45" s="169"/>
      <c r="CT45" s="170"/>
      <c r="CU45" s="168"/>
      <c r="CV45" s="169"/>
      <c r="CW45" s="170"/>
      <c r="CX45" s="168"/>
      <c r="CY45" s="169"/>
      <c r="CZ45" s="170"/>
      <c r="DA45" s="168"/>
      <c r="DB45" s="169"/>
      <c r="DC45" s="170"/>
      <c r="DD45" s="168"/>
      <c r="DE45" s="169"/>
      <c r="DF45" s="170"/>
      <c r="DG45" s="168"/>
      <c r="DH45" s="169"/>
      <c r="DI45" s="170"/>
      <c r="DJ45" s="168"/>
      <c r="DK45" s="169"/>
    </row>
    <row r="46" spans="1:115" ht="89.25" x14ac:dyDescent="0.25">
      <c r="A46" s="171">
        <v>39</v>
      </c>
      <c r="B46" s="171">
        <v>861</v>
      </c>
      <c r="C46" s="172" t="s">
        <v>361</v>
      </c>
      <c r="D46" s="173" t="s">
        <v>362</v>
      </c>
      <c r="E46" s="174" t="s">
        <v>276</v>
      </c>
      <c r="F46" s="174" t="s">
        <v>750</v>
      </c>
      <c r="G46" s="175" t="s">
        <v>786</v>
      </c>
      <c r="H46" s="162" t="s">
        <v>139</v>
      </c>
      <c r="I46" s="162" t="s">
        <v>139</v>
      </c>
      <c r="J46" s="162"/>
      <c r="K46" s="162"/>
      <c r="L46" s="162"/>
      <c r="M46" s="162"/>
      <c r="N46" s="162"/>
      <c r="O46" s="163"/>
      <c r="P46" s="163"/>
      <c r="Q46" s="163"/>
      <c r="R46" s="163"/>
      <c r="S46" s="163" t="s">
        <v>139</v>
      </c>
      <c r="T46" s="163" t="s">
        <v>139</v>
      </c>
      <c r="U46" s="164"/>
      <c r="V46" s="164"/>
      <c r="W46" s="164"/>
      <c r="X46" s="165" t="s">
        <v>139</v>
      </c>
      <c r="Y46" s="165" t="s">
        <v>139</v>
      </c>
      <c r="Z46" s="165" t="s">
        <v>139</v>
      </c>
      <c r="AA46" s="165"/>
      <c r="AB46" s="166" t="s">
        <v>139</v>
      </c>
      <c r="AC46" s="166" t="s">
        <v>139</v>
      </c>
      <c r="AD46" s="166" t="s">
        <v>139</v>
      </c>
      <c r="AE46" s="167"/>
      <c r="AF46" s="168" t="s">
        <v>139</v>
      </c>
      <c r="AG46" s="168"/>
      <c r="AH46" s="169"/>
      <c r="AI46" s="170" t="s">
        <v>752</v>
      </c>
      <c r="AJ46" s="168"/>
      <c r="AK46" s="169"/>
      <c r="AL46" s="170" t="s">
        <v>139</v>
      </c>
      <c r="AM46" s="168"/>
      <c r="AN46" s="169"/>
      <c r="AO46" s="170" t="s">
        <v>752</v>
      </c>
      <c r="AP46" s="168"/>
      <c r="AQ46" s="169"/>
      <c r="AR46" s="170" t="s">
        <v>139</v>
      </c>
      <c r="AS46" s="168"/>
      <c r="AT46" s="169"/>
      <c r="AU46" s="170" t="s">
        <v>752</v>
      </c>
      <c r="AV46" s="168"/>
      <c r="AW46" s="169"/>
      <c r="AX46" s="170"/>
      <c r="AY46" s="168"/>
      <c r="AZ46" s="169"/>
      <c r="BA46" s="170"/>
      <c r="BB46" s="168"/>
      <c r="BC46" s="169"/>
      <c r="BD46" s="170"/>
      <c r="BE46" s="168"/>
      <c r="BF46" s="169"/>
      <c r="BG46" s="170"/>
      <c r="BH46" s="168"/>
      <c r="BI46" s="169"/>
      <c r="BJ46" s="170"/>
      <c r="BK46" s="168"/>
      <c r="BL46" s="169"/>
      <c r="BM46" s="170"/>
      <c r="BN46" s="168"/>
      <c r="BO46" s="169"/>
      <c r="BP46" s="170"/>
      <c r="BQ46" s="168"/>
      <c r="BR46" s="169"/>
      <c r="BS46" s="170"/>
      <c r="BT46" s="168"/>
      <c r="BU46" s="169"/>
      <c r="BV46" s="170"/>
      <c r="BW46" s="168"/>
      <c r="BX46" s="169"/>
      <c r="BY46" s="170"/>
      <c r="BZ46" s="168"/>
      <c r="CA46" s="169"/>
      <c r="CB46" s="170"/>
      <c r="CC46" s="168"/>
      <c r="CD46" s="169"/>
      <c r="CE46" s="170"/>
      <c r="CF46" s="168"/>
      <c r="CG46" s="169"/>
      <c r="CH46" s="170"/>
      <c r="CI46" s="168"/>
      <c r="CJ46" s="169"/>
      <c r="CK46" s="170"/>
      <c r="CL46" s="168"/>
      <c r="CM46" s="169"/>
      <c r="CN46" s="170"/>
      <c r="CO46" s="168"/>
      <c r="CP46" s="169"/>
      <c r="CQ46" s="170"/>
      <c r="CR46" s="168"/>
      <c r="CS46" s="169"/>
      <c r="CT46" s="170"/>
      <c r="CU46" s="168"/>
      <c r="CV46" s="169"/>
      <c r="CW46" s="170"/>
      <c r="CX46" s="168"/>
      <c r="CY46" s="169"/>
      <c r="CZ46" s="170"/>
      <c r="DA46" s="168"/>
      <c r="DB46" s="169"/>
      <c r="DC46" s="170"/>
      <c r="DD46" s="168"/>
      <c r="DE46" s="169"/>
      <c r="DF46" s="170"/>
      <c r="DG46" s="168"/>
      <c r="DH46" s="169"/>
      <c r="DI46" s="170"/>
      <c r="DJ46" s="168"/>
      <c r="DK46" s="169"/>
    </row>
    <row r="47" spans="1:115" x14ac:dyDescent="0.25">
      <c r="A47" s="171">
        <v>40</v>
      </c>
      <c r="B47" s="171">
        <v>2392</v>
      </c>
      <c r="C47" s="172" t="s">
        <v>363</v>
      </c>
      <c r="D47" s="173" t="s">
        <v>364</v>
      </c>
      <c r="E47" s="174" t="s">
        <v>365</v>
      </c>
      <c r="F47" s="174" t="s">
        <v>750</v>
      </c>
      <c r="G47" s="174" t="s">
        <v>232</v>
      </c>
      <c r="H47" s="162" t="s">
        <v>139</v>
      </c>
      <c r="I47" s="162"/>
      <c r="J47" s="162"/>
      <c r="K47" s="162" t="s">
        <v>139</v>
      </c>
      <c r="L47" s="162"/>
      <c r="M47" s="162"/>
      <c r="N47" s="162"/>
      <c r="O47" s="163"/>
      <c r="P47" s="163"/>
      <c r="Q47" s="163"/>
      <c r="R47" s="163"/>
      <c r="S47" s="163"/>
      <c r="T47" s="163"/>
      <c r="U47" s="164"/>
      <c r="V47" s="164"/>
      <c r="W47" s="164"/>
      <c r="X47" s="165"/>
      <c r="Y47" s="165"/>
      <c r="Z47" s="165"/>
      <c r="AA47" s="165"/>
      <c r="AB47" s="166"/>
      <c r="AC47" s="166"/>
      <c r="AD47" s="166"/>
      <c r="AE47" s="167" t="s">
        <v>139</v>
      </c>
      <c r="AF47" s="168">
        <v>0</v>
      </c>
      <c r="AG47" s="168"/>
      <c r="AH47" s="169"/>
      <c r="AI47" s="170" t="s">
        <v>752</v>
      </c>
      <c r="AJ47" s="168"/>
      <c r="AK47" s="169"/>
      <c r="AL47" s="170" t="s">
        <v>139</v>
      </c>
      <c r="AM47" s="168"/>
      <c r="AN47" s="169"/>
      <c r="AO47" s="170">
        <v>0</v>
      </c>
      <c r="AP47" s="168"/>
      <c r="AQ47" s="169"/>
      <c r="AR47" s="170">
        <v>0</v>
      </c>
      <c r="AS47" s="168"/>
      <c r="AT47" s="169"/>
      <c r="AU47" s="170" t="s">
        <v>752</v>
      </c>
      <c r="AV47" s="168"/>
      <c r="AW47" s="169"/>
      <c r="AX47" s="170" t="s">
        <v>752</v>
      </c>
      <c r="AY47" s="168"/>
      <c r="AZ47" s="169"/>
      <c r="BA47" s="170" t="s">
        <v>752</v>
      </c>
      <c r="BB47" s="168"/>
      <c r="BC47" s="169"/>
      <c r="BD47" s="170" t="s">
        <v>752</v>
      </c>
      <c r="BE47" s="168"/>
      <c r="BF47" s="169"/>
      <c r="BG47" s="170" t="s">
        <v>752</v>
      </c>
      <c r="BH47" s="168"/>
      <c r="BI47" s="169"/>
      <c r="BJ47" s="170"/>
      <c r="BK47" s="168"/>
      <c r="BL47" s="169"/>
      <c r="BM47" s="170"/>
      <c r="BN47" s="168"/>
      <c r="BO47" s="169"/>
      <c r="BP47" s="170"/>
      <c r="BQ47" s="168"/>
      <c r="BR47" s="169"/>
      <c r="BS47" s="170"/>
      <c r="BT47" s="168"/>
      <c r="BU47" s="169"/>
      <c r="BV47" s="170"/>
      <c r="BW47" s="168"/>
      <c r="BX47" s="169"/>
      <c r="BY47" s="170"/>
      <c r="BZ47" s="168"/>
      <c r="CA47" s="169"/>
      <c r="CB47" s="170"/>
      <c r="CC47" s="168"/>
      <c r="CD47" s="169"/>
      <c r="CE47" s="170"/>
      <c r="CF47" s="168"/>
      <c r="CG47" s="169"/>
      <c r="CH47" s="170"/>
      <c r="CI47" s="168"/>
      <c r="CJ47" s="169"/>
      <c r="CK47" s="170"/>
      <c r="CL47" s="168"/>
      <c r="CM47" s="169"/>
      <c r="CN47" s="170"/>
      <c r="CO47" s="168"/>
      <c r="CP47" s="169"/>
      <c r="CQ47" s="170"/>
      <c r="CR47" s="168"/>
      <c r="CS47" s="169"/>
      <c r="CT47" s="170"/>
      <c r="CU47" s="168"/>
      <c r="CV47" s="169"/>
      <c r="CW47" s="170"/>
      <c r="CX47" s="168"/>
      <c r="CY47" s="169"/>
      <c r="CZ47" s="170"/>
      <c r="DA47" s="168"/>
      <c r="DB47" s="169"/>
      <c r="DC47" s="170"/>
      <c r="DD47" s="168"/>
      <c r="DE47" s="169"/>
      <c r="DF47" s="170"/>
      <c r="DG47" s="168"/>
      <c r="DH47" s="169"/>
      <c r="DI47" s="170"/>
      <c r="DJ47" s="168"/>
      <c r="DK47" s="169"/>
    </row>
    <row r="48" spans="1:115" x14ac:dyDescent="0.25">
      <c r="A48" s="171">
        <v>41</v>
      </c>
      <c r="B48" s="171">
        <v>2781</v>
      </c>
      <c r="C48" s="172" t="s">
        <v>366</v>
      </c>
      <c r="D48" s="173" t="s">
        <v>367</v>
      </c>
      <c r="E48" s="174" t="s">
        <v>368</v>
      </c>
      <c r="F48" s="174" t="s">
        <v>787</v>
      </c>
      <c r="G48" s="174" t="s">
        <v>761</v>
      </c>
      <c r="H48" s="176" t="s">
        <v>139</v>
      </c>
      <c r="I48" s="176"/>
      <c r="J48" s="176"/>
      <c r="K48" s="176" t="s">
        <v>139</v>
      </c>
      <c r="L48" s="176"/>
      <c r="M48" s="176"/>
      <c r="N48" s="176"/>
      <c r="O48" s="177"/>
      <c r="P48" s="177"/>
      <c r="Q48" s="177"/>
      <c r="R48" s="177"/>
      <c r="S48" s="177"/>
      <c r="T48" s="177"/>
      <c r="U48" s="178"/>
      <c r="V48" s="178"/>
      <c r="W48" s="178"/>
      <c r="X48" s="179"/>
      <c r="Y48" s="179"/>
      <c r="Z48" s="179"/>
      <c r="AA48" s="179"/>
      <c r="AB48" s="180"/>
      <c r="AC48" s="180"/>
      <c r="AD48" s="180"/>
      <c r="AE48" s="180" t="s">
        <v>139</v>
      </c>
      <c r="AF48" s="168" t="s">
        <v>139</v>
      </c>
      <c r="AG48" s="168"/>
      <c r="AH48" s="169"/>
      <c r="AI48" s="170" t="s">
        <v>752</v>
      </c>
      <c r="AJ48" s="168"/>
      <c r="AK48" s="169"/>
      <c r="AL48" s="170" t="s">
        <v>139</v>
      </c>
      <c r="AM48" s="168"/>
      <c r="AN48" s="169"/>
      <c r="AO48" s="170">
        <v>0</v>
      </c>
      <c r="AP48" s="168"/>
      <c r="AQ48" s="169"/>
      <c r="AR48" s="170" t="s">
        <v>139</v>
      </c>
      <c r="AS48" s="168"/>
      <c r="AT48" s="169"/>
      <c r="AU48" s="170" t="s">
        <v>752</v>
      </c>
      <c r="AV48" s="168"/>
      <c r="AW48" s="169"/>
      <c r="AX48" s="170" t="s">
        <v>752</v>
      </c>
      <c r="AY48" s="168"/>
      <c r="AZ48" s="169"/>
      <c r="BA48" s="170" t="s">
        <v>752</v>
      </c>
      <c r="BB48" s="168"/>
      <c r="BC48" s="169"/>
      <c r="BD48" s="170" t="s">
        <v>752</v>
      </c>
      <c r="BE48" s="168"/>
      <c r="BF48" s="169"/>
      <c r="BG48" s="170" t="s">
        <v>752</v>
      </c>
      <c r="BH48" s="168"/>
      <c r="BI48" s="169"/>
      <c r="BJ48" s="170"/>
      <c r="BK48" s="168"/>
      <c r="BL48" s="169"/>
      <c r="BM48" s="170"/>
      <c r="BN48" s="168"/>
      <c r="BO48" s="169"/>
      <c r="BP48" s="170"/>
      <c r="BQ48" s="168"/>
      <c r="BR48" s="169"/>
      <c r="BS48" s="170"/>
      <c r="BT48" s="168"/>
      <c r="BU48" s="169"/>
      <c r="BV48" s="170"/>
      <c r="BW48" s="168"/>
      <c r="BX48" s="169"/>
      <c r="BY48" s="170"/>
      <c r="BZ48" s="168"/>
      <c r="CA48" s="169"/>
      <c r="CB48" s="170"/>
      <c r="CC48" s="168"/>
      <c r="CD48" s="169"/>
      <c r="CE48" s="170"/>
      <c r="CF48" s="168"/>
      <c r="CG48" s="169"/>
      <c r="CH48" s="170"/>
      <c r="CI48" s="168"/>
      <c r="CJ48" s="169"/>
      <c r="CK48" s="170"/>
      <c r="CL48" s="168"/>
      <c r="CM48" s="169"/>
      <c r="CN48" s="170"/>
      <c r="CO48" s="168"/>
      <c r="CP48" s="169"/>
      <c r="CQ48" s="170"/>
      <c r="CR48" s="168"/>
      <c r="CS48" s="169"/>
      <c r="CT48" s="170"/>
      <c r="CU48" s="168"/>
      <c r="CV48" s="169"/>
      <c r="CW48" s="170"/>
      <c r="CX48" s="168"/>
      <c r="CY48" s="169"/>
      <c r="CZ48" s="170"/>
      <c r="DA48" s="168"/>
      <c r="DB48" s="169"/>
      <c r="DC48" s="170"/>
      <c r="DD48" s="168"/>
      <c r="DE48" s="169"/>
      <c r="DF48" s="170"/>
      <c r="DG48" s="168"/>
      <c r="DH48" s="169"/>
      <c r="DI48" s="170"/>
      <c r="DJ48" s="168"/>
      <c r="DK48" s="169"/>
    </row>
    <row r="49" spans="1:115" ht="89.25" x14ac:dyDescent="0.25">
      <c r="A49" s="171">
        <v>42</v>
      </c>
      <c r="B49" s="171">
        <v>242</v>
      </c>
      <c r="C49" s="172" t="s">
        <v>369</v>
      </c>
      <c r="D49" s="173" t="s">
        <v>370</v>
      </c>
      <c r="E49" s="174" t="s">
        <v>272</v>
      </c>
      <c r="F49" s="174" t="s">
        <v>750</v>
      </c>
      <c r="G49" s="175" t="s">
        <v>788</v>
      </c>
      <c r="H49" s="162" t="s">
        <v>139</v>
      </c>
      <c r="I49" s="162" t="s">
        <v>139</v>
      </c>
      <c r="J49" s="162"/>
      <c r="K49" s="162"/>
      <c r="L49" s="162"/>
      <c r="M49" s="162"/>
      <c r="N49" s="162"/>
      <c r="O49" s="163"/>
      <c r="P49" s="163"/>
      <c r="Q49" s="163"/>
      <c r="R49" s="163"/>
      <c r="S49" s="163"/>
      <c r="T49" s="163"/>
      <c r="U49" s="164"/>
      <c r="V49" s="164"/>
      <c r="W49" s="164"/>
      <c r="X49" s="165" t="s">
        <v>139</v>
      </c>
      <c r="Y49" s="165" t="s">
        <v>139</v>
      </c>
      <c r="Z49" s="165" t="s">
        <v>139</v>
      </c>
      <c r="AA49" s="165"/>
      <c r="AB49" s="166" t="s">
        <v>139</v>
      </c>
      <c r="AC49" s="166"/>
      <c r="AD49" s="166" t="s">
        <v>139</v>
      </c>
      <c r="AE49" s="167"/>
      <c r="AF49" s="168" t="s">
        <v>139</v>
      </c>
      <c r="AG49" s="168"/>
      <c r="AH49" s="169"/>
      <c r="AI49" s="170" t="s">
        <v>752</v>
      </c>
      <c r="AJ49" s="168"/>
      <c r="AK49" s="169"/>
      <c r="AL49" s="170" t="s">
        <v>139</v>
      </c>
      <c r="AM49" s="168"/>
      <c r="AN49" s="169"/>
      <c r="AO49" s="170" t="s">
        <v>752</v>
      </c>
      <c r="AP49" s="168"/>
      <c r="AQ49" s="169"/>
      <c r="AR49" s="170">
        <v>0</v>
      </c>
      <c r="AS49" s="168"/>
      <c r="AT49" s="169"/>
      <c r="AU49" s="170" t="s">
        <v>752</v>
      </c>
      <c r="AV49" s="168"/>
      <c r="AW49" s="169"/>
      <c r="AX49" s="170" t="s">
        <v>752</v>
      </c>
      <c r="AY49" s="168"/>
      <c r="AZ49" s="169"/>
      <c r="BA49" s="170" t="s">
        <v>752</v>
      </c>
      <c r="BB49" s="168"/>
      <c r="BC49" s="169"/>
      <c r="BD49" s="170" t="s">
        <v>139</v>
      </c>
      <c r="BE49" s="168"/>
      <c r="BF49" s="169"/>
      <c r="BG49" s="170" t="s">
        <v>139</v>
      </c>
      <c r="BH49" s="168"/>
      <c r="BI49" s="169"/>
      <c r="BJ49" s="170"/>
      <c r="BK49" s="168"/>
      <c r="BL49" s="169"/>
      <c r="BM49" s="170"/>
      <c r="BN49" s="168"/>
      <c r="BO49" s="169"/>
      <c r="BP49" s="170"/>
      <c r="BQ49" s="168"/>
      <c r="BR49" s="169"/>
      <c r="BS49" s="170"/>
      <c r="BT49" s="168"/>
      <c r="BU49" s="169"/>
      <c r="BV49" s="170"/>
      <c r="BW49" s="168"/>
      <c r="BX49" s="169"/>
      <c r="BY49" s="170"/>
      <c r="BZ49" s="168"/>
      <c r="CA49" s="169"/>
      <c r="CB49" s="170"/>
      <c r="CC49" s="168"/>
      <c r="CD49" s="169"/>
      <c r="CE49" s="170"/>
      <c r="CF49" s="168"/>
      <c r="CG49" s="169"/>
      <c r="CH49" s="170"/>
      <c r="CI49" s="168"/>
      <c r="CJ49" s="169"/>
      <c r="CK49" s="170"/>
      <c r="CL49" s="168"/>
      <c r="CM49" s="169"/>
      <c r="CN49" s="170"/>
      <c r="CO49" s="168"/>
      <c r="CP49" s="169"/>
      <c r="CQ49" s="170"/>
      <c r="CR49" s="168"/>
      <c r="CS49" s="169"/>
      <c r="CT49" s="170"/>
      <c r="CU49" s="168"/>
      <c r="CV49" s="169"/>
      <c r="CW49" s="170"/>
      <c r="CX49" s="168"/>
      <c r="CY49" s="169"/>
      <c r="CZ49" s="170"/>
      <c r="DA49" s="168"/>
      <c r="DB49" s="169"/>
      <c r="DC49" s="170"/>
      <c r="DD49" s="168"/>
      <c r="DE49" s="169"/>
      <c r="DF49" s="170"/>
      <c r="DG49" s="168"/>
      <c r="DH49" s="169"/>
      <c r="DI49" s="170"/>
      <c r="DJ49" s="168"/>
      <c r="DK49" s="169"/>
    </row>
    <row r="50" spans="1:115" ht="89.25" x14ac:dyDescent="0.25">
      <c r="A50" s="171">
        <v>43</v>
      </c>
      <c r="B50" s="171">
        <v>240</v>
      </c>
      <c r="C50" s="172" t="s">
        <v>371</v>
      </c>
      <c r="D50" s="173" t="s">
        <v>372</v>
      </c>
      <c r="E50" s="174" t="s">
        <v>279</v>
      </c>
      <c r="F50" s="174" t="s">
        <v>750</v>
      </c>
      <c r="G50" s="175" t="s">
        <v>788</v>
      </c>
      <c r="H50" s="162" t="s">
        <v>139</v>
      </c>
      <c r="I50" s="162" t="s">
        <v>139</v>
      </c>
      <c r="J50" s="162"/>
      <c r="K50" s="162"/>
      <c r="L50" s="162"/>
      <c r="M50" s="162"/>
      <c r="N50" s="162"/>
      <c r="O50" s="163"/>
      <c r="P50" s="163"/>
      <c r="Q50" s="163"/>
      <c r="R50" s="163"/>
      <c r="S50" s="163"/>
      <c r="T50" s="163"/>
      <c r="U50" s="164"/>
      <c r="V50" s="164"/>
      <c r="W50" s="164"/>
      <c r="X50" s="165" t="s">
        <v>139</v>
      </c>
      <c r="Y50" s="165" t="s">
        <v>139</v>
      </c>
      <c r="Z50" s="165" t="s">
        <v>139</v>
      </c>
      <c r="AA50" s="165"/>
      <c r="AB50" s="166" t="s">
        <v>139</v>
      </c>
      <c r="AC50" s="166"/>
      <c r="AD50" s="166" t="s">
        <v>139</v>
      </c>
      <c r="AE50" s="167"/>
      <c r="AF50" s="168" t="s">
        <v>139</v>
      </c>
      <c r="AG50" s="168"/>
      <c r="AH50" s="169"/>
      <c r="AI50" s="170" t="s">
        <v>752</v>
      </c>
      <c r="AJ50" s="168"/>
      <c r="AK50" s="169"/>
      <c r="AL50" s="170" t="s">
        <v>139</v>
      </c>
      <c r="AM50" s="168"/>
      <c r="AN50" s="169"/>
      <c r="AO50" s="170" t="s">
        <v>752</v>
      </c>
      <c r="AP50" s="168"/>
      <c r="AQ50" s="169"/>
      <c r="AR50" s="170">
        <v>0</v>
      </c>
      <c r="AS50" s="168"/>
      <c r="AT50" s="169"/>
      <c r="AU50" s="170" t="s">
        <v>752</v>
      </c>
      <c r="AV50" s="168"/>
      <c r="AW50" s="169"/>
      <c r="AX50" s="170"/>
      <c r="AY50" s="168"/>
      <c r="AZ50" s="169"/>
      <c r="BA50" s="170"/>
      <c r="BB50" s="168"/>
      <c r="BC50" s="169"/>
      <c r="BD50" s="170"/>
      <c r="BE50" s="168"/>
      <c r="BF50" s="169"/>
      <c r="BG50" s="170"/>
      <c r="BH50" s="168"/>
      <c r="BI50" s="169"/>
      <c r="BJ50" s="170"/>
      <c r="BK50" s="168"/>
      <c r="BL50" s="169"/>
      <c r="BM50" s="170"/>
      <c r="BN50" s="168"/>
      <c r="BO50" s="169"/>
      <c r="BP50" s="170"/>
      <c r="BQ50" s="168"/>
      <c r="BR50" s="169"/>
      <c r="BS50" s="170"/>
      <c r="BT50" s="168"/>
      <c r="BU50" s="169"/>
      <c r="BV50" s="170"/>
      <c r="BW50" s="168"/>
      <c r="BX50" s="169"/>
      <c r="BY50" s="170"/>
      <c r="BZ50" s="168"/>
      <c r="CA50" s="169"/>
      <c r="CB50" s="170"/>
      <c r="CC50" s="168"/>
      <c r="CD50" s="169"/>
      <c r="CE50" s="170"/>
      <c r="CF50" s="168"/>
      <c r="CG50" s="169"/>
      <c r="CH50" s="170"/>
      <c r="CI50" s="168"/>
      <c r="CJ50" s="169"/>
      <c r="CK50" s="170"/>
      <c r="CL50" s="168"/>
      <c r="CM50" s="169"/>
      <c r="CN50" s="170"/>
      <c r="CO50" s="168"/>
      <c r="CP50" s="169"/>
      <c r="CQ50" s="170"/>
      <c r="CR50" s="168"/>
      <c r="CS50" s="169"/>
      <c r="CT50" s="170"/>
      <c r="CU50" s="168"/>
      <c r="CV50" s="169"/>
      <c r="CW50" s="170"/>
      <c r="CX50" s="168"/>
      <c r="CY50" s="169"/>
      <c r="CZ50" s="170"/>
      <c r="DA50" s="168"/>
      <c r="DB50" s="169"/>
      <c r="DC50" s="170"/>
      <c r="DD50" s="168"/>
      <c r="DE50" s="169"/>
      <c r="DF50" s="170"/>
      <c r="DG50" s="168"/>
      <c r="DH50" s="169"/>
      <c r="DI50" s="170"/>
      <c r="DJ50" s="168"/>
      <c r="DK50" s="169"/>
    </row>
    <row r="51" spans="1:115" x14ac:dyDescent="0.25">
      <c r="A51" s="171">
        <v>44</v>
      </c>
      <c r="B51" s="171">
        <v>3771</v>
      </c>
      <c r="C51" s="172" t="s">
        <v>373</v>
      </c>
      <c r="D51" s="173" t="s">
        <v>374</v>
      </c>
      <c r="E51" s="174" t="s">
        <v>375</v>
      </c>
      <c r="F51" s="174" t="s">
        <v>787</v>
      </c>
      <c r="G51" s="174" t="s">
        <v>761</v>
      </c>
      <c r="H51" s="176" t="s">
        <v>139</v>
      </c>
      <c r="I51" s="176"/>
      <c r="J51" s="176"/>
      <c r="K51" s="176" t="s">
        <v>139</v>
      </c>
      <c r="L51" s="176"/>
      <c r="M51" s="176"/>
      <c r="N51" s="176"/>
      <c r="O51" s="177"/>
      <c r="P51" s="177"/>
      <c r="Q51" s="177"/>
      <c r="R51" s="177"/>
      <c r="S51" s="177"/>
      <c r="T51" s="177"/>
      <c r="U51" s="178"/>
      <c r="V51" s="178"/>
      <c r="W51" s="178"/>
      <c r="X51" s="179"/>
      <c r="Y51" s="179"/>
      <c r="Z51" s="179"/>
      <c r="AA51" s="179"/>
      <c r="AB51" s="180"/>
      <c r="AC51" s="180"/>
      <c r="AD51" s="180"/>
      <c r="AE51" s="180" t="s">
        <v>139</v>
      </c>
      <c r="AF51" s="168" t="s">
        <v>139</v>
      </c>
      <c r="AG51" s="168"/>
      <c r="AH51" s="169"/>
      <c r="AI51" s="170" t="s">
        <v>752</v>
      </c>
      <c r="AJ51" s="168"/>
      <c r="AK51" s="169"/>
      <c r="AL51" s="170" t="s">
        <v>139</v>
      </c>
      <c r="AM51" s="168"/>
      <c r="AN51" s="169"/>
      <c r="AO51" s="170" t="s">
        <v>139</v>
      </c>
      <c r="AP51" s="168"/>
      <c r="AQ51" s="169"/>
      <c r="AR51" s="170">
        <v>0</v>
      </c>
      <c r="AS51" s="168"/>
      <c r="AT51" s="169"/>
      <c r="AU51" s="170" t="s">
        <v>752</v>
      </c>
      <c r="AV51" s="168"/>
      <c r="AW51" s="169"/>
      <c r="AX51" s="170" t="s">
        <v>752</v>
      </c>
      <c r="AY51" s="168"/>
      <c r="AZ51" s="169"/>
      <c r="BA51" s="170" t="s">
        <v>752</v>
      </c>
      <c r="BB51" s="168"/>
      <c r="BC51" s="169"/>
      <c r="BD51" s="170" t="s">
        <v>752</v>
      </c>
      <c r="BE51" s="168"/>
      <c r="BF51" s="169"/>
      <c r="BG51" s="170" t="s">
        <v>752</v>
      </c>
      <c r="BH51" s="168"/>
      <c r="BI51" s="169"/>
      <c r="BJ51" s="170"/>
      <c r="BK51" s="168"/>
      <c r="BL51" s="169"/>
      <c r="BM51" s="170"/>
      <c r="BN51" s="168"/>
      <c r="BO51" s="169"/>
      <c r="BP51" s="170"/>
      <c r="BQ51" s="168"/>
      <c r="BR51" s="169"/>
      <c r="BS51" s="170"/>
      <c r="BT51" s="168"/>
      <c r="BU51" s="169"/>
      <c r="BV51" s="170"/>
      <c r="BW51" s="168"/>
      <c r="BX51" s="169"/>
      <c r="BY51" s="170"/>
      <c r="BZ51" s="168"/>
      <c r="CA51" s="169"/>
      <c r="CB51" s="170"/>
      <c r="CC51" s="168"/>
      <c r="CD51" s="169"/>
      <c r="CE51" s="170"/>
      <c r="CF51" s="168"/>
      <c r="CG51" s="169"/>
      <c r="CH51" s="170"/>
      <c r="CI51" s="168"/>
      <c r="CJ51" s="169"/>
      <c r="CK51" s="170"/>
      <c r="CL51" s="168"/>
      <c r="CM51" s="169"/>
      <c r="CN51" s="170"/>
      <c r="CO51" s="168"/>
      <c r="CP51" s="169"/>
      <c r="CQ51" s="170"/>
      <c r="CR51" s="168"/>
      <c r="CS51" s="169"/>
      <c r="CT51" s="170"/>
      <c r="CU51" s="168"/>
      <c r="CV51" s="169"/>
      <c r="CW51" s="170"/>
      <c r="CX51" s="168"/>
      <c r="CY51" s="169"/>
      <c r="CZ51" s="170"/>
      <c r="DA51" s="168"/>
      <c r="DB51" s="169"/>
      <c r="DC51" s="170"/>
      <c r="DD51" s="168"/>
      <c r="DE51" s="169"/>
      <c r="DF51" s="170"/>
      <c r="DG51" s="168"/>
      <c r="DH51" s="169"/>
      <c r="DI51" s="170"/>
      <c r="DJ51" s="168"/>
      <c r="DK51" s="169"/>
    </row>
    <row r="52" spans="1:115" ht="63.75" x14ac:dyDescent="0.25">
      <c r="A52" s="171">
        <v>45</v>
      </c>
      <c r="B52" s="171">
        <v>2873</v>
      </c>
      <c r="C52" s="172" t="s">
        <v>376</v>
      </c>
      <c r="D52" s="173" t="s">
        <v>377</v>
      </c>
      <c r="E52" s="174" t="s">
        <v>276</v>
      </c>
      <c r="F52" s="174" t="s">
        <v>750</v>
      </c>
      <c r="G52" s="175" t="s">
        <v>789</v>
      </c>
      <c r="H52" s="162" t="s">
        <v>139</v>
      </c>
      <c r="I52" s="162" t="s">
        <v>139</v>
      </c>
      <c r="J52" s="162"/>
      <c r="K52" s="162"/>
      <c r="L52" s="162"/>
      <c r="M52" s="162"/>
      <c r="N52" s="162"/>
      <c r="O52" s="163"/>
      <c r="P52" s="163"/>
      <c r="Q52" s="163"/>
      <c r="R52" s="163"/>
      <c r="S52" s="163"/>
      <c r="T52" s="163"/>
      <c r="U52" s="164"/>
      <c r="V52" s="164"/>
      <c r="W52" s="164"/>
      <c r="X52" s="165" t="s">
        <v>139</v>
      </c>
      <c r="Y52" s="165" t="s">
        <v>139</v>
      </c>
      <c r="Z52" s="165" t="s">
        <v>139</v>
      </c>
      <c r="AA52" s="165"/>
      <c r="AB52" s="166" t="s">
        <v>139</v>
      </c>
      <c r="AC52" s="166" t="s">
        <v>139</v>
      </c>
      <c r="AD52" s="166" t="s">
        <v>139</v>
      </c>
      <c r="AE52" s="167"/>
      <c r="AF52" s="168" t="s">
        <v>139</v>
      </c>
      <c r="AG52" s="168"/>
      <c r="AH52" s="169"/>
      <c r="AI52" s="170" t="s">
        <v>752</v>
      </c>
      <c r="AJ52" s="168"/>
      <c r="AK52" s="169"/>
      <c r="AL52" s="170" t="s">
        <v>139</v>
      </c>
      <c r="AM52" s="168"/>
      <c r="AN52" s="169"/>
      <c r="AO52" s="170" t="s">
        <v>752</v>
      </c>
      <c r="AP52" s="168"/>
      <c r="AQ52" s="169"/>
      <c r="AR52" s="170">
        <v>0</v>
      </c>
      <c r="AS52" s="168"/>
      <c r="AT52" s="169"/>
      <c r="AU52" s="170" t="s">
        <v>752</v>
      </c>
      <c r="AV52" s="168"/>
      <c r="AW52" s="169"/>
      <c r="AX52" s="170" t="s">
        <v>752</v>
      </c>
      <c r="AY52" s="168"/>
      <c r="AZ52" s="169"/>
      <c r="BA52" s="170" t="s">
        <v>752</v>
      </c>
      <c r="BB52" s="168"/>
      <c r="BC52" s="169"/>
      <c r="BD52" s="170" t="s">
        <v>139</v>
      </c>
      <c r="BE52" s="168"/>
      <c r="BF52" s="169"/>
      <c r="BG52" s="170" t="s">
        <v>139</v>
      </c>
      <c r="BH52" s="168"/>
      <c r="BI52" s="169"/>
      <c r="BJ52" s="170" t="s">
        <v>139</v>
      </c>
      <c r="BK52" s="168"/>
      <c r="BL52" s="169"/>
      <c r="BM52" s="170"/>
      <c r="BN52" s="168"/>
      <c r="BO52" s="169"/>
      <c r="BP52" s="170"/>
      <c r="BQ52" s="168"/>
      <c r="BR52" s="169"/>
      <c r="BS52" s="170"/>
      <c r="BT52" s="168"/>
      <c r="BU52" s="169"/>
      <c r="BV52" s="170"/>
      <c r="BW52" s="168"/>
      <c r="BX52" s="169"/>
      <c r="BY52" s="170"/>
      <c r="BZ52" s="168"/>
      <c r="CA52" s="169"/>
      <c r="CB52" s="170"/>
      <c r="CC52" s="168"/>
      <c r="CD52" s="169"/>
      <c r="CE52" s="170"/>
      <c r="CF52" s="168"/>
      <c r="CG52" s="169"/>
      <c r="CH52" s="170"/>
      <c r="CI52" s="168"/>
      <c r="CJ52" s="169"/>
      <c r="CK52" s="170"/>
      <c r="CL52" s="168"/>
      <c r="CM52" s="169"/>
      <c r="CN52" s="170"/>
      <c r="CO52" s="168"/>
      <c r="CP52" s="169"/>
      <c r="CQ52" s="170"/>
      <c r="CR52" s="168"/>
      <c r="CS52" s="169"/>
      <c r="CT52" s="170"/>
      <c r="CU52" s="168"/>
      <c r="CV52" s="169"/>
      <c r="CW52" s="170"/>
      <c r="CX52" s="168"/>
      <c r="CY52" s="169"/>
      <c r="CZ52" s="170"/>
      <c r="DA52" s="168"/>
      <c r="DB52" s="169"/>
      <c r="DC52" s="170"/>
      <c r="DD52" s="168"/>
      <c r="DE52" s="169"/>
      <c r="DF52" s="170"/>
      <c r="DG52" s="168"/>
      <c r="DH52" s="169"/>
      <c r="DI52" s="170"/>
      <c r="DJ52" s="168"/>
      <c r="DK52" s="169"/>
    </row>
    <row r="53" spans="1:115" ht="63.75" x14ac:dyDescent="0.25">
      <c r="A53" s="171">
        <v>46</v>
      </c>
      <c r="B53" s="171">
        <v>3197</v>
      </c>
      <c r="C53" s="172" t="s">
        <v>378</v>
      </c>
      <c r="D53" s="173" t="s">
        <v>379</v>
      </c>
      <c r="E53" s="174" t="s">
        <v>276</v>
      </c>
      <c r="F53" s="174" t="s">
        <v>750</v>
      </c>
      <c r="G53" s="175" t="s">
        <v>790</v>
      </c>
      <c r="H53" s="162" t="s">
        <v>139</v>
      </c>
      <c r="I53" s="162" t="s">
        <v>139</v>
      </c>
      <c r="J53" s="162"/>
      <c r="K53" s="162"/>
      <c r="L53" s="162"/>
      <c r="M53" s="162"/>
      <c r="N53" s="162"/>
      <c r="O53" s="163"/>
      <c r="P53" s="163"/>
      <c r="Q53" s="163"/>
      <c r="R53" s="163"/>
      <c r="S53" s="163"/>
      <c r="T53" s="163"/>
      <c r="U53" s="164"/>
      <c r="V53" s="164"/>
      <c r="W53" s="164"/>
      <c r="X53" s="165" t="s">
        <v>139</v>
      </c>
      <c r="Y53" s="165" t="s">
        <v>139</v>
      </c>
      <c r="Z53" s="165" t="s">
        <v>139</v>
      </c>
      <c r="AA53" s="165"/>
      <c r="AB53" s="166" t="s">
        <v>139</v>
      </c>
      <c r="AC53" s="166" t="s">
        <v>139</v>
      </c>
      <c r="AD53" s="166" t="s">
        <v>139</v>
      </c>
      <c r="AE53" s="167"/>
      <c r="AF53" s="168" t="s">
        <v>139</v>
      </c>
      <c r="AG53" s="168"/>
      <c r="AH53" s="169"/>
      <c r="AI53" s="170" t="s">
        <v>752</v>
      </c>
      <c r="AJ53" s="168"/>
      <c r="AK53" s="169"/>
      <c r="AL53" s="170">
        <v>0</v>
      </c>
      <c r="AM53" s="168"/>
      <c r="AN53" s="169"/>
      <c r="AO53" s="170" t="s">
        <v>752</v>
      </c>
      <c r="AP53" s="168"/>
      <c r="AQ53" s="169"/>
      <c r="AR53" s="170" t="s">
        <v>139</v>
      </c>
      <c r="AS53" s="168"/>
      <c r="AT53" s="169"/>
      <c r="AU53" s="170" t="s">
        <v>752</v>
      </c>
      <c r="AV53" s="168"/>
      <c r="AW53" s="169"/>
      <c r="AX53" s="170"/>
      <c r="AY53" s="168"/>
      <c r="AZ53" s="169"/>
      <c r="BA53" s="170"/>
      <c r="BB53" s="168"/>
      <c r="BC53" s="169"/>
      <c r="BD53" s="170"/>
      <c r="BE53" s="168"/>
      <c r="BF53" s="169"/>
      <c r="BG53" s="170"/>
      <c r="BH53" s="168"/>
      <c r="BI53" s="169"/>
      <c r="BJ53" s="170"/>
      <c r="BK53" s="168"/>
      <c r="BL53" s="169"/>
      <c r="BM53" s="170"/>
      <c r="BN53" s="168"/>
      <c r="BO53" s="169"/>
      <c r="BP53" s="170"/>
      <c r="BQ53" s="168"/>
      <c r="BR53" s="169"/>
      <c r="BS53" s="170"/>
      <c r="BT53" s="168"/>
      <c r="BU53" s="169"/>
      <c r="BV53" s="170"/>
      <c r="BW53" s="168"/>
      <c r="BX53" s="169"/>
      <c r="BY53" s="170"/>
      <c r="BZ53" s="168"/>
      <c r="CA53" s="169"/>
      <c r="CB53" s="170"/>
      <c r="CC53" s="168"/>
      <c r="CD53" s="169"/>
      <c r="CE53" s="170"/>
      <c r="CF53" s="168"/>
      <c r="CG53" s="169"/>
      <c r="CH53" s="170"/>
      <c r="CI53" s="168"/>
      <c r="CJ53" s="169"/>
      <c r="CK53" s="170"/>
      <c r="CL53" s="168"/>
      <c r="CM53" s="169"/>
      <c r="CN53" s="170"/>
      <c r="CO53" s="168"/>
      <c r="CP53" s="169"/>
      <c r="CQ53" s="170"/>
      <c r="CR53" s="168"/>
      <c r="CS53" s="169"/>
      <c r="CT53" s="170"/>
      <c r="CU53" s="168"/>
      <c r="CV53" s="169"/>
      <c r="CW53" s="170"/>
      <c r="CX53" s="168"/>
      <c r="CY53" s="169"/>
      <c r="CZ53" s="170"/>
      <c r="DA53" s="168"/>
      <c r="DB53" s="169"/>
      <c r="DC53" s="170"/>
      <c r="DD53" s="168"/>
      <c r="DE53" s="169"/>
      <c r="DF53" s="170"/>
      <c r="DG53" s="168"/>
      <c r="DH53" s="169"/>
      <c r="DI53" s="170"/>
      <c r="DJ53" s="168"/>
      <c r="DK53" s="169"/>
    </row>
    <row r="54" spans="1:115" x14ac:dyDescent="0.25">
      <c r="A54" s="171">
        <v>47</v>
      </c>
      <c r="B54" s="171">
        <v>4145</v>
      </c>
      <c r="C54" s="172" t="s">
        <v>380</v>
      </c>
      <c r="D54" s="173" t="s">
        <v>381</v>
      </c>
      <c r="E54" s="174" t="s">
        <v>301</v>
      </c>
      <c r="F54" s="174" t="s">
        <v>757</v>
      </c>
      <c r="G54" s="174" t="s">
        <v>217</v>
      </c>
      <c r="H54" s="162"/>
      <c r="I54" s="162"/>
      <c r="J54" s="162"/>
      <c r="K54" s="162"/>
      <c r="L54" s="162" t="s">
        <v>139</v>
      </c>
      <c r="M54" s="162"/>
      <c r="N54" s="162"/>
      <c r="O54" s="163"/>
      <c r="P54" s="163"/>
      <c r="Q54" s="163"/>
      <c r="R54" s="163"/>
      <c r="S54" s="163"/>
      <c r="T54" s="163"/>
      <c r="U54" s="164" t="s">
        <v>139</v>
      </c>
      <c r="V54" s="164" t="s">
        <v>139</v>
      </c>
      <c r="W54" s="164" t="s">
        <v>139</v>
      </c>
      <c r="X54" s="165"/>
      <c r="Y54" s="165" t="s">
        <v>139</v>
      </c>
      <c r="Z54" s="165"/>
      <c r="AA54" s="165" t="s">
        <v>139</v>
      </c>
      <c r="AB54" s="166" t="s">
        <v>139</v>
      </c>
      <c r="AC54" s="166"/>
      <c r="AD54" s="166" t="s">
        <v>139</v>
      </c>
      <c r="AE54" s="167"/>
      <c r="AF54" s="168" t="s">
        <v>139</v>
      </c>
      <c r="AG54" s="168"/>
      <c r="AH54" s="169"/>
      <c r="AI54" s="170" t="s">
        <v>752</v>
      </c>
      <c r="AJ54" s="168"/>
      <c r="AK54" s="169"/>
      <c r="AL54" s="170" t="s">
        <v>139</v>
      </c>
      <c r="AM54" s="168"/>
      <c r="AN54" s="169"/>
      <c r="AO54" s="170" t="s">
        <v>752</v>
      </c>
      <c r="AP54" s="168"/>
      <c r="AQ54" s="169"/>
      <c r="AR54" s="170">
        <v>0</v>
      </c>
      <c r="AS54" s="168"/>
      <c r="AT54" s="169"/>
      <c r="AU54" s="170" t="s">
        <v>752</v>
      </c>
      <c r="AV54" s="168"/>
      <c r="AW54" s="169"/>
      <c r="AX54" s="170" t="s">
        <v>139</v>
      </c>
      <c r="AY54" s="168"/>
      <c r="AZ54" s="169"/>
      <c r="BA54" s="170" t="s">
        <v>139</v>
      </c>
      <c r="BB54" s="168"/>
      <c r="BC54" s="169"/>
      <c r="BD54" s="170" t="s">
        <v>752</v>
      </c>
      <c r="BE54" s="168"/>
      <c r="BF54" s="169"/>
      <c r="BG54" s="170" t="s">
        <v>752</v>
      </c>
      <c r="BH54" s="168"/>
      <c r="BI54" s="169"/>
      <c r="BJ54" s="170"/>
      <c r="BK54" s="168"/>
      <c r="BL54" s="169"/>
      <c r="BM54" s="170"/>
      <c r="BN54" s="168"/>
      <c r="BO54" s="169"/>
      <c r="BP54" s="170"/>
      <c r="BQ54" s="168"/>
      <c r="BR54" s="169"/>
      <c r="BS54" s="170"/>
      <c r="BT54" s="168"/>
      <c r="BU54" s="169"/>
      <c r="BV54" s="170"/>
      <c r="BW54" s="168"/>
      <c r="BX54" s="169"/>
      <c r="BY54" s="170"/>
      <c r="BZ54" s="168"/>
      <c r="CA54" s="169"/>
      <c r="CB54" s="170"/>
      <c r="CC54" s="168"/>
      <c r="CD54" s="169"/>
      <c r="CE54" s="170"/>
      <c r="CF54" s="168"/>
      <c r="CG54" s="169"/>
      <c r="CH54" s="170"/>
      <c r="CI54" s="168"/>
      <c r="CJ54" s="169"/>
      <c r="CK54" s="170"/>
      <c r="CL54" s="168"/>
      <c r="CM54" s="169"/>
      <c r="CN54" s="170"/>
      <c r="CO54" s="168"/>
      <c r="CP54" s="169"/>
      <c r="CQ54" s="170"/>
      <c r="CR54" s="168"/>
      <c r="CS54" s="169"/>
      <c r="CT54" s="170"/>
      <c r="CU54" s="168"/>
      <c r="CV54" s="169"/>
      <c r="CW54" s="170"/>
      <c r="CX54" s="168"/>
      <c r="CY54" s="169"/>
      <c r="CZ54" s="170"/>
      <c r="DA54" s="168"/>
      <c r="DB54" s="169"/>
      <c r="DC54" s="170"/>
      <c r="DD54" s="168"/>
      <c r="DE54" s="169"/>
      <c r="DF54" s="170"/>
      <c r="DG54" s="168"/>
      <c r="DH54" s="169"/>
      <c r="DI54" s="170"/>
      <c r="DJ54" s="168"/>
      <c r="DK54" s="169"/>
    </row>
    <row r="55" spans="1:115" ht="76.5" x14ac:dyDescent="0.25">
      <c r="A55" s="171">
        <v>48</v>
      </c>
      <c r="B55" s="171">
        <v>1367</v>
      </c>
      <c r="C55" s="172" t="s">
        <v>382</v>
      </c>
      <c r="D55" s="173" t="s">
        <v>383</v>
      </c>
      <c r="E55" s="174" t="s">
        <v>272</v>
      </c>
      <c r="F55" s="174" t="s">
        <v>750</v>
      </c>
      <c r="G55" s="175" t="s">
        <v>791</v>
      </c>
      <c r="H55" s="162" t="s">
        <v>139</v>
      </c>
      <c r="I55" s="162" t="s">
        <v>139</v>
      </c>
      <c r="J55" s="162"/>
      <c r="K55" s="162"/>
      <c r="L55" s="162"/>
      <c r="M55" s="162"/>
      <c r="N55" s="162"/>
      <c r="O55" s="163"/>
      <c r="P55" s="163"/>
      <c r="Q55" s="163"/>
      <c r="R55" s="163"/>
      <c r="S55" s="163"/>
      <c r="T55" s="163"/>
      <c r="U55" s="164"/>
      <c r="V55" s="164"/>
      <c r="W55" s="164"/>
      <c r="X55" s="165" t="s">
        <v>139</v>
      </c>
      <c r="Y55" s="165" t="s">
        <v>139</v>
      </c>
      <c r="Z55" s="165" t="s">
        <v>139</v>
      </c>
      <c r="AA55" s="165"/>
      <c r="AB55" s="166" t="s">
        <v>139</v>
      </c>
      <c r="AC55" s="166"/>
      <c r="AD55" s="166" t="s">
        <v>139</v>
      </c>
      <c r="AE55" s="167"/>
      <c r="AF55" s="168" t="s">
        <v>139</v>
      </c>
      <c r="AG55" s="168"/>
      <c r="AH55" s="169"/>
      <c r="AI55" s="170" t="s">
        <v>752</v>
      </c>
      <c r="AJ55" s="168"/>
      <c r="AK55" s="169"/>
      <c r="AL55" s="170" t="s">
        <v>139</v>
      </c>
      <c r="AM55" s="168"/>
      <c r="AN55" s="169"/>
      <c r="AO55" s="170" t="s">
        <v>752</v>
      </c>
      <c r="AP55" s="168"/>
      <c r="AQ55" s="169"/>
      <c r="AR55" s="170" t="s">
        <v>139</v>
      </c>
      <c r="AS55" s="168"/>
      <c r="AT55" s="169"/>
      <c r="AU55" s="170" t="s">
        <v>752</v>
      </c>
      <c r="AV55" s="168"/>
      <c r="AW55" s="169"/>
      <c r="AX55" s="170" t="s">
        <v>752</v>
      </c>
      <c r="AY55" s="168"/>
      <c r="AZ55" s="169"/>
      <c r="BA55" s="170" t="s">
        <v>752</v>
      </c>
      <c r="BB55" s="168"/>
      <c r="BC55" s="169"/>
      <c r="BD55" s="170" t="s">
        <v>139</v>
      </c>
      <c r="BE55" s="168"/>
      <c r="BF55" s="169"/>
      <c r="BG55" s="170" t="s">
        <v>139</v>
      </c>
      <c r="BH55" s="168"/>
      <c r="BI55" s="169"/>
      <c r="BJ55" s="170" t="s">
        <v>139</v>
      </c>
      <c r="BK55" s="168"/>
      <c r="BL55" s="169"/>
      <c r="BM55" s="170"/>
      <c r="BN55" s="168"/>
      <c r="BO55" s="169"/>
      <c r="BP55" s="170"/>
      <c r="BQ55" s="168"/>
      <c r="BR55" s="169"/>
      <c r="BS55" s="170"/>
      <c r="BT55" s="168"/>
      <c r="BU55" s="169"/>
      <c r="BV55" s="170"/>
      <c r="BW55" s="168"/>
      <c r="BX55" s="169"/>
      <c r="BY55" s="170"/>
      <c r="BZ55" s="168"/>
      <c r="CA55" s="169"/>
      <c r="CB55" s="170"/>
      <c r="CC55" s="168"/>
      <c r="CD55" s="169"/>
      <c r="CE55" s="170"/>
      <c r="CF55" s="168"/>
      <c r="CG55" s="169"/>
      <c r="CH55" s="170"/>
      <c r="CI55" s="168"/>
      <c r="CJ55" s="169"/>
      <c r="CK55" s="170"/>
      <c r="CL55" s="168"/>
      <c r="CM55" s="169"/>
      <c r="CN55" s="170"/>
      <c r="CO55" s="168"/>
      <c r="CP55" s="169"/>
      <c r="CQ55" s="170"/>
      <c r="CR55" s="168"/>
      <c r="CS55" s="169"/>
      <c r="CT55" s="170"/>
      <c r="CU55" s="168"/>
      <c r="CV55" s="169"/>
      <c r="CW55" s="170"/>
      <c r="CX55" s="168"/>
      <c r="CY55" s="169"/>
      <c r="CZ55" s="170"/>
      <c r="DA55" s="168"/>
      <c r="DB55" s="169"/>
      <c r="DC55" s="170"/>
      <c r="DD55" s="168"/>
      <c r="DE55" s="169"/>
      <c r="DF55" s="170"/>
      <c r="DG55" s="168"/>
      <c r="DH55" s="169"/>
      <c r="DI55" s="170"/>
      <c r="DJ55" s="168"/>
      <c r="DK55" s="169"/>
    </row>
    <row r="56" spans="1:115" x14ac:dyDescent="0.25">
      <c r="A56" s="171">
        <v>49</v>
      </c>
      <c r="B56" s="171">
        <v>3390</v>
      </c>
      <c r="C56" s="172" t="s">
        <v>384</v>
      </c>
      <c r="D56" s="173" t="s">
        <v>385</v>
      </c>
      <c r="E56" s="174" t="s">
        <v>327</v>
      </c>
      <c r="F56" s="174" t="s">
        <v>764</v>
      </c>
      <c r="G56" s="174" t="s">
        <v>761</v>
      </c>
      <c r="H56" s="176" t="s">
        <v>139</v>
      </c>
      <c r="I56" s="176"/>
      <c r="J56" s="176"/>
      <c r="K56" s="176" t="s">
        <v>139</v>
      </c>
      <c r="L56" s="176"/>
      <c r="M56" s="176"/>
      <c r="N56" s="176"/>
      <c r="O56" s="177"/>
      <c r="P56" s="177"/>
      <c r="Q56" s="177"/>
      <c r="R56" s="177"/>
      <c r="S56" s="177"/>
      <c r="T56" s="177"/>
      <c r="U56" s="178"/>
      <c r="V56" s="178"/>
      <c r="W56" s="178"/>
      <c r="X56" s="179"/>
      <c r="Y56" s="179"/>
      <c r="Z56" s="179"/>
      <c r="AA56" s="179"/>
      <c r="AB56" s="180"/>
      <c r="AC56" s="180"/>
      <c r="AD56" s="180"/>
      <c r="AE56" s="180" t="s">
        <v>139</v>
      </c>
      <c r="AF56" s="168" t="s">
        <v>139</v>
      </c>
      <c r="AG56" s="168"/>
      <c r="AH56" s="169"/>
      <c r="AI56" s="170" t="s">
        <v>752</v>
      </c>
      <c r="AJ56" s="168"/>
      <c r="AK56" s="169"/>
      <c r="AL56" s="170" t="s">
        <v>139</v>
      </c>
      <c r="AM56" s="168"/>
      <c r="AN56" s="169"/>
      <c r="AO56" s="170" t="s">
        <v>139</v>
      </c>
      <c r="AP56" s="168"/>
      <c r="AQ56" s="169"/>
      <c r="AR56" s="170" t="s">
        <v>139</v>
      </c>
      <c r="AS56" s="168"/>
      <c r="AT56" s="169"/>
      <c r="AU56" s="170" t="s">
        <v>752</v>
      </c>
      <c r="AV56" s="168"/>
      <c r="AW56" s="169"/>
      <c r="AX56" s="170" t="s">
        <v>752</v>
      </c>
      <c r="AY56" s="168"/>
      <c r="AZ56" s="169"/>
      <c r="BA56" s="170" t="s">
        <v>752</v>
      </c>
      <c r="BB56" s="168"/>
      <c r="BC56" s="169"/>
      <c r="BD56" s="170" t="s">
        <v>752</v>
      </c>
      <c r="BE56" s="168"/>
      <c r="BF56" s="169"/>
      <c r="BG56" s="170" t="s">
        <v>752</v>
      </c>
      <c r="BH56" s="168"/>
      <c r="BI56" s="169"/>
      <c r="BJ56" s="170"/>
      <c r="BK56" s="168"/>
      <c r="BL56" s="169"/>
      <c r="BM56" s="170"/>
      <c r="BN56" s="168"/>
      <c r="BO56" s="169"/>
      <c r="BP56" s="170"/>
      <c r="BQ56" s="168"/>
      <c r="BR56" s="169"/>
      <c r="BS56" s="170"/>
      <c r="BT56" s="168"/>
      <c r="BU56" s="169"/>
      <c r="BV56" s="170"/>
      <c r="BW56" s="168"/>
      <c r="BX56" s="169"/>
      <c r="BY56" s="170"/>
      <c r="BZ56" s="168"/>
      <c r="CA56" s="169"/>
      <c r="CB56" s="170"/>
      <c r="CC56" s="168"/>
      <c r="CD56" s="169"/>
      <c r="CE56" s="170"/>
      <c r="CF56" s="168"/>
      <c r="CG56" s="169"/>
      <c r="CH56" s="170"/>
      <c r="CI56" s="168"/>
      <c r="CJ56" s="169"/>
      <c r="CK56" s="170"/>
      <c r="CL56" s="168"/>
      <c r="CM56" s="169"/>
      <c r="CN56" s="170"/>
      <c r="CO56" s="168"/>
      <c r="CP56" s="169"/>
      <c r="CQ56" s="170"/>
      <c r="CR56" s="168"/>
      <c r="CS56" s="169"/>
      <c r="CT56" s="170"/>
      <c r="CU56" s="168"/>
      <c r="CV56" s="169"/>
      <c r="CW56" s="170"/>
      <c r="CX56" s="168"/>
      <c r="CY56" s="169"/>
      <c r="CZ56" s="170"/>
      <c r="DA56" s="168"/>
      <c r="DB56" s="169"/>
      <c r="DC56" s="170"/>
      <c r="DD56" s="168"/>
      <c r="DE56" s="169"/>
      <c r="DF56" s="170"/>
      <c r="DG56" s="168"/>
      <c r="DH56" s="169"/>
      <c r="DI56" s="170"/>
      <c r="DJ56" s="168"/>
      <c r="DK56" s="169"/>
    </row>
    <row r="57" spans="1:115" x14ac:dyDescent="0.25">
      <c r="A57" s="171">
        <v>50</v>
      </c>
      <c r="B57" s="171">
        <v>3977</v>
      </c>
      <c r="C57" s="172" t="s">
        <v>386</v>
      </c>
      <c r="D57" s="173" t="s">
        <v>387</v>
      </c>
      <c r="E57" s="174" t="s">
        <v>388</v>
      </c>
      <c r="F57" s="174" t="s">
        <v>772</v>
      </c>
      <c r="G57" s="174" t="s">
        <v>761</v>
      </c>
      <c r="H57" s="162" t="s">
        <v>139</v>
      </c>
      <c r="I57" s="162"/>
      <c r="J57" s="162"/>
      <c r="K57" s="162" t="s">
        <v>139</v>
      </c>
      <c r="L57" s="162"/>
      <c r="M57" s="162"/>
      <c r="N57" s="162"/>
      <c r="O57" s="163"/>
      <c r="P57" s="163"/>
      <c r="Q57" s="163"/>
      <c r="R57" s="163"/>
      <c r="S57" s="163"/>
      <c r="T57" s="163"/>
      <c r="U57" s="164"/>
      <c r="V57" s="164"/>
      <c r="W57" s="164"/>
      <c r="X57" s="165"/>
      <c r="Y57" s="165"/>
      <c r="Z57" s="165"/>
      <c r="AA57" s="165"/>
      <c r="AB57" s="166"/>
      <c r="AC57" s="166"/>
      <c r="AD57" s="166"/>
      <c r="AE57" s="167" t="s">
        <v>139</v>
      </c>
      <c r="AF57" s="168" t="s">
        <v>139</v>
      </c>
      <c r="AG57" s="168"/>
      <c r="AH57" s="169"/>
      <c r="AI57" s="170" t="s">
        <v>139</v>
      </c>
      <c r="AJ57" s="168"/>
      <c r="AK57" s="169"/>
      <c r="AL57" s="170" t="s">
        <v>139</v>
      </c>
      <c r="AM57" s="168"/>
      <c r="AN57" s="169"/>
      <c r="AO57" s="170" t="s">
        <v>139</v>
      </c>
      <c r="AP57" s="168"/>
      <c r="AQ57" s="169"/>
      <c r="AR57" s="170">
        <v>0</v>
      </c>
      <c r="AS57" s="168"/>
      <c r="AT57" s="169"/>
      <c r="AU57" s="170" t="s">
        <v>752</v>
      </c>
      <c r="AV57" s="168"/>
      <c r="AW57" s="169"/>
      <c r="AX57" s="170" t="s">
        <v>752</v>
      </c>
      <c r="AY57" s="168"/>
      <c r="AZ57" s="169"/>
      <c r="BA57" s="170" t="s">
        <v>752</v>
      </c>
      <c r="BB57" s="168"/>
      <c r="BC57" s="169"/>
      <c r="BD57" s="170" t="s">
        <v>752</v>
      </c>
      <c r="BE57" s="168"/>
      <c r="BF57" s="169"/>
      <c r="BG57" s="170" t="s">
        <v>752</v>
      </c>
      <c r="BH57" s="168"/>
      <c r="BI57" s="169"/>
      <c r="BJ57" s="170"/>
      <c r="BK57" s="168"/>
      <c r="BL57" s="169"/>
      <c r="BM57" s="170"/>
      <c r="BN57" s="168"/>
      <c r="BO57" s="169"/>
      <c r="BP57" s="170"/>
      <c r="BQ57" s="168"/>
      <c r="BR57" s="169"/>
      <c r="BS57" s="170"/>
      <c r="BT57" s="168"/>
      <c r="BU57" s="169"/>
      <c r="BV57" s="170"/>
      <c r="BW57" s="168"/>
      <c r="BX57" s="169"/>
      <c r="BY57" s="170"/>
      <c r="BZ57" s="168"/>
      <c r="CA57" s="169"/>
      <c r="CB57" s="170"/>
      <c r="CC57" s="168"/>
      <c r="CD57" s="169"/>
      <c r="CE57" s="170"/>
      <c r="CF57" s="168"/>
      <c r="CG57" s="169"/>
      <c r="CH57" s="170"/>
      <c r="CI57" s="168"/>
      <c r="CJ57" s="169"/>
      <c r="CK57" s="170"/>
      <c r="CL57" s="168"/>
      <c r="CM57" s="169"/>
      <c r="CN57" s="170"/>
      <c r="CO57" s="168"/>
      <c r="CP57" s="169"/>
      <c r="CQ57" s="170"/>
      <c r="CR57" s="168"/>
      <c r="CS57" s="169"/>
      <c r="CT57" s="170"/>
      <c r="CU57" s="168"/>
      <c r="CV57" s="169"/>
      <c r="CW57" s="170"/>
      <c r="CX57" s="168"/>
      <c r="CY57" s="169"/>
      <c r="CZ57" s="170"/>
      <c r="DA57" s="168"/>
      <c r="DB57" s="169"/>
      <c r="DC57" s="170"/>
      <c r="DD57" s="168"/>
      <c r="DE57" s="169"/>
      <c r="DF57" s="170"/>
      <c r="DG57" s="168"/>
      <c r="DH57" s="169"/>
      <c r="DI57" s="170"/>
      <c r="DJ57" s="168"/>
      <c r="DK57" s="169"/>
    </row>
    <row r="58" spans="1:115" x14ac:dyDescent="0.25">
      <c r="A58" s="171">
        <v>51</v>
      </c>
      <c r="B58" s="171">
        <v>552</v>
      </c>
      <c r="C58" s="172" t="s">
        <v>389</v>
      </c>
      <c r="D58" s="173" t="s">
        <v>390</v>
      </c>
      <c r="E58" s="174" t="s">
        <v>332</v>
      </c>
      <c r="F58" s="174" t="s">
        <v>774</v>
      </c>
      <c r="G58" s="174" t="s">
        <v>210</v>
      </c>
      <c r="H58" s="162" t="s">
        <v>139</v>
      </c>
      <c r="I58" s="162" t="s">
        <v>139</v>
      </c>
      <c r="J58" s="162"/>
      <c r="K58" s="162" t="s">
        <v>139</v>
      </c>
      <c r="L58" s="162"/>
      <c r="M58" s="162"/>
      <c r="N58" s="162"/>
      <c r="O58" s="163" t="s">
        <v>139</v>
      </c>
      <c r="P58" s="163" t="s">
        <v>139</v>
      </c>
      <c r="Q58" s="163"/>
      <c r="R58" s="163"/>
      <c r="S58" s="163" t="s">
        <v>139</v>
      </c>
      <c r="T58" s="163" t="s">
        <v>139</v>
      </c>
      <c r="U58" s="164"/>
      <c r="V58" s="164"/>
      <c r="W58" s="164"/>
      <c r="X58" s="165" t="s">
        <v>139</v>
      </c>
      <c r="Y58" s="165" t="s">
        <v>139</v>
      </c>
      <c r="Z58" s="165" t="s">
        <v>139</v>
      </c>
      <c r="AA58" s="165"/>
      <c r="AB58" s="166"/>
      <c r="AC58" s="166"/>
      <c r="AD58" s="166" t="s">
        <v>139</v>
      </c>
      <c r="AE58" s="167"/>
      <c r="AF58" s="168" t="s">
        <v>139</v>
      </c>
      <c r="AG58" s="168"/>
      <c r="AH58" s="169"/>
      <c r="AI58" s="170" t="s">
        <v>752</v>
      </c>
      <c r="AJ58" s="168"/>
      <c r="AK58" s="169"/>
      <c r="AL58" s="170" t="s">
        <v>139</v>
      </c>
      <c r="AM58" s="168"/>
      <c r="AN58" s="169"/>
      <c r="AO58" s="170" t="s">
        <v>752</v>
      </c>
      <c r="AP58" s="168"/>
      <c r="AQ58" s="169"/>
      <c r="AR58" s="170" t="s">
        <v>139</v>
      </c>
      <c r="AS58" s="168"/>
      <c r="AT58" s="169"/>
      <c r="AU58" s="170" t="s">
        <v>752</v>
      </c>
      <c r="AV58" s="168"/>
      <c r="AW58" s="169"/>
      <c r="AX58" s="170"/>
      <c r="AY58" s="168"/>
      <c r="AZ58" s="169"/>
      <c r="BA58" s="170"/>
      <c r="BB58" s="168"/>
      <c r="BC58" s="169"/>
      <c r="BD58" s="170"/>
      <c r="BE58" s="168"/>
      <c r="BF58" s="169"/>
      <c r="BG58" s="170"/>
      <c r="BH58" s="168"/>
      <c r="BI58" s="169"/>
      <c r="BJ58" s="170"/>
      <c r="BK58" s="168"/>
      <c r="BL58" s="169"/>
      <c r="BM58" s="170"/>
      <c r="BN58" s="168"/>
      <c r="BO58" s="169"/>
      <c r="BP58" s="170"/>
      <c r="BQ58" s="168"/>
      <c r="BR58" s="169"/>
      <c r="BS58" s="170"/>
      <c r="BT58" s="168"/>
      <c r="BU58" s="169"/>
      <c r="BV58" s="170"/>
      <c r="BW58" s="168"/>
      <c r="BX58" s="169"/>
      <c r="BY58" s="170"/>
      <c r="BZ58" s="168"/>
      <c r="CA58" s="169"/>
      <c r="CB58" s="170"/>
      <c r="CC58" s="168"/>
      <c r="CD58" s="169"/>
      <c r="CE58" s="170"/>
      <c r="CF58" s="168"/>
      <c r="CG58" s="169"/>
      <c r="CH58" s="170"/>
      <c r="CI58" s="168"/>
      <c r="CJ58" s="169"/>
      <c r="CK58" s="170"/>
      <c r="CL58" s="168"/>
      <c r="CM58" s="169"/>
      <c r="CN58" s="170"/>
      <c r="CO58" s="168"/>
      <c r="CP58" s="169"/>
      <c r="CQ58" s="170"/>
      <c r="CR58" s="168"/>
      <c r="CS58" s="169"/>
      <c r="CT58" s="170"/>
      <c r="CU58" s="168"/>
      <c r="CV58" s="169"/>
      <c r="CW58" s="170"/>
      <c r="CX58" s="168"/>
      <c r="CY58" s="169"/>
      <c r="CZ58" s="170"/>
      <c r="DA58" s="168"/>
      <c r="DB58" s="169"/>
      <c r="DC58" s="170"/>
      <c r="DD58" s="168"/>
      <c r="DE58" s="169"/>
      <c r="DF58" s="170"/>
      <c r="DG58" s="168"/>
      <c r="DH58" s="169"/>
      <c r="DI58" s="170"/>
      <c r="DJ58" s="168"/>
      <c r="DK58" s="169"/>
    </row>
    <row r="59" spans="1:115" x14ac:dyDescent="0.25">
      <c r="A59" s="171">
        <v>52</v>
      </c>
      <c r="B59" s="171">
        <v>4112</v>
      </c>
      <c r="C59" s="172" t="s">
        <v>391</v>
      </c>
      <c r="D59" s="173" t="s">
        <v>392</v>
      </c>
      <c r="E59" s="174" t="s">
        <v>393</v>
      </c>
      <c r="F59" s="174" t="s">
        <v>772</v>
      </c>
      <c r="G59" s="174" t="s">
        <v>393</v>
      </c>
      <c r="H59" s="162" t="s">
        <v>139</v>
      </c>
      <c r="I59" s="162"/>
      <c r="J59" s="162"/>
      <c r="K59" s="162" t="s">
        <v>139</v>
      </c>
      <c r="L59" s="162"/>
      <c r="M59" s="162"/>
      <c r="N59" s="162"/>
      <c r="O59" s="163" t="s">
        <v>139</v>
      </c>
      <c r="P59" s="163" t="s">
        <v>139</v>
      </c>
      <c r="Q59" s="163"/>
      <c r="R59" s="163" t="s">
        <v>139</v>
      </c>
      <c r="S59" s="163" t="s">
        <v>139</v>
      </c>
      <c r="T59" s="163" t="s">
        <v>139</v>
      </c>
      <c r="U59" s="164"/>
      <c r="V59" s="164"/>
      <c r="W59" s="164"/>
      <c r="X59" s="165"/>
      <c r="Y59" s="165" t="s">
        <v>139</v>
      </c>
      <c r="Z59" s="165" t="s">
        <v>139</v>
      </c>
      <c r="AA59" s="165"/>
      <c r="AB59" s="166"/>
      <c r="AC59" s="166"/>
      <c r="AD59" s="166"/>
      <c r="AE59" s="167" t="s">
        <v>139</v>
      </c>
      <c r="AF59" s="168" t="s">
        <v>139</v>
      </c>
      <c r="AG59" s="168"/>
      <c r="AH59" s="169"/>
      <c r="AI59" s="170" t="s">
        <v>752</v>
      </c>
      <c r="AJ59" s="168"/>
      <c r="AK59" s="169"/>
      <c r="AL59" s="170" t="s">
        <v>139</v>
      </c>
      <c r="AM59" s="168"/>
      <c r="AN59" s="169"/>
      <c r="AO59" s="170" t="s">
        <v>139</v>
      </c>
      <c r="AP59" s="168"/>
      <c r="AQ59" s="169"/>
      <c r="AR59" s="170" t="s">
        <v>139</v>
      </c>
      <c r="AS59" s="168"/>
      <c r="AT59" s="169"/>
      <c r="AU59" s="170" t="s">
        <v>139</v>
      </c>
      <c r="AV59" s="168"/>
      <c r="AW59" s="169"/>
      <c r="AX59" s="170" t="s">
        <v>752</v>
      </c>
      <c r="AY59" s="168"/>
      <c r="AZ59" s="169"/>
      <c r="BA59" s="170" t="s">
        <v>752</v>
      </c>
      <c r="BB59" s="168"/>
      <c r="BC59" s="169"/>
      <c r="BD59" s="170" t="s">
        <v>752</v>
      </c>
      <c r="BE59" s="168"/>
      <c r="BF59" s="169"/>
      <c r="BG59" s="170" t="s">
        <v>752</v>
      </c>
      <c r="BH59" s="168"/>
      <c r="BI59" s="169"/>
      <c r="BJ59" s="170"/>
      <c r="BK59" s="168"/>
      <c r="BL59" s="169"/>
      <c r="BM59" s="170"/>
      <c r="BN59" s="168"/>
      <c r="BO59" s="169"/>
      <c r="BP59" s="170"/>
      <c r="BQ59" s="168"/>
      <c r="BR59" s="169"/>
      <c r="BS59" s="170"/>
      <c r="BT59" s="168"/>
      <c r="BU59" s="169"/>
      <c r="BV59" s="170"/>
      <c r="BW59" s="168"/>
      <c r="BX59" s="169"/>
      <c r="BY59" s="170"/>
      <c r="BZ59" s="168"/>
      <c r="CA59" s="169"/>
      <c r="CB59" s="170"/>
      <c r="CC59" s="168"/>
      <c r="CD59" s="169"/>
      <c r="CE59" s="170"/>
      <c r="CF59" s="168"/>
      <c r="CG59" s="169"/>
      <c r="CH59" s="170"/>
      <c r="CI59" s="168"/>
      <c r="CJ59" s="169"/>
      <c r="CK59" s="170"/>
      <c r="CL59" s="168"/>
      <c r="CM59" s="169"/>
      <c r="CN59" s="170"/>
      <c r="CO59" s="168"/>
      <c r="CP59" s="169"/>
      <c r="CQ59" s="170"/>
      <c r="CR59" s="168"/>
      <c r="CS59" s="169"/>
      <c r="CT59" s="170"/>
      <c r="CU59" s="168"/>
      <c r="CV59" s="169"/>
      <c r="CW59" s="170"/>
      <c r="CX59" s="168"/>
      <c r="CY59" s="169"/>
      <c r="CZ59" s="170"/>
      <c r="DA59" s="168"/>
      <c r="DB59" s="169"/>
      <c r="DC59" s="170"/>
      <c r="DD59" s="168"/>
      <c r="DE59" s="169"/>
      <c r="DF59" s="170"/>
      <c r="DG59" s="168"/>
      <c r="DH59" s="169"/>
      <c r="DI59" s="170"/>
      <c r="DJ59" s="168"/>
      <c r="DK59" s="169"/>
    </row>
    <row r="60" spans="1:115" ht="127.5" x14ac:dyDescent="0.25">
      <c r="A60" s="171">
        <v>53</v>
      </c>
      <c r="B60" s="171">
        <v>874</v>
      </c>
      <c r="C60" s="172" t="s">
        <v>394</v>
      </c>
      <c r="D60" s="195" t="s">
        <v>395</v>
      </c>
      <c r="E60" s="174" t="s">
        <v>272</v>
      </c>
      <c r="F60" s="174" t="s">
        <v>750</v>
      </c>
      <c r="G60" s="175" t="s">
        <v>792</v>
      </c>
      <c r="H60" s="162" t="s">
        <v>139</v>
      </c>
      <c r="I60" s="162" t="s">
        <v>139</v>
      </c>
      <c r="J60" s="162"/>
      <c r="K60" s="162"/>
      <c r="L60" s="162"/>
      <c r="M60" s="162"/>
      <c r="N60" s="162"/>
      <c r="O60" s="163"/>
      <c r="P60" s="163"/>
      <c r="Q60" s="163"/>
      <c r="R60" s="163"/>
      <c r="S60" s="163" t="s">
        <v>139</v>
      </c>
      <c r="T60" s="163"/>
      <c r="U60" s="164"/>
      <c r="V60" s="164"/>
      <c r="W60" s="164"/>
      <c r="X60" s="165" t="s">
        <v>139</v>
      </c>
      <c r="Y60" s="165" t="s">
        <v>139</v>
      </c>
      <c r="Z60" s="165" t="s">
        <v>139</v>
      </c>
      <c r="AA60" s="165"/>
      <c r="AB60" s="166" t="s">
        <v>139</v>
      </c>
      <c r="AC60" s="166"/>
      <c r="AD60" s="166" t="s">
        <v>139</v>
      </c>
      <c r="AE60" s="167"/>
      <c r="AF60" s="168" t="s">
        <v>139</v>
      </c>
      <c r="AG60" s="168"/>
      <c r="AH60" s="169"/>
      <c r="AI60" s="170" t="s">
        <v>752</v>
      </c>
      <c r="AJ60" s="168"/>
      <c r="AK60" s="169"/>
      <c r="AL60" s="170" t="s">
        <v>139</v>
      </c>
      <c r="AM60" s="168"/>
      <c r="AN60" s="169"/>
      <c r="AO60" s="170" t="s">
        <v>752</v>
      </c>
      <c r="AP60" s="168"/>
      <c r="AQ60" s="169"/>
      <c r="AR60" s="170" t="s">
        <v>139</v>
      </c>
      <c r="AS60" s="168"/>
      <c r="AT60" s="169"/>
      <c r="AU60" s="170" t="s">
        <v>752</v>
      </c>
      <c r="AV60" s="168"/>
      <c r="AW60" s="169"/>
      <c r="AX60" s="170" t="s">
        <v>139</v>
      </c>
      <c r="AY60" s="168"/>
      <c r="AZ60" s="169"/>
      <c r="BA60" s="170" t="s">
        <v>139</v>
      </c>
      <c r="BB60" s="168"/>
      <c r="BC60" s="169"/>
      <c r="BD60" s="170" t="s">
        <v>752</v>
      </c>
      <c r="BE60" s="168"/>
      <c r="BF60" s="169"/>
      <c r="BG60" s="170" t="s">
        <v>752</v>
      </c>
      <c r="BH60" s="168"/>
      <c r="BI60" s="169"/>
      <c r="BJ60" s="170" t="s">
        <v>139</v>
      </c>
      <c r="BK60" s="168"/>
      <c r="BL60" s="169"/>
      <c r="BM60" s="170"/>
      <c r="BN60" s="168"/>
      <c r="BO60" s="169"/>
      <c r="BP60" s="170"/>
      <c r="BQ60" s="168"/>
      <c r="BR60" s="169"/>
      <c r="BS60" s="170"/>
      <c r="BT60" s="168"/>
      <c r="BU60" s="169"/>
      <c r="BV60" s="170"/>
      <c r="BW60" s="168"/>
      <c r="BX60" s="169"/>
      <c r="BY60" s="170"/>
      <c r="BZ60" s="168"/>
      <c r="CA60" s="169"/>
      <c r="CB60" s="170"/>
      <c r="CC60" s="168"/>
      <c r="CD60" s="169"/>
      <c r="CE60" s="170"/>
      <c r="CF60" s="168"/>
      <c r="CG60" s="169"/>
      <c r="CH60" s="170"/>
      <c r="CI60" s="168"/>
      <c r="CJ60" s="169"/>
      <c r="CK60" s="170"/>
      <c r="CL60" s="168"/>
      <c r="CM60" s="169"/>
      <c r="CN60" s="170"/>
      <c r="CO60" s="168"/>
      <c r="CP60" s="169"/>
      <c r="CQ60" s="170"/>
      <c r="CR60" s="168"/>
      <c r="CS60" s="169"/>
      <c r="CT60" s="170"/>
      <c r="CU60" s="168"/>
      <c r="CV60" s="169"/>
      <c r="CW60" s="170"/>
      <c r="CX60" s="168"/>
      <c r="CY60" s="169"/>
      <c r="CZ60" s="170"/>
      <c r="DA60" s="168"/>
      <c r="DB60" s="169"/>
      <c r="DC60" s="170"/>
      <c r="DD60" s="168"/>
      <c r="DE60" s="169"/>
      <c r="DF60" s="170"/>
      <c r="DG60" s="168"/>
      <c r="DH60" s="169"/>
      <c r="DI60" s="170"/>
      <c r="DJ60" s="168"/>
      <c r="DK60" s="169"/>
    </row>
    <row r="61" spans="1:115" ht="51" x14ac:dyDescent="0.25">
      <c r="A61" s="171">
        <v>54</v>
      </c>
      <c r="B61" s="171">
        <v>2007</v>
      </c>
      <c r="C61" s="172" t="s">
        <v>396</v>
      </c>
      <c r="D61" s="173" t="s">
        <v>397</v>
      </c>
      <c r="E61" s="174" t="s">
        <v>272</v>
      </c>
      <c r="F61" s="174" t="s">
        <v>750</v>
      </c>
      <c r="G61" s="175" t="s">
        <v>793</v>
      </c>
      <c r="H61" s="162" t="s">
        <v>139</v>
      </c>
      <c r="I61" s="162" t="s">
        <v>139</v>
      </c>
      <c r="J61" s="162"/>
      <c r="K61" s="162"/>
      <c r="L61" s="162"/>
      <c r="M61" s="162"/>
      <c r="N61" s="162"/>
      <c r="O61" s="163"/>
      <c r="P61" s="163"/>
      <c r="Q61" s="163"/>
      <c r="R61" s="163"/>
      <c r="S61" s="163"/>
      <c r="T61" s="163"/>
      <c r="U61" s="164"/>
      <c r="V61" s="164"/>
      <c r="W61" s="164"/>
      <c r="X61" s="165" t="s">
        <v>139</v>
      </c>
      <c r="Y61" s="165" t="s">
        <v>139</v>
      </c>
      <c r="Z61" s="165" t="s">
        <v>139</v>
      </c>
      <c r="AA61" s="165"/>
      <c r="AB61" s="166" t="s">
        <v>139</v>
      </c>
      <c r="AC61" s="166"/>
      <c r="AD61" s="166" t="s">
        <v>139</v>
      </c>
      <c r="AE61" s="167"/>
      <c r="AF61" s="168" t="s">
        <v>139</v>
      </c>
      <c r="AG61" s="168"/>
      <c r="AH61" s="169"/>
      <c r="AI61" s="170" t="s">
        <v>752</v>
      </c>
      <c r="AJ61" s="168"/>
      <c r="AK61" s="169"/>
      <c r="AL61" s="170" t="s">
        <v>139</v>
      </c>
      <c r="AM61" s="168"/>
      <c r="AN61" s="169"/>
      <c r="AO61" s="170" t="s">
        <v>752</v>
      </c>
      <c r="AP61" s="168"/>
      <c r="AQ61" s="169"/>
      <c r="AR61" s="170" t="s">
        <v>139</v>
      </c>
      <c r="AS61" s="168"/>
      <c r="AT61" s="169"/>
      <c r="AU61" s="170" t="s">
        <v>752</v>
      </c>
      <c r="AV61" s="168"/>
      <c r="AW61" s="169"/>
      <c r="AX61" s="170"/>
      <c r="AY61" s="168"/>
      <c r="AZ61" s="169"/>
      <c r="BA61" s="170"/>
      <c r="BB61" s="168"/>
      <c r="BC61" s="169"/>
      <c r="BD61" s="170"/>
      <c r="BE61" s="168"/>
      <c r="BF61" s="169"/>
      <c r="BG61" s="170"/>
      <c r="BH61" s="168"/>
      <c r="BI61" s="169"/>
      <c r="BJ61" s="170"/>
      <c r="BK61" s="168"/>
      <c r="BL61" s="169"/>
      <c r="BM61" s="170"/>
      <c r="BN61" s="168"/>
      <c r="BO61" s="169"/>
      <c r="BP61" s="170"/>
      <c r="BQ61" s="168"/>
      <c r="BR61" s="169"/>
      <c r="BS61" s="170"/>
      <c r="BT61" s="168"/>
      <c r="BU61" s="169"/>
      <c r="BV61" s="170"/>
      <c r="BW61" s="168"/>
      <c r="BX61" s="169"/>
      <c r="BY61" s="170"/>
      <c r="BZ61" s="168"/>
      <c r="CA61" s="169"/>
      <c r="CB61" s="170"/>
      <c r="CC61" s="168"/>
      <c r="CD61" s="169"/>
      <c r="CE61" s="170"/>
      <c r="CF61" s="168"/>
      <c r="CG61" s="169"/>
      <c r="CH61" s="170"/>
      <c r="CI61" s="168"/>
      <c r="CJ61" s="169"/>
      <c r="CK61" s="170"/>
      <c r="CL61" s="168"/>
      <c r="CM61" s="169"/>
      <c r="CN61" s="170"/>
      <c r="CO61" s="168"/>
      <c r="CP61" s="169"/>
      <c r="CQ61" s="170"/>
      <c r="CR61" s="168"/>
      <c r="CS61" s="169"/>
      <c r="CT61" s="170"/>
      <c r="CU61" s="168"/>
      <c r="CV61" s="169"/>
      <c r="CW61" s="170"/>
      <c r="CX61" s="168"/>
      <c r="CY61" s="169"/>
      <c r="CZ61" s="170"/>
      <c r="DA61" s="168"/>
      <c r="DB61" s="169"/>
      <c r="DC61" s="170"/>
      <c r="DD61" s="168"/>
      <c r="DE61" s="169"/>
      <c r="DF61" s="170"/>
      <c r="DG61" s="168"/>
      <c r="DH61" s="169"/>
      <c r="DI61" s="170"/>
      <c r="DJ61" s="168"/>
      <c r="DK61" s="169"/>
    </row>
    <row r="62" spans="1:115" x14ac:dyDescent="0.25">
      <c r="A62" s="171">
        <v>55</v>
      </c>
      <c r="B62" s="171">
        <v>2116</v>
      </c>
      <c r="C62" s="172" t="s">
        <v>398</v>
      </c>
      <c r="D62" s="173" t="s">
        <v>399</v>
      </c>
      <c r="E62" s="174" t="s">
        <v>400</v>
      </c>
      <c r="F62" s="174" t="s">
        <v>794</v>
      </c>
      <c r="G62" s="174" t="s">
        <v>761</v>
      </c>
      <c r="H62" s="162" t="s">
        <v>139</v>
      </c>
      <c r="I62" s="162"/>
      <c r="J62" s="162"/>
      <c r="K62" s="162" t="s">
        <v>139</v>
      </c>
      <c r="L62" s="162"/>
      <c r="M62" s="162"/>
      <c r="N62" s="162"/>
      <c r="O62" s="163"/>
      <c r="P62" s="163"/>
      <c r="Q62" s="163"/>
      <c r="R62" s="163"/>
      <c r="S62" s="163"/>
      <c r="T62" s="163"/>
      <c r="U62" s="164"/>
      <c r="V62" s="164"/>
      <c r="W62" s="164"/>
      <c r="X62" s="165"/>
      <c r="Y62" s="165"/>
      <c r="Z62" s="165"/>
      <c r="AA62" s="165"/>
      <c r="AB62" s="166"/>
      <c r="AC62" s="166"/>
      <c r="AD62" s="166"/>
      <c r="AE62" s="167" t="s">
        <v>139</v>
      </c>
      <c r="AF62" s="168">
        <v>0</v>
      </c>
      <c r="AG62" s="168"/>
      <c r="AH62" s="169"/>
      <c r="AI62" s="170" t="s">
        <v>752</v>
      </c>
      <c r="AJ62" s="168"/>
      <c r="AK62" s="169"/>
      <c r="AL62" s="170" t="s">
        <v>139</v>
      </c>
      <c r="AM62" s="168"/>
      <c r="AN62" s="169"/>
      <c r="AO62" s="170">
        <v>0</v>
      </c>
      <c r="AP62" s="168"/>
      <c r="AQ62" s="169"/>
      <c r="AR62" s="170">
        <v>0</v>
      </c>
      <c r="AS62" s="168"/>
      <c r="AT62" s="169"/>
      <c r="AU62" s="170" t="s">
        <v>752</v>
      </c>
      <c r="AV62" s="168"/>
      <c r="AW62" s="169"/>
      <c r="AX62" s="170" t="s">
        <v>752</v>
      </c>
      <c r="AY62" s="168"/>
      <c r="AZ62" s="169"/>
      <c r="BA62" s="170" t="s">
        <v>752</v>
      </c>
      <c r="BB62" s="168"/>
      <c r="BC62" s="169"/>
      <c r="BD62" s="170" t="s">
        <v>752</v>
      </c>
      <c r="BE62" s="168"/>
      <c r="BF62" s="169"/>
      <c r="BG62" s="170" t="s">
        <v>752</v>
      </c>
      <c r="BH62" s="168"/>
      <c r="BI62" s="169"/>
      <c r="BJ62" s="170"/>
      <c r="BK62" s="168"/>
      <c r="BL62" s="169"/>
      <c r="BM62" s="170"/>
      <c r="BN62" s="168"/>
      <c r="BO62" s="169"/>
      <c r="BP62" s="170"/>
      <c r="BQ62" s="168"/>
      <c r="BR62" s="169"/>
      <c r="BS62" s="170"/>
      <c r="BT62" s="168"/>
      <c r="BU62" s="169"/>
      <c r="BV62" s="170"/>
      <c r="BW62" s="168"/>
      <c r="BX62" s="169"/>
      <c r="BY62" s="170"/>
      <c r="BZ62" s="168"/>
      <c r="CA62" s="169"/>
      <c r="CB62" s="170"/>
      <c r="CC62" s="168"/>
      <c r="CD62" s="169"/>
      <c r="CE62" s="170"/>
      <c r="CF62" s="168"/>
      <c r="CG62" s="169"/>
      <c r="CH62" s="170"/>
      <c r="CI62" s="168"/>
      <c r="CJ62" s="169"/>
      <c r="CK62" s="170"/>
      <c r="CL62" s="168"/>
      <c r="CM62" s="169"/>
      <c r="CN62" s="170"/>
      <c r="CO62" s="168"/>
      <c r="CP62" s="169"/>
      <c r="CQ62" s="170"/>
      <c r="CR62" s="168"/>
      <c r="CS62" s="169"/>
      <c r="CT62" s="170"/>
      <c r="CU62" s="168"/>
      <c r="CV62" s="169"/>
      <c r="CW62" s="170"/>
      <c r="CX62" s="168"/>
      <c r="CY62" s="169"/>
      <c r="CZ62" s="170"/>
      <c r="DA62" s="168"/>
      <c r="DB62" s="169"/>
      <c r="DC62" s="170"/>
      <c r="DD62" s="168"/>
      <c r="DE62" s="169"/>
      <c r="DF62" s="170"/>
      <c r="DG62" s="168"/>
      <c r="DH62" s="169"/>
      <c r="DI62" s="170"/>
      <c r="DJ62" s="168"/>
      <c r="DK62" s="169"/>
    </row>
    <row r="63" spans="1:115" x14ac:dyDescent="0.25">
      <c r="A63" s="171">
        <v>56</v>
      </c>
      <c r="B63" s="171">
        <v>1223</v>
      </c>
      <c r="C63" s="172" t="s">
        <v>401</v>
      </c>
      <c r="D63" s="173" t="s">
        <v>402</v>
      </c>
      <c r="E63" s="174" t="s">
        <v>276</v>
      </c>
      <c r="F63" s="174" t="s">
        <v>774</v>
      </c>
      <c r="G63" s="174" t="s">
        <v>226</v>
      </c>
      <c r="H63" s="162" t="s">
        <v>139</v>
      </c>
      <c r="I63" s="162" t="s">
        <v>139</v>
      </c>
      <c r="J63" s="162"/>
      <c r="K63" s="162"/>
      <c r="L63" s="162"/>
      <c r="M63" s="162"/>
      <c r="N63" s="162"/>
      <c r="O63" s="163"/>
      <c r="P63" s="163"/>
      <c r="Q63" s="163"/>
      <c r="R63" s="163"/>
      <c r="S63" s="163" t="s">
        <v>139</v>
      </c>
      <c r="T63" s="163" t="s">
        <v>139</v>
      </c>
      <c r="U63" s="164"/>
      <c r="V63" s="164"/>
      <c r="W63" s="164"/>
      <c r="X63" s="165" t="s">
        <v>139</v>
      </c>
      <c r="Y63" s="165" t="s">
        <v>139</v>
      </c>
      <c r="Z63" s="165" t="s">
        <v>139</v>
      </c>
      <c r="AA63" s="165"/>
      <c r="AB63" s="166" t="s">
        <v>139</v>
      </c>
      <c r="AC63" s="166"/>
      <c r="AD63" s="166" t="s">
        <v>139</v>
      </c>
      <c r="AE63" s="167"/>
      <c r="AF63" s="168" t="s">
        <v>139</v>
      </c>
      <c r="AG63" s="168"/>
      <c r="AH63" s="169"/>
      <c r="AI63" s="170" t="s">
        <v>752</v>
      </c>
      <c r="AJ63" s="168"/>
      <c r="AK63" s="169"/>
      <c r="AL63" s="170" t="s">
        <v>139</v>
      </c>
      <c r="AM63" s="168"/>
      <c r="AN63" s="169"/>
      <c r="AO63" s="170" t="s">
        <v>752</v>
      </c>
      <c r="AP63" s="168"/>
      <c r="AQ63" s="169"/>
      <c r="AR63" s="170" t="s">
        <v>139</v>
      </c>
      <c r="AS63" s="168"/>
      <c r="AT63" s="169"/>
      <c r="AU63" s="170" t="s">
        <v>752</v>
      </c>
      <c r="AV63" s="168"/>
      <c r="AW63" s="169"/>
      <c r="AX63" s="170" t="s">
        <v>139</v>
      </c>
      <c r="AY63" s="168"/>
      <c r="AZ63" s="169"/>
      <c r="BA63" s="170" t="s">
        <v>139</v>
      </c>
      <c r="BB63" s="168"/>
      <c r="BC63" s="169"/>
      <c r="BD63" s="170" t="s">
        <v>752</v>
      </c>
      <c r="BE63" s="168"/>
      <c r="BF63" s="169"/>
      <c r="BG63" s="170" t="s">
        <v>752</v>
      </c>
      <c r="BH63" s="168"/>
      <c r="BI63" s="169"/>
      <c r="BJ63" s="170"/>
      <c r="BK63" s="168"/>
      <c r="BL63" s="169"/>
      <c r="BM63" s="170"/>
      <c r="BN63" s="168"/>
      <c r="BO63" s="169"/>
      <c r="BP63" s="170"/>
      <c r="BQ63" s="168"/>
      <c r="BR63" s="169"/>
      <c r="BS63" s="170"/>
      <c r="BT63" s="168"/>
      <c r="BU63" s="169"/>
      <c r="BV63" s="170"/>
      <c r="BW63" s="168"/>
      <c r="BX63" s="169"/>
      <c r="BY63" s="170"/>
      <c r="BZ63" s="168"/>
      <c r="CA63" s="169"/>
      <c r="CB63" s="170"/>
      <c r="CC63" s="168"/>
      <c r="CD63" s="169"/>
      <c r="CE63" s="170"/>
      <c r="CF63" s="168"/>
      <c r="CG63" s="169"/>
      <c r="CH63" s="170"/>
      <c r="CI63" s="168"/>
      <c r="CJ63" s="169"/>
      <c r="CK63" s="170"/>
      <c r="CL63" s="168"/>
      <c r="CM63" s="169"/>
      <c r="CN63" s="170"/>
      <c r="CO63" s="168"/>
      <c r="CP63" s="169"/>
      <c r="CQ63" s="170"/>
      <c r="CR63" s="168"/>
      <c r="CS63" s="169"/>
      <c r="CT63" s="170"/>
      <c r="CU63" s="168"/>
      <c r="CV63" s="169"/>
      <c r="CW63" s="170"/>
      <c r="CX63" s="168"/>
      <c r="CY63" s="169"/>
      <c r="CZ63" s="170"/>
      <c r="DA63" s="168"/>
      <c r="DB63" s="169"/>
      <c r="DC63" s="170"/>
      <c r="DD63" s="168"/>
      <c r="DE63" s="169"/>
      <c r="DF63" s="170"/>
      <c r="DG63" s="168"/>
      <c r="DH63" s="169"/>
      <c r="DI63" s="170"/>
      <c r="DJ63" s="168"/>
      <c r="DK63" s="169"/>
    </row>
    <row r="64" spans="1:115" ht="102" x14ac:dyDescent="0.25">
      <c r="A64" s="171">
        <v>57</v>
      </c>
      <c r="B64" s="171">
        <v>1724</v>
      </c>
      <c r="C64" s="172" t="s">
        <v>403</v>
      </c>
      <c r="D64" s="173" t="s">
        <v>404</v>
      </c>
      <c r="E64" s="174" t="s">
        <v>272</v>
      </c>
      <c r="F64" s="174" t="s">
        <v>750</v>
      </c>
      <c r="G64" s="175" t="s">
        <v>795</v>
      </c>
      <c r="H64" s="162" t="s">
        <v>139</v>
      </c>
      <c r="I64" s="162" t="s">
        <v>139</v>
      </c>
      <c r="J64" s="162"/>
      <c r="K64" s="162"/>
      <c r="L64" s="162"/>
      <c r="M64" s="162"/>
      <c r="N64" s="162"/>
      <c r="O64" s="163"/>
      <c r="P64" s="163"/>
      <c r="Q64" s="163"/>
      <c r="R64" s="163"/>
      <c r="S64" s="163" t="s">
        <v>139</v>
      </c>
      <c r="T64" s="163"/>
      <c r="U64" s="164"/>
      <c r="V64" s="164"/>
      <c r="W64" s="164"/>
      <c r="X64" s="165" t="s">
        <v>139</v>
      </c>
      <c r="Y64" s="165" t="s">
        <v>139</v>
      </c>
      <c r="Z64" s="165" t="s">
        <v>139</v>
      </c>
      <c r="AA64" s="165"/>
      <c r="AB64" s="166" t="s">
        <v>139</v>
      </c>
      <c r="AC64" s="166"/>
      <c r="AD64" s="166" t="s">
        <v>139</v>
      </c>
      <c r="AE64" s="167"/>
      <c r="AF64" s="168" t="s">
        <v>139</v>
      </c>
      <c r="AG64" s="168"/>
      <c r="AH64" s="169"/>
      <c r="AI64" s="170" t="s">
        <v>752</v>
      </c>
      <c r="AJ64" s="168"/>
      <c r="AK64" s="169"/>
      <c r="AL64" s="170" t="s">
        <v>139</v>
      </c>
      <c r="AM64" s="168"/>
      <c r="AN64" s="169"/>
      <c r="AO64" s="170" t="s">
        <v>752</v>
      </c>
      <c r="AP64" s="168"/>
      <c r="AQ64" s="169"/>
      <c r="AR64" s="170">
        <v>0</v>
      </c>
      <c r="AS64" s="168"/>
      <c r="AT64" s="169"/>
      <c r="AU64" s="170" t="s">
        <v>752</v>
      </c>
      <c r="AV64" s="168"/>
      <c r="AW64" s="169"/>
      <c r="AX64" s="170"/>
      <c r="AY64" s="168"/>
      <c r="AZ64" s="169"/>
      <c r="BA64" s="170"/>
      <c r="BB64" s="168"/>
      <c r="BC64" s="169"/>
      <c r="BD64" s="170"/>
      <c r="BE64" s="168"/>
      <c r="BF64" s="169"/>
      <c r="BG64" s="170"/>
      <c r="BH64" s="168"/>
      <c r="BI64" s="169"/>
      <c r="BJ64" s="170"/>
      <c r="BK64" s="168"/>
      <c r="BL64" s="169"/>
      <c r="BM64" s="170"/>
      <c r="BN64" s="168"/>
      <c r="BO64" s="169"/>
      <c r="BP64" s="170"/>
      <c r="BQ64" s="168"/>
      <c r="BR64" s="169"/>
      <c r="BS64" s="170"/>
      <c r="BT64" s="168"/>
      <c r="BU64" s="169"/>
      <c r="BV64" s="170"/>
      <c r="BW64" s="168"/>
      <c r="BX64" s="169"/>
      <c r="BY64" s="170"/>
      <c r="BZ64" s="168"/>
      <c r="CA64" s="169"/>
      <c r="CB64" s="170"/>
      <c r="CC64" s="168"/>
      <c r="CD64" s="169"/>
      <c r="CE64" s="170"/>
      <c r="CF64" s="168"/>
      <c r="CG64" s="169"/>
      <c r="CH64" s="170"/>
      <c r="CI64" s="168"/>
      <c r="CJ64" s="169"/>
      <c r="CK64" s="170"/>
      <c r="CL64" s="168"/>
      <c r="CM64" s="169"/>
      <c r="CN64" s="170"/>
      <c r="CO64" s="168"/>
      <c r="CP64" s="169"/>
      <c r="CQ64" s="170"/>
      <c r="CR64" s="168"/>
      <c r="CS64" s="169"/>
      <c r="CT64" s="170"/>
      <c r="CU64" s="168"/>
      <c r="CV64" s="169"/>
      <c r="CW64" s="170"/>
      <c r="CX64" s="168"/>
      <c r="CY64" s="169"/>
      <c r="CZ64" s="170"/>
      <c r="DA64" s="168"/>
      <c r="DB64" s="169"/>
      <c r="DC64" s="170"/>
      <c r="DD64" s="168"/>
      <c r="DE64" s="169"/>
      <c r="DF64" s="170"/>
      <c r="DG64" s="168"/>
      <c r="DH64" s="169"/>
      <c r="DI64" s="170"/>
      <c r="DJ64" s="168"/>
      <c r="DK64" s="169"/>
    </row>
    <row r="65" spans="1:115" x14ac:dyDescent="0.25">
      <c r="A65" s="171">
        <v>58</v>
      </c>
      <c r="B65" s="171">
        <v>1037</v>
      </c>
      <c r="C65" s="172" t="s">
        <v>405</v>
      </c>
      <c r="D65" s="173" t="s">
        <v>406</v>
      </c>
      <c r="E65" s="174" t="s">
        <v>407</v>
      </c>
      <c r="F65" s="174" t="s">
        <v>794</v>
      </c>
      <c r="G65" s="174" t="s">
        <v>761</v>
      </c>
      <c r="H65" s="162" t="s">
        <v>139</v>
      </c>
      <c r="I65" s="162"/>
      <c r="J65" s="162"/>
      <c r="K65" s="162" t="s">
        <v>139</v>
      </c>
      <c r="L65" s="162"/>
      <c r="M65" s="162"/>
      <c r="N65" s="162"/>
      <c r="O65" s="163"/>
      <c r="P65" s="163"/>
      <c r="Q65" s="163"/>
      <c r="R65" s="163"/>
      <c r="S65" s="163"/>
      <c r="T65" s="163"/>
      <c r="U65" s="164"/>
      <c r="V65" s="164"/>
      <c r="W65" s="164"/>
      <c r="X65" s="165"/>
      <c r="Y65" s="165"/>
      <c r="Z65" s="165"/>
      <c r="AA65" s="165"/>
      <c r="AB65" s="166"/>
      <c r="AC65" s="166"/>
      <c r="AD65" s="166"/>
      <c r="AE65" s="167" t="s">
        <v>139</v>
      </c>
      <c r="AF65" s="168" t="s">
        <v>139</v>
      </c>
      <c r="AG65" s="168"/>
      <c r="AH65" s="169"/>
      <c r="AI65" s="170" t="s">
        <v>752</v>
      </c>
      <c r="AJ65" s="168"/>
      <c r="AK65" s="169"/>
      <c r="AL65" s="170" t="s">
        <v>139</v>
      </c>
      <c r="AM65" s="168"/>
      <c r="AN65" s="169"/>
      <c r="AO65" s="170">
        <v>0</v>
      </c>
      <c r="AP65" s="168"/>
      <c r="AQ65" s="169"/>
      <c r="AR65" s="170">
        <v>0</v>
      </c>
      <c r="AS65" s="168"/>
      <c r="AT65" s="169"/>
      <c r="AU65" s="170" t="s">
        <v>752</v>
      </c>
      <c r="AV65" s="168"/>
      <c r="AW65" s="169"/>
      <c r="AX65" s="170" t="s">
        <v>752</v>
      </c>
      <c r="AY65" s="168"/>
      <c r="AZ65" s="169"/>
      <c r="BA65" s="170" t="s">
        <v>752</v>
      </c>
      <c r="BB65" s="168"/>
      <c r="BC65" s="169"/>
      <c r="BD65" s="170" t="s">
        <v>752</v>
      </c>
      <c r="BE65" s="168"/>
      <c r="BF65" s="169"/>
      <c r="BG65" s="170" t="s">
        <v>752</v>
      </c>
      <c r="BH65" s="168"/>
      <c r="BI65" s="169"/>
      <c r="BJ65" s="170"/>
      <c r="BK65" s="168"/>
      <c r="BL65" s="169"/>
      <c r="BM65" s="170"/>
      <c r="BN65" s="168"/>
      <c r="BO65" s="169"/>
      <c r="BP65" s="170"/>
      <c r="BQ65" s="168"/>
      <c r="BR65" s="169"/>
      <c r="BS65" s="170"/>
      <c r="BT65" s="168"/>
      <c r="BU65" s="169"/>
      <c r="BV65" s="170"/>
      <c r="BW65" s="168"/>
      <c r="BX65" s="169"/>
      <c r="BY65" s="170"/>
      <c r="BZ65" s="168"/>
      <c r="CA65" s="169"/>
      <c r="CB65" s="170"/>
      <c r="CC65" s="168"/>
      <c r="CD65" s="169"/>
      <c r="CE65" s="170"/>
      <c r="CF65" s="168"/>
      <c r="CG65" s="169"/>
      <c r="CH65" s="170"/>
      <c r="CI65" s="168"/>
      <c r="CJ65" s="169"/>
      <c r="CK65" s="170"/>
      <c r="CL65" s="168"/>
      <c r="CM65" s="169"/>
      <c r="CN65" s="170"/>
      <c r="CO65" s="168"/>
      <c r="CP65" s="169"/>
      <c r="CQ65" s="170"/>
      <c r="CR65" s="168"/>
      <c r="CS65" s="169"/>
      <c r="CT65" s="170"/>
      <c r="CU65" s="168"/>
      <c r="CV65" s="169"/>
      <c r="CW65" s="170"/>
      <c r="CX65" s="168"/>
      <c r="CY65" s="169"/>
      <c r="CZ65" s="170"/>
      <c r="DA65" s="168"/>
      <c r="DB65" s="169"/>
      <c r="DC65" s="170"/>
      <c r="DD65" s="168"/>
      <c r="DE65" s="169"/>
      <c r="DF65" s="170"/>
      <c r="DG65" s="168"/>
      <c r="DH65" s="169"/>
      <c r="DI65" s="170"/>
      <c r="DJ65" s="168"/>
      <c r="DK65" s="169"/>
    </row>
    <row r="66" spans="1:115" x14ac:dyDescent="0.25">
      <c r="A66" s="171">
        <v>59</v>
      </c>
      <c r="B66" s="171">
        <v>4064</v>
      </c>
      <c r="C66" s="172" t="s">
        <v>408</v>
      </c>
      <c r="D66" s="173" t="s">
        <v>409</v>
      </c>
      <c r="E66" s="174" t="s">
        <v>276</v>
      </c>
      <c r="F66" s="174" t="s">
        <v>750</v>
      </c>
      <c r="G66" s="175" t="s">
        <v>796</v>
      </c>
      <c r="H66" s="162" t="s">
        <v>139</v>
      </c>
      <c r="I66" s="162" t="s">
        <v>139</v>
      </c>
      <c r="J66" s="162"/>
      <c r="K66" s="162"/>
      <c r="L66" s="162"/>
      <c r="M66" s="162"/>
      <c r="N66" s="162"/>
      <c r="O66" s="163"/>
      <c r="P66" s="163"/>
      <c r="Q66" s="163"/>
      <c r="R66" s="163"/>
      <c r="S66" s="163" t="s">
        <v>139</v>
      </c>
      <c r="T66" s="163" t="s">
        <v>139</v>
      </c>
      <c r="U66" s="164"/>
      <c r="V66" s="164"/>
      <c r="W66" s="164"/>
      <c r="X66" s="165" t="s">
        <v>139</v>
      </c>
      <c r="Y66" s="165" t="s">
        <v>139</v>
      </c>
      <c r="Z66" s="165" t="s">
        <v>139</v>
      </c>
      <c r="AA66" s="165"/>
      <c r="AB66" s="166" t="s">
        <v>139</v>
      </c>
      <c r="AC66" s="166"/>
      <c r="AD66" s="166" t="s">
        <v>139</v>
      </c>
      <c r="AE66" s="167"/>
      <c r="AF66" s="168" t="s">
        <v>139</v>
      </c>
      <c r="AG66" s="168"/>
      <c r="AH66" s="169"/>
      <c r="AI66" s="170" t="s">
        <v>752</v>
      </c>
      <c r="AJ66" s="168"/>
      <c r="AK66" s="169"/>
      <c r="AL66" s="170">
        <v>0</v>
      </c>
      <c r="AM66" s="168"/>
      <c r="AN66" s="169"/>
      <c r="AO66" s="170" t="s">
        <v>752</v>
      </c>
      <c r="AP66" s="168"/>
      <c r="AQ66" s="169"/>
      <c r="AR66" s="170">
        <v>0</v>
      </c>
      <c r="AS66" s="168"/>
      <c r="AT66" s="169"/>
      <c r="AU66" s="170" t="s">
        <v>752</v>
      </c>
      <c r="AV66" s="168"/>
      <c r="AW66" s="169"/>
      <c r="AX66" s="170"/>
      <c r="AY66" s="168"/>
      <c r="AZ66" s="169"/>
      <c r="BA66" s="170"/>
      <c r="BB66" s="168"/>
      <c r="BC66" s="169"/>
      <c r="BD66" s="170"/>
      <c r="BE66" s="168"/>
      <c r="BF66" s="169"/>
      <c r="BG66" s="170"/>
      <c r="BH66" s="168"/>
      <c r="BI66" s="169"/>
      <c r="BJ66" s="170"/>
      <c r="BK66" s="168"/>
      <c r="BL66" s="169"/>
      <c r="BM66" s="170"/>
      <c r="BN66" s="168"/>
      <c r="BO66" s="169"/>
      <c r="BP66" s="170"/>
      <c r="BQ66" s="168"/>
      <c r="BR66" s="169"/>
      <c r="BS66" s="170"/>
      <c r="BT66" s="168"/>
      <c r="BU66" s="169"/>
      <c r="BV66" s="170"/>
      <c r="BW66" s="168"/>
      <c r="BX66" s="169"/>
      <c r="BY66" s="170"/>
      <c r="BZ66" s="168"/>
      <c r="CA66" s="169"/>
      <c r="CB66" s="170"/>
      <c r="CC66" s="168"/>
      <c r="CD66" s="169"/>
      <c r="CE66" s="170"/>
      <c r="CF66" s="168"/>
      <c r="CG66" s="169"/>
      <c r="CH66" s="170"/>
      <c r="CI66" s="168"/>
      <c r="CJ66" s="169"/>
      <c r="CK66" s="170"/>
      <c r="CL66" s="168"/>
      <c r="CM66" s="169"/>
      <c r="CN66" s="170"/>
      <c r="CO66" s="168"/>
      <c r="CP66" s="169"/>
      <c r="CQ66" s="170"/>
      <c r="CR66" s="168"/>
      <c r="CS66" s="169"/>
      <c r="CT66" s="170"/>
      <c r="CU66" s="168"/>
      <c r="CV66" s="169"/>
      <c r="CW66" s="170"/>
      <c r="CX66" s="168"/>
      <c r="CY66" s="169"/>
      <c r="CZ66" s="170"/>
      <c r="DA66" s="168"/>
      <c r="DB66" s="169"/>
      <c r="DC66" s="170"/>
      <c r="DD66" s="168"/>
      <c r="DE66" s="169"/>
      <c r="DF66" s="170"/>
      <c r="DG66" s="168"/>
      <c r="DH66" s="169"/>
      <c r="DI66" s="170"/>
      <c r="DJ66" s="168"/>
      <c r="DK66" s="169"/>
    </row>
    <row r="67" spans="1:115" ht="38.25" x14ac:dyDescent="0.25">
      <c r="A67" s="171">
        <v>60</v>
      </c>
      <c r="B67" s="171">
        <v>429</v>
      </c>
      <c r="C67" s="172" t="s">
        <v>410</v>
      </c>
      <c r="D67" s="173" t="s">
        <v>411</v>
      </c>
      <c r="E67" s="174" t="s">
        <v>272</v>
      </c>
      <c r="F67" s="174" t="s">
        <v>750</v>
      </c>
      <c r="G67" s="175" t="s">
        <v>797</v>
      </c>
      <c r="H67" s="162" t="s">
        <v>139</v>
      </c>
      <c r="I67" s="162" t="s">
        <v>139</v>
      </c>
      <c r="J67" s="162"/>
      <c r="K67" s="162"/>
      <c r="L67" s="162"/>
      <c r="M67" s="162"/>
      <c r="N67" s="162"/>
      <c r="O67" s="163"/>
      <c r="P67" s="163"/>
      <c r="Q67" s="163"/>
      <c r="R67" s="163"/>
      <c r="S67" s="163" t="s">
        <v>139</v>
      </c>
      <c r="T67" s="163" t="s">
        <v>139</v>
      </c>
      <c r="U67" s="164"/>
      <c r="V67" s="164"/>
      <c r="W67" s="164"/>
      <c r="X67" s="165" t="s">
        <v>139</v>
      </c>
      <c r="Y67" s="165" t="s">
        <v>139</v>
      </c>
      <c r="Z67" s="165" t="s">
        <v>139</v>
      </c>
      <c r="AA67" s="165"/>
      <c r="AB67" s="166" t="s">
        <v>139</v>
      </c>
      <c r="AC67" s="166"/>
      <c r="AD67" s="166" t="s">
        <v>139</v>
      </c>
      <c r="AE67" s="167"/>
      <c r="AF67" s="168" t="s">
        <v>139</v>
      </c>
      <c r="AG67" s="168"/>
      <c r="AH67" s="169"/>
      <c r="AI67" s="170" t="s">
        <v>752</v>
      </c>
      <c r="AJ67" s="168"/>
      <c r="AK67" s="169"/>
      <c r="AL67" s="170" t="s">
        <v>139</v>
      </c>
      <c r="AM67" s="168"/>
      <c r="AN67" s="169"/>
      <c r="AO67" s="170" t="s">
        <v>752</v>
      </c>
      <c r="AP67" s="168"/>
      <c r="AQ67" s="169"/>
      <c r="AR67" s="170">
        <v>0</v>
      </c>
      <c r="AS67" s="168"/>
      <c r="AT67" s="169"/>
      <c r="AU67" s="170" t="s">
        <v>752</v>
      </c>
      <c r="AV67" s="168"/>
      <c r="AW67" s="169"/>
      <c r="AX67" s="170" t="s">
        <v>752</v>
      </c>
      <c r="AY67" s="168"/>
      <c r="AZ67" s="169"/>
      <c r="BA67" s="170" t="s">
        <v>752</v>
      </c>
      <c r="BB67" s="168"/>
      <c r="BC67" s="169"/>
      <c r="BD67" s="170" t="s">
        <v>139</v>
      </c>
      <c r="BE67" s="168"/>
      <c r="BF67" s="169"/>
      <c r="BG67" s="170" t="s">
        <v>139</v>
      </c>
      <c r="BH67" s="168"/>
      <c r="BI67" s="169"/>
      <c r="BJ67" s="170" t="s">
        <v>139</v>
      </c>
      <c r="BK67" s="168"/>
      <c r="BL67" s="169"/>
      <c r="BM67" s="170"/>
      <c r="BN67" s="168"/>
      <c r="BO67" s="169"/>
      <c r="BP67" s="170"/>
      <c r="BQ67" s="168"/>
      <c r="BR67" s="169"/>
      <c r="BS67" s="170"/>
      <c r="BT67" s="168"/>
      <c r="BU67" s="169"/>
      <c r="BV67" s="170"/>
      <c r="BW67" s="168"/>
      <c r="BX67" s="169"/>
      <c r="BY67" s="170"/>
      <c r="BZ67" s="168"/>
      <c r="CA67" s="169"/>
      <c r="CB67" s="170"/>
      <c r="CC67" s="168"/>
      <c r="CD67" s="169"/>
      <c r="CE67" s="170"/>
      <c r="CF67" s="168"/>
      <c r="CG67" s="169"/>
      <c r="CH67" s="170"/>
      <c r="CI67" s="168"/>
      <c r="CJ67" s="169"/>
      <c r="CK67" s="170"/>
      <c r="CL67" s="168"/>
      <c r="CM67" s="169"/>
      <c r="CN67" s="170"/>
      <c r="CO67" s="168"/>
      <c r="CP67" s="169"/>
      <c r="CQ67" s="170"/>
      <c r="CR67" s="168"/>
      <c r="CS67" s="169"/>
      <c r="CT67" s="170"/>
      <c r="CU67" s="168"/>
      <c r="CV67" s="169"/>
      <c r="CW67" s="170"/>
      <c r="CX67" s="168"/>
      <c r="CY67" s="169"/>
      <c r="CZ67" s="170"/>
      <c r="DA67" s="168"/>
      <c r="DB67" s="169"/>
      <c r="DC67" s="170"/>
      <c r="DD67" s="168"/>
      <c r="DE67" s="169"/>
      <c r="DF67" s="170"/>
      <c r="DG67" s="168"/>
      <c r="DH67" s="169"/>
      <c r="DI67" s="170"/>
      <c r="DJ67" s="168"/>
      <c r="DK67" s="169"/>
    </row>
    <row r="68" spans="1:115" ht="25.5" x14ac:dyDescent="0.25">
      <c r="A68" s="171">
        <v>61</v>
      </c>
      <c r="B68" s="171">
        <v>3112</v>
      </c>
      <c r="C68" s="172" t="s">
        <v>412</v>
      </c>
      <c r="D68" s="173" t="s">
        <v>413</v>
      </c>
      <c r="E68" s="174" t="s">
        <v>276</v>
      </c>
      <c r="F68" s="174" t="s">
        <v>750</v>
      </c>
      <c r="G68" s="175" t="s">
        <v>798</v>
      </c>
      <c r="H68" s="162" t="s">
        <v>139</v>
      </c>
      <c r="I68" s="162" t="s">
        <v>139</v>
      </c>
      <c r="J68" s="162"/>
      <c r="K68" s="162"/>
      <c r="L68" s="162"/>
      <c r="M68" s="162"/>
      <c r="N68" s="162"/>
      <c r="O68" s="163"/>
      <c r="P68" s="163"/>
      <c r="Q68" s="163"/>
      <c r="R68" s="163"/>
      <c r="S68" s="163"/>
      <c r="T68" s="163"/>
      <c r="U68" s="164"/>
      <c r="V68" s="164"/>
      <c r="W68" s="164"/>
      <c r="X68" s="165" t="s">
        <v>139</v>
      </c>
      <c r="Y68" s="165" t="s">
        <v>139</v>
      </c>
      <c r="Z68" s="165" t="s">
        <v>139</v>
      </c>
      <c r="AA68" s="165"/>
      <c r="AB68" s="166" t="s">
        <v>139</v>
      </c>
      <c r="AC68" s="166" t="s">
        <v>139</v>
      </c>
      <c r="AD68" s="166" t="s">
        <v>139</v>
      </c>
      <c r="AE68" s="167"/>
      <c r="AF68" s="168" t="s">
        <v>139</v>
      </c>
      <c r="AG68" s="168"/>
      <c r="AH68" s="169"/>
      <c r="AI68" s="170" t="s">
        <v>752</v>
      </c>
      <c r="AJ68" s="168"/>
      <c r="AK68" s="169"/>
      <c r="AL68" s="170" t="s">
        <v>139</v>
      </c>
      <c r="AM68" s="168"/>
      <c r="AN68" s="169"/>
      <c r="AO68" s="170" t="s">
        <v>752</v>
      </c>
      <c r="AP68" s="168"/>
      <c r="AQ68" s="169"/>
      <c r="AR68" s="170" t="s">
        <v>139</v>
      </c>
      <c r="AS68" s="168"/>
      <c r="AT68" s="169"/>
      <c r="AU68" s="170" t="s">
        <v>752</v>
      </c>
      <c r="AV68" s="168"/>
      <c r="AW68" s="169"/>
      <c r="AX68" s="170"/>
      <c r="AY68" s="168"/>
      <c r="AZ68" s="169"/>
      <c r="BA68" s="170"/>
      <c r="BB68" s="168"/>
      <c r="BC68" s="169"/>
      <c r="BD68" s="170"/>
      <c r="BE68" s="168"/>
      <c r="BF68" s="169"/>
      <c r="BG68" s="170"/>
      <c r="BH68" s="168"/>
      <c r="BI68" s="169"/>
      <c r="BJ68" s="170"/>
      <c r="BK68" s="168"/>
      <c r="BL68" s="169"/>
      <c r="BM68" s="170"/>
      <c r="BN68" s="168"/>
      <c r="BO68" s="169"/>
      <c r="BP68" s="170"/>
      <c r="BQ68" s="168"/>
      <c r="BR68" s="169"/>
      <c r="BS68" s="170"/>
      <c r="BT68" s="168"/>
      <c r="BU68" s="169"/>
      <c r="BV68" s="170"/>
      <c r="BW68" s="168"/>
      <c r="BX68" s="169"/>
      <c r="BY68" s="170"/>
      <c r="BZ68" s="168"/>
      <c r="CA68" s="169"/>
      <c r="CB68" s="170"/>
      <c r="CC68" s="168"/>
      <c r="CD68" s="169"/>
      <c r="CE68" s="170"/>
      <c r="CF68" s="168"/>
      <c r="CG68" s="169"/>
      <c r="CH68" s="170"/>
      <c r="CI68" s="168"/>
      <c r="CJ68" s="169"/>
      <c r="CK68" s="170"/>
      <c r="CL68" s="168"/>
      <c r="CM68" s="169"/>
      <c r="CN68" s="170"/>
      <c r="CO68" s="168"/>
      <c r="CP68" s="169"/>
      <c r="CQ68" s="170"/>
      <c r="CR68" s="168"/>
      <c r="CS68" s="169"/>
      <c r="CT68" s="170"/>
      <c r="CU68" s="168"/>
      <c r="CV68" s="169"/>
      <c r="CW68" s="170"/>
      <c r="CX68" s="168"/>
      <c r="CY68" s="169"/>
      <c r="CZ68" s="170"/>
      <c r="DA68" s="168"/>
      <c r="DB68" s="169"/>
      <c r="DC68" s="170"/>
      <c r="DD68" s="168"/>
      <c r="DE68" s="169"/>
      <c r="DF68" s="170"/>
      <c r="DG68" s="168"/>
      <c r="DH68" s="169"/>
      <c r="DI68" s="170"/>
      <c r="DJ68" s="168"/>
      <c r="DK68" s="169"/>
    </row>
    <row r="69" spans="1:115" ht="76.5" x14ac:dyDescent="0.25">
      <c r="A69" s="171">
        <v>62</v>
      </c>
      <c r="B69" s="171">
        <v>3244</v>
      </c>
      <c r="C69" s="172" t="s">
        <v>414</v>
      </c>
      <c r="D69" s="173" t="s">
        <v>415</v>
      </c>
      <c r="E69" s="174" t="s">
        <v>272</v>
      </c>
      <c r="F69" s="174" t="s">
        <v>750</v>
      </c>
      <c r="G69" s="175" t="s">
        <v>799</v>
      </c>
      <c r="H69" s="162" t="s">
        <v>139</v>
      </c>
      <c r="I69" s="162" t="s">
        <v>139</v>
      </c>
      <c r="J69" s="162"/>
      <c r="K69" s="162"/>
      <c r="L69" s="162"/>
      <c r="M69" s="162"/>
      <c r="N69" s="162"/>
      <c r="O69" s="163"/>
      <c r="P69" s="163"/>
      <c r="Q69" s="163"/>
      <c r="R69" s="163"/>
      <c r="S69" s="163" t="s">
        <v>139</v>
      </c>
      <c r="T69" s="163"/>
      <c r="U69" s="164"/>
      <c r="V69" s="164"/>
      <c r="W69" s="164"/>
      <c r="X69" s="165" t="s">
        <v>139</v>
      </c>
      <c r="Y69" s="165" t="s">
        <v>139</v>
      </c>
      <c r="Z69" s="165" t="s">
        <v>139</v>
      </c>
      <c r="AA69" s="165"/>
      <c r="AB69" s="166" t="s">
        <v>139</v>
      </c>
      <c r="AC69" s="166"/>
      <c r="AD69" s="166" t="s">
        <v>139</v>
      </c>
      <c r="AE69" s="167"/>
      <c r="AF69" s="168" t="s">
        <v>139</v>
      </c>
      <c r="AG69" s="168"/>
      <c r="AH69" s="169"/>
      <c r="AI69" s="170" t="s">
        <v>752</v>
      </c>
      <c r="AJ69" s="168"/>
      <c r="AK69" s="169"/>
      <c r="AL69" s="170" t="s">
        <v>139</v>
      </c>
      <c r="AM69" s="168"/>
      <c r="AN69" s="169"/>
      <c r="AO69" s="170" t="s">
        <v>752</v>
      </c>
      <c r="AP69" s="168"/>
      <c r="AQ69" s="169"/>
      <c r="AR69" s="170" t="s">
        <v>139</v>
      </c>
      <c r="AS69" s="168"/>
      <c r="AT69" s="169"/>
      <c r="AU69" s="170" t="s">
        <v>752</v>
      </c>
      <c r="AV69" s="168"/>
      <c r="AW69" s="169"/>
      <c r="AX69" s="170" t="s">
        <v>139</v>
      </c>
      <c r="AY69" s="168"/>
      <c r="AZ69" s="169"/>
      <c r="BA69" s="170" t="s">
        <v>139</v>
      </c>
      <c r="BB69" s="168"/>
      <c r="BC69" s="169"/>
      <c r="BD69" s="170" t="s">
        <v>752</v>
      </c>
      <c r="BE69" s="168"/>
      <c r="BF69" s="169"/>
      <c r="BG69" s="170" t="s">
        <v>752</v>
      </c>
      <c r="BH69" s="168"/>
      <c r="BI69" s="169"/>
      <c r="BJ69" s="170"/>
      <c r="BK69" s="168"/>
      <c r="BL69" s="169"/>
      <c r="BM69" s="170"/>
      <c r="BN69" s="168"/>
      <c r="BO69" s="169"/>
      <c r="BP69" s="170"/>
      <c r="BQ69" s="168"/>
      <c r="BR69" s="169"/>
      <c r="BS69" s="170"/>
      <c r="BT69" s="168"/>
      <c r="BU69" s="169"/>
      <c r="BV69" s="170"/>
      <c r="BW69" s="168"/>
      <c r="BX69" s="169"/>
      <c r="BY69" s="170"/>
      <c r="BZ69" s="168"/>
      <c r="CA69" s="169"/>
      <c r="CB69" s="170"/>
      <c r="CC69" s="168"/>
      <c r="CD69" s="169"/>
      <c r="CE69" s="170"/>
      <c r="CF69" s="168"/>
      <c r="CG69" s="169"/>
      <c r="CH69" s="170"/>
      <c r="CI69" s="168"/>
      <c r="CJ69" s="169"/>
      <c r="CK69" s="170"/>
      <c r="CL69" s="168"/>
      <c r="CM69" s="169"/>
      <c r="CN69" s="170"/>
      <c r="CO69" s="168"/>
      <c r="CP69" s="169"/>
      <c r="CQ69" s="170"/>
      <c r="CR69" s="168"/>
      <c r="CS69" s="169"/>
      <c r="CT69" s="170"/>
      <c r="CU69" s="168"/>
      <c r="CV69" s="169"/>
      <c r="CW69" s="170"/>
      <c r="CX69" s="168"/>
      <c r="CY69" s="169"/>
      <c r="CZ69" s="170"/>
      <c r="DA69" s="168"/>
      <c r="DB69" s="169"/>
      <c r="DC69" s="170"/>
      <c r="DD69" s="168"/>
      <c r="DE69" s="169"/>
      <c r="DF69" s="170"/>
      <c r="DG69" s="168"/>
      <c r="DH69" s="169"/>
      <c r="DI69" s="170"/>
      <c r="DJ69" s="168"/>
      <c r="DK69" s="169"/>
    </row>
    <row r="70" spans="1:115" x14ac:dyDescent="0.25">
      <c r="A70" s="171">
        <v>63</v>
      </c>
      <c r="B70" s="171">
        <v>2820</v>
      </c>
      <c r="C70" s="172" t="s">
        <v>416</v>
      </c>
      <c r="D70" s="173" t="s">
        <v>417</v>
      </c>
      <c r="E70" s="174" t="s">
        <v>272</v>
      </c>
      <c r="F70" s="174" t="s">
        <v>750</v>
      </c>
      <c r="G70" s="174" t="s">
        <v>222</v>
      </c>
      <c r="H70" s="162" t="s">
        <v>139</v>
      </c>
      <c r="I70" s="162" t="s">
        <v>139</v>
      </c>
      <c r="J70" s="162"/>
      <c r="K70" s="162"/>
      <c r="L70" s="162"/>
      <c r="M70" s="162"/>
      <c r="N70" s="162"/>
      <c r="O70" s="163"/>
      <c r="P70" s="163"/>
      <c r="Q70" s="163"/>
      <c r="R70" s="163"/>
      <c r="S70" s="163" t="s">
        <v>139</v>
      </c>
      <c r="T70" s="163"/>
      <c r="U70" s="164"/>
      <c r="V70" s="164"/>
      <c r="W70" s="164"/>
      <c r="X70" s="165" t="s">
        <v>139</v>
      </c>
      <c r="Y70" s="165" t="s">
        <v>139</v>
      </c>
      <c r="Z70" s="165" t="s">
        <v>139</v>
      </c>
      <c r="AA70" s="165"/>
      <c r="AB70" s="166" t="s">
        <v>139</v>
      </c>
      <c r="AC70" s="166"/>
      <c r="AD70" s="166" t="s">
        <v>139</v>
      </c>
      <c r="AE70" s="167"/>
      <c r="AF70" s="168" t="s">
        <v>139</v>
      </c>
      <c r="AG70" s="168"/>
      <c r="AH70" s="169"/>
      <c r="AI70" s="170" t="s">
        <v>752</v>
      </c>
      <c r="AJ70" s="168"/>
      <c r="AK70" s="169"/>
      <c r="AL70" s="170" t="s">
        <v>139</v>
      </c>
      <c r="AM70" s="168"/>
      <c r="AN70" s="169"/>
      <c r="AO70" s="170" t="s">
        <v>752</v>
      </c>
      <c r="AP70" s="168"/>
      <c r="AQ70" s="169"/>
      <c r="AR70" s="170" t="s">
        <v>139</v>
      </c>
      <c r="AS70" s="168"/>
      <c r="AT70" s="169"/>
      <c r="AU70" s="170" t="s">
        <v>752</v>
      </c>
      <c r="AV70" s="168"/>
      <c r="AW70" s="169"/>
      <c r="AX70" s="170"/>
      <c r="AY70" s="168"/>
      <c r="AZ70" s="169"/>
      <c r="BA70" s="170"/>
      <c r="BB70" s="168"/>
      <c r="BC70" s="169"/>
      <c r="BD70" s="170"/>
      <c r="BE70" s="168"/>
      <c r="BF70" s="169"/>
      <c r="BG70" s="170"/>
      <c r="BH70" s="168"/>
      <c r="BI70" s="169"/>
      <c r="BJ70" s="170" t="s">
        <v>139</v>
      </c>
      <c r="BK70" s="168"/>
      <c r="BL70" s="169"/>
      <c r="BM70" s="170"/>
      <c r="BN70" s="168"/>
      <c r="BO70" s="169"/>
      <c r="BP70" s="170"/>
      <c r="BQ70" s="168"/>
      <c r="BR70" s="169"/>
      <c r="BS70" s="170"/>
      <c r="BT70" s="168"/>
      <c r="BU70" s="169"/>
      <c r="BV70" s="170"/>
      <c r="BW70" s="168"/>
      <c r="BX70" s="169"/>
      <c r="BY70" s="170"/>
      <c r="BZ70" s="168"/>
      <c r="CA70" s="169"/>
      <c r="CB70" s="170"/>
      <c r="CC70" s="168"/>
      <c r="CD70" s="169"/>
      <c r="CE70" s="170"/>
      <c r="CF70" s="168"/>
      <c r="CG70" s="169"/>
      <c r="CH70" s="170"/>
      <c r="CI70" s="168"/>
      <c r="CJ70" s="169"/>
      <c r="CK70" s="170"/>
      <c r="CL70" s="168"/>
      <c r="CM70" s="169"/>
      <c r="CN70" s="170"/>
      <c r="CO70" s="168"/>
      <c r="CP70" s="169"/>
      <c r="CQ70" s="170"/>
      <c r="CR70" s="168"/>
      <c r="CS70" s="169"/>
      <c r="CT70" s="170"/>
      <c r="CU70" s="168"/>
      <c r="CV70" s="169"/>
      <c r="CW70" s="170"/>
      <c r="CX70" s="168"/>
      <c r="CY70" s="169"/>
      <c r="CZ70" s="170"/>
      <c r="DA70" s="168"/>
      <c r="DB70" s="169"/>
      <c r="DC70" s="170"/>
      <c r="DD70" s="168"/>
      <c r="DE70" s="169"/>
      <c r="DF70" s="170"/>
      <c r="DG70" s="168"/>
      <c r="DH70" s="169"/>
      <c r="DI70" s="170"/>
      <c r="DJ70" s="168"/>
      <c r="DK70" s="169"/>
    </row>
    <row r="71" spans="1:115" ht="76.5" x14ac:dyDescent="0.25">
      <c r="A71" s="171">
        <v>64</v>
      </c>
      <c r="B71" s="171">
        <v>499</v>
      </c>
      <c r="C71" s="172" t="s">
        <v>418</v>
      </c>
      <c r="D71" s="173" t="s">
        <v>419</v>
      </c>
      <c r="E71" s="174" t="s">
        <v>272</v>
      </c>
      <c r="F71" s="174" t="s">
        <v>750</v>
      </c>
      <c r="G71" s="175" t="s">
        <v>756</v>
      </c>
      <c r="H71" s="162" t="s">
        <v>139</v>
      </c>
      <c r="I71" s="162" t="s">
        <v>139</v>
      </c>
      <c r="J71" s="162"/>
      <c r="K71" s="162"/>
      <c r="L71" s="162"/>
      <c r="M71" s="162"/>
      <c r="N71" s="162"/>
      <c r="O71" s="163"/>
      <c r="P71" s="163"/>
      <c r="Q71" s="163"/>
      <c r="R71" s="163"/>
      <c r="S71" s="163"/>
      <c r="T71" s="163"/>
      <c r="U71" s="164"/>
      <c r="V71" s="164"/>
      <c r="W71" s="164"/>
      <c r="X71" s="165" t="s">
        <v>139</v>
      </c>
      <c r="Y71" s="165" t="s">
        <v>139</v>
      </c>
      <c r="Z71" s="165" t="s">
        <v>139</v>
      </c>
      <c r="AA71" s="165"/>
      <c r="AB71" s="166" t="s">
        <v>139</v>
      </c>
      <c r="AC71" s="166"/>
      <c r="AD71" s="166" t="s">
        <v>139</v>
      </c>
      <c r="AE71" s="167"/>
      <c r="AF71" s="168" t="s">
        <v>139</v>
      </c>
      <c r="AG71" s="168"/>
      <c r="AH71" s="169"/>
      <c r="AI71" s="170" t="s">
        <v>752</v>
      </c>
      <c r="AJ71" s="168"/>
      <c r="AK71" s="169"/>
      <c r="AL71" s="170" t="s">
        <v>139</v>
      </c>
      <c r="AM71" s="168"/>
      <c r="AN71" s="169"/>
      <c r="AO71" s="170" t="s">
        <v>752</v>
      </c>
      <c r="AP71" s="168"/>
      <c r="AQ71" s="169"/>
      <c r="AR71" s="170">
        <v>0</v>
      </c>
      <c r="AS71" s="168"/>
      <c r="AT71" s="169"/>
      <c r="AU71" s="170" t="s">
        <v>752</v>
      </c>
      <c r="AV71" s="168"/>
      <c r="AW71" s="169"/>
      <c r="AX71" s="170"/>
      <c r="AY71" s="168"/>
      <c r="AZ71" s="169"/>
      <c r="BA71" s="170"/>
      <c r="BB71" s="168"/>
      <c r="BC71" s="169"/>
      <c r="BD71" s="170"/>
      <c r="BE71" s="168"/>
      <c r="BF71" s="169"/>
      <c r="BG71" s="170"/>
      <c r="BH71" s="168"/>
      <c r="BI71" s="169"/>
      <c r="BJ71" s="170" t="s">
        <v>139</v>
      </c>
      <c r="BK71" s="168"/>
      <c r="BL71" s="169"/>
      <c r="BM71" s="170"/>
      <c r="BN71" s="168"/>
      <c r="BO71" s="169"/>
      <c r="BP71" s="170"/>
      <c r="BQ71" s="168"/>
      <c r="BR71" s="169"/>
      <c r="BS71" s="170"/>
      <c r="BT71" s="168"/>
      <c r="BU71" s="169"/>
      <c r="BV71" s="170"/>
      <c r="BW71" s="168"/>
      <c r="BX71" s="169"/>
      <c r="BY71" s="170"/>
      <c r="BZ71" s="168"/>
      <c r="CA71" s="169"/>
      <c r="CB71" s="170"/>
      <c r="CC71" s="168"/>
      <c r="CD71" s="169"/>
      <c r="CE71" s="170"/>
      <c r="CF71" s="168"/>
      <c r="CG71" s="169"/>
      <c r="CH71" s="170"/>
      <c r="CI71" s="168"/>
      <c r="CJ71" s="169"/>
      <c r="CK71" s="170"/>
      <c r="CL71" s="168"/>
      <c r="CM71" s="169"/>
      <c r="CN71" s="170"/>
      <c r="CO71" s="168"/>
      <c r="CP71" s="169"/>
      <c r="CQ71" s="170"/>
      <c r="CR71" s="168"/>
      <c r="CS71" s="169"/>
      <c r="CT71" s="170"/>
      <c r="CU71" s="168"/>
      <c r="CV71" s="169"/>
      <c r="CW71" s="170"/>
      <c r="CX71" s="168"/>
      <c r="CY71" s="169"/>
      <c r="CZ71" s="170"/>
      <c r="DA71" s="168"/>
      <c r="DB71" s="169"/>
      <c r="DC71" s="170"/>
      <c r="DD71" s="168"/>
      <c r="DE71" s="169"/>
      <c r="DF71" s="170"/>
      <c r="DG71" s="168"/>
      <c r="DH71" s="169"/>
      <c r="DI71" s="170"/>
      <c r="DJ71" s="168"/>
      <c r="DK71" s="169"/>
    </row>
    <row r="72" spans="1:115" x14ac:dyDescent="0.25">
      <c r="A72" s="171">
        <v>65</v>
      </c>
      <c r="B72" s="171">
        <v>3963</v>
      </c>
      <c r="C72" s="172" t="s">
        <v>420</v>
      </c>
      <c r="D72" s="173" t="s">
        <v>421</v>
      </c>
      <c r="E72" s="174" t="s">
        <v>356</v>
      </c>
      <c r="F72" s="174" t="s">
        <v>750</v>
      </c>
      <c r="G72" s="174" t="s">
        <v>765</v>
      </c>
      <c r="H72" s="162" t="s">
        <v>139</v>
      </c>
      <c r="I72" s="162"/>
      <c r="J72" s="162"/>
      <c r="K72" s="162"/>
      <c r="L72" s="162"/>
      <c r="M72" s="162"/>
      <c r="N72" s="162"/>
      <c r="O72" s="163"/>
      <c r="P72" s="163"/>
      <c r="Q72" s="163"/>
      <c r="R72" s="163"/>
      <c r="S72" s="163" t="s">
        <v>139</v>
      </c>
      <c r="T72" s="163" t="s">
        <v>139</v>
      </c>
      <c r="U72" s="164"/>
      <c r="V72" s="164"/>
      <c r="W72" s="164"/>
      <c r="X72" s="165" t="s">
        <v>139</v>
      </c>
      <c r="Y72" s="165"/>
      <c r="Z72" s="165" t="s">
        <v>139</v>
      </c>
      <c r="AA72" s="165"/>
      <c r="AB72" s="166"/>
      <c r="AC72" s="166"/>
      <c r="AD72" s="166"/>
      <c r="AE72" s="167" t="s">
        <v>139</v>
      </c>
      <c r="AF72" s="168" t="s">
        <v>139</v>
      </c>
      <c r="AG72" s="168"/>
      <c r="AH72" s="169"/>
      <c r="AI72" s="170" t="s">
        <v>139</v>
      </c>
      <c r="AJ72" s="168"/>
      <c r="AK72" s="169"/>
      <c r="AL72" s="170" t="s">
        <v>139</v>
      </c>
      <c r="AM72" s="168"/>
      <c r="AN72" s="169"/>
      <c r="AO72" s="170" t="s">
        <v>139</v>
      </c>
      <c r="AP72" s="168"/>
      <c r="AQ72" s="169"/>
      <c r="AR72" s="170" t="s">
        <v>139</v>
      </c>
      <c r="AS72" s="168"/>
      <c r="AT72" s="169"/>
      <c r="AU72" s="170" t="s">
        <v>752</v>
      </c>
      <c r="AV72" s="168"/>
      <c r="AW72" s="169"/>
      <c r="AX72" s="170"/>
      <c r="AY72" s="168"/>
      <c r="AZ72" s="169"/>
      <c r="BA72" s="170"/>
      <c r="BB72" s="168"/>
      <c r="BC72" s="169"/>
      <c r="BD72" s="170"/>
      <c r="BE72" s="168"/>
      <c r="BF72" s="169"/>
      <c r="BG72" s="170"/>
      <c r="BH72" s="168"/>
      <c r="BI72" s="169"/>
      <c r="BJ72" s="170"/>
      <c r="BK72" s="168"/>
      <c r="BL72" s="169"/>
      <c r="BM72" s="170"/>
      <c r="BN72" s="168"/>
      <c r="BO72" s="169"/>
      <c r="BP72" s="170"/>
      <c r="BQ72" s="168"/>
      <c r="BR72" s="169"/>
      <c r="BS72" s="170"/>
      <c r="BT72" s="168"/>
      <c r="BU72" s="169"/>
      <c r="BV72" s="170"/>
      <c r="BW72" s="168"/>
      <c r="BX72" s="169"/>
      <c r="BY72" s="170"/>
      <c r="BZ72" s="168"/>
      <c r="CA72" s="169"/>
      <c r="CB72" s="170"/>
      <c r="CC72" s="168"/>
      <c r="CD72" s="169"/>
      <c r="CE72" s="170"/>
      <c r="CF72" s="168"/>
      <c r="CG72" s="169"/>
      <c r="CH72" s="170"/>
      <c r="CI72" s="168"/>
      <c r="CJ72" s="169"/>
      <c r="CK72" s="170"/>
      <c r="CL72" s="168"/>
      <c r="CM72" s="169"/>
      <c r="CN72" s="170"/>
      <c r="CO72" s="168"/>
      <c r="CP72" s="169"/>
      <c r="CQ72" s="170"/>
      <c r="CR72" s="168"/>
      <c r="CS72" s="169"/>
      <c r="CT72" s="170"/>
      <c r="CU72" s="168"/>
      <c r="CV72" s="169"/>
      <c r="CW72" s="170"/>
      <c r="CX72" s="168"/>
      <c r="CY72" s="169"/>
      <c r="CZ72" s="170"/>
      <c r="DA72" s="168"/>
      <c r="DB72" s="169"/>
      <c r="DC72" s="170"/>
      <c r="DD72" s="168"/>
      <c r="DE72" s="169"/>
      <c r="DF72" s="170"/>
      <c r="DG72" s="168"/>
      <c r="DH72" s="169"/>
      <c r="DI72" s="170"/>
      <c r="DJ72" s="168"/>
      <c r="DK72" s="169"/>
    </row>
    <row r="73" spans="1:115" x14ac:dyDescent="0.25">
      <c r="A73" s="171">
        <v>66</v>
      </c>
      <c r="B73" s="171">
        <v>3530</v>
      </c>
      <c r="C73" s="172" t="s">
        <v>422</v>
      </c>
      <c r="D73" s="173" t="s">
        <v>423</v>
      </c>
      <c r="E73" s="174" t="s">
        <v>424</v>
      </c>
      <c r="F73" s="174" t="s">
        <v>774</v>
      </c>
      <c r="G73" s="174" t="s">
        <v>800</v>
      </c>
      <c r="H73" s="162" t="s">
        <v>139</v>
      </c>
      <c r="I73" s="162" t="s">
        <v>139</v>
      </c>
      <c r="J73" s="162"/>
      <c r="K73" s="162"/>
      <c r="L73" s="162"/>
      <c r="M73" s="162" t="s">
        <v>139</v>
      </c>
      <c r="N73" s="162"/>
      <c r="O73" s="163"/>
      <c r="P73" s="163"/>
      <c r="Q73" s="163"/>
      <c r="R73" s="163"/>
      <c r="S73" s="163" t="s">
        <v>139</v>
      </c>
      <c r="T73" s="163" t="s">
        <v>139</v>
      </c>
      <c r="U73" s="164"/>
      <c r="V73" s="164"/>
      <c r="W73" s="164"/>
      <c r="X73" s="165" t="s">
        <v>139</v>
      </c>
      <c r="Y73" s="165"/>
      <c r="Z73" s="165" t="s">
        <v>139</v>
      </c>
      <c r="AA73" s="165"/>
      <c r="AB73" s="166"/>
      <c r="AC73" s="166"/>
      <c r="AD73" s="166" t="s">
        <v>139</v>
      </c>
      <c r="AE73" s="167"/>
      <c r="AF73" s="168" t="s">
        <v>139</v>
      </c>
      <c r="AG73" s="168"/>
      <c r="AH73" s="169"/>
      <c r="AI73" s="170" t="s">
        <v>752</v>
      </c>
      <c r="AJ73" s="168"/>
      <c r="AK73" s="169"/>
      <c r="AL73" s="170" t="s">
        <v>139</v>
      </c>
      <c r="AM73" s="168"/>
      <c r="AN73" s="169"/>
      <c r="AO73" s="170" t="s">
        <v>752</v>
      </c>
      <c r="AP73" s="168"/>
      <c r="AQ73" s="169"/>
      <c r="AR73" s="170">
        <v>0</v>
      </c>
      <c r="AS73" s="168"/>
      <c r="AT73" s="169"/>
      <c r="AU73" s="170" t="s">
        <v>752</v>
      </c>
      <c r="AV73" s="168"/>
      <c r="AW73" s="169"/>
      <c r="AX73" s="170"/>
      <c r="AY73" s="168"/>
      <c r="AZ73" s="169"/>
      <c r="BA73" s="170"/>
      <c r="BB73" s="168"/>
      <c r="BC73" s="169"/>
      <c r="BD73" s="170"/>
      <c r="BE73" s="168"/>
      <c r="BF73" s="169"/>
      <c r="BG73" s="170"/>
      <c r="BH73" s="168"/>
      <c r="BI73" s="169"/>
      <c r="BJ73" s="170" t="s">
        <v>139</v>
      </c>
      <c r="BK73" s="168"/>
      <c r="BL73" s="169"/>
      <c r="BM73" s="170"/>
      <c r="BN73" s="168"/>
      <c r="BO73" s="169"/>
      <c r="BP73" s="170"/>
      <c r="BQ73" s="168"/>
      <c r="BR73" s="169"/>
      <c r="BS73" s="170"/>
      <c r="BT73" s="168"/>
      <c r="BU73" s="169"/>
      <c r="BV73" s="170"/>
      <c r="BW73" s="168"/>
      <c r="BX73" s="169"/>
      <c r="BY73" s="170"/>
      <c r="BZ73" s="168"/>
      <c r="CA73" s="169"/>
      <c r="CB73" s="170"/>
      <c r="CC73" s="168"/>
      <c r="CD73" s="169"/>
      <c r="CE73" s="170"/>
      <c r="CF73" s="168"/>
      <c r="CG73" s="169"/>
      <c r="CH73" s="170"/>
      <c r="CI73" s="168"/>
      <c r="CJ73" s="169"/>
      <c r="CK73" s="170"/>
      <c r="CL73" s="168"/>
      <c r="CM73" s="169"/>
      <c r="CN73" s="170"/>
      <c r="CO73" s="168"/>
      <c r="CP73" s="169"/>
      <c r="CQ73" s="170"/>
      <c r="CR73" s="168"/>
      <c r="CS73" s="169"/>
      <c r="CT73" s="170"/>
      <c r="CU73" s="168"/>
      <c r="CV73" s="169"/>
      <c r="CW73" s="170"/>
      <c r="CX73" s="168"/>
      <c r="CY73" s="169"/>
      <c r="CZ73" s="170"/>
      <c r="DA73" s="168"/>
      <c r="DB73" s="169"/>
      <c r="DC73" s="170"/>
      <c r="DD73" s="168"/>
      <c r="DE73" s="169"/>
      <c r="DF73" s="170"/>
      <c r="DG73" s="168"/>
      <c r="DH73" s="169"/>
      <c r="DI73" s="170"/>
      <c r="DJ73" s="168"/>
      <c r="DK73" s="169"/>
    </row>
    <row r="74" spans="1:115" x14ac:dyDescent="0.25">
      <c r="A74" s="171">
        <v>67</v>
      </c>
      <c r="B74" s="171">
        <v>1007</v>
      </c>
      <c r="C74" s="172" t="s">
        <v>425</v>
      </c>
      <c r="D74" s="173" t="s">
        <v>426</v>
      </c>
      <c r="E74" s="174" t="s">
        <v>332</v>
      </c>
      <c r="F74" s="174" t="s">
        <v>774</v>
      </c>
      <c r="G74" s="174" t="s">
        <v>210</v>
      </c>
      <c r="H74" s="162" t="s">
        <v>139</v>
      </c>
      <c r="I74" s="162" t="s">
        <v>139</v>
      </c>
      <c r="J74" s="162"/>
      <c r="K74" s="162" t="s">
        <v>139</v>
      </c>
      <c r="L74" s="162"/>
      <c r="M74" s="162"/>
      <c r="N74" s="162"/>
      <c r="O74" s="163" t="s">
        <v>139</v>
      </c>
      <c r="P74" s="163" t="s">
        <v>139</v>
      </c>
      <c r="Q74" s="163"/>
      <c r="R74" s="163"/>
      <c r="S74" s="163" t="s">
        <v>139</v>
      </c>
      <c r="T74" s="163" t="s">
        <v>139</v>
      </c>
      <c r="U74" s="164"/>
      <c r="V74" s="164"/>
      <c r="W74" s="164"/>
      <c r="X74" s="165" t="s">
        <v>139</v>
      </c>
      <c r="Y74" s="165" t="s">
        <v>139</v>
      </c>
      <c r="Z74" s="165" t="s">
        <v>139</v>
      </c>
      <c r="AA74" s="165"/>
      <c r="AB74" s="166"/>
      <c r="AC74" s="166"/>
      <c r="AD74" s="166" t="s">
        <v>139</v>
      </c>
      <c r="AE74" s="167"/>
      <c r="AF74" s="168" t="s">
        <v>139</v>
      </c>
      <c r="AG74" s="168"/>
      <c r="AH74" s="169"/>
      <c r="AI74" s="170" t="s">
        <v>752</v>
      </c>
      <c r="AJ74" s="168"/>
      <c r="AK74" s="169"/>
      <c r="AL74" s="170" t="s">
        <v>139</v>
      </c>
      <c r="AM74" s="168"/>
      <c r="AN74" s="169"/>
      <c r="AO74" s="170" t="s">
        <v>752</v>
      </c>
      <c r="AP74" s="168"/>
      <c r="AQ74" s="169"/>
      <c r="AR74" s="170" t="s">
        <v>139</v>
      </c>
      <c r="AS74" s="168"/>
      <c r="AT74" s="169"/>
      <c r="AU74" s="170" t="s">
        <v>752</v>
      </c>
      <c r="AV74" s="168"/>
      <c r="AW74" s="169"/>
      <c r="AX74" s="170"/>
      <c r="AY74" s="168"/>
      <c r="AZ74" s="169"/>
      <c r="BA74" s="170"/>
      <c r="BB74" s="168"/>
      <c r="BC74" s="169"/>
      <c r="BD74" s="170"/>
      <c r="BE74" s="168"/>
      <c r="BF74" s="169"/>
      <c r="BG74" s="170"/>
      <c r="BH74" s="168"/>
      <c r="BI74" s="169"/>
      <c r="BJ74" s="170"/>
      <c r="BK74" s="168"/>
      <c r="BL74" s="169"/>
      <c r="BM74" s="170"/>
      <c r="BN74" s="168"/>
      <c r="BO74" s="169"/>
      <c r="BP74" s="170"/>
      <c r="BQ74" s="168"/>
      <c r="BR74" s="169"/>
      <c r="BS74" s="170"/>
      <c r="BT74" s="168"/>
      <c r="BU74" s="169"/>
      <c r="BV74" s="170"/>
      <c r="BW74" s="168"/>
      <c r="BX74" s="169"/>
      <c r="BY74" s="170"/>
      <c r="BZ74" s="168"/>
      <c r="CA74" s="169"/>
      <c r="CB74" s="170"/>
      <c r="CC74" s="168"/>
      <c r="CD74" s="169"/>
      <c r="CE74" s="170"/>
      <c r="CF74" s="168"/>
      <c r="CG74" s="169"/>
      <c r="CH74" s="170"/>
      <c r="CI74" s="168"/>
      <c r="CJ74" s="169"/>
      <c r="CK74" s="170"/>
      <c r="CL74" s="168"/>
      <c r="CM74" s="169"/>
      <c r="CN74" s="170"/>
      <c r="CO74" s="168"/>
      <c r="CP74" s="169"/>
      <c r="CQ74" s="170"/>
      <c r="CR74" s="168"/>
      <c r="CS74" s="169"/>
      <c r="CT74" s="170"/>
      <c r="CU74" s="168"/>
      <c r="CV74" s="169"/>
      <c r="CW74" s="170"/>
      <c r="CX74" s="168"/>
      <c r="CY74" s="169"/>
      <c r="CZ74" s="170"/>
      <c r="DA74" s="168"/>
      <c r="DB74" s="169"/>
      <c r="DC74" s="170"/>
      <c r="DD74" s="168"/>
      <c r="DE74" s="169"/>
      <c r="DF74" s="170"/>
      <c r="DG74" s="168"/>
      <c r="DH74" s="169"/>
      <c r="DI74" s="170"/>
      <c r="DJ74" s="168"/>
      <c r="DK74" s="169"/>
    </row>
    <row r="75" spans="1:115" ht="76.5" x14ac:dyDescent="0.25">
      <c r="A75" s="171">
        <v>68</v>
      </c>
      <c r="B75" s="171">
        <v>3164</v>
      </c>
      <c r="C75" s="172" t="s">
        <v>427</v>
      </c>
      <c r="D75" s="173" t="s">
        <v>428</v>
      </c>
      <c r="E75" s="174" t="s">
        <v>276</v>
      </c>
      <c r="F75" s="174" t="s">
        <v>750</v>
      </c>
      <c r="G75" s="175" t="s">
        <v>753</v>
      </c>
      <c r="H75" s="162" t="s">
        <v>139</v>
      </c>
      <c r="I75" s="162" t="s">
        <v>139</v>
      </c>
      <c r="J75" s="162"/>
      <c r="K75" s="162"/>
      <c r="L75" s="162"/>
      <c r="M75" s="162"/>
      <c r="N75" s="162"/>
      <c r="O75" s="163"/>
      <c r="P75" s="163"/>
      <c r="Q75" s="163"/>
      <c r="R75" s="163"/>
      <c r="S75" s="163"/>
      <c r="T75" s="163"/>
      <c r="U75" s="164"/>
      <c r="V75" s="164"/>
      <c r="W75" s="164"/>
      <c r="X75" s="165" t="s">
        <v>139</v>
      </c>
      <c r="Y75" s="165" t="s">
        <v>139</v>
      </c>
      <c r="Z75" s="165" t="s">
        <v>139</v>
      </c>
      <c r="AA75" s="165"/>
      <c r="AB75" s="166" t="s">
        <v>139</v>
      </c>
      <c r="AC75" s="166" t="s">
        <v>139</v>
      </c>
      <c r="AD75" s="166" t="s">
        <v>139</v>
      </c>
      <c r="AE75" s="167"/>
      <c r="AF75" s="168" t="s">
        <v>139</v>
      </c>
      <c r="AG75" s="168"/>
      <c r="AH75" s="169"/>
      <c r="AI75" s="170" t="s">
        <v>752</v>
      </c>
      <c r="AJ75" s="168"/>
      <c r="AK75" s="169"/>
      <c r="AL75" s="170" t="s">
        <v>139</v>
      </c>
      <c r="AM75" s="168"/>
      <c r="AN75" s="169"/>
      <c r="AO75" s="170" t="s">
        <v>752</v>
      </c>
      <c r="AP75" s="168"/>
      <c r="AQ75" s="169"/>
      <c r="AR75" s="170" t="s">
        <v>139</v>
      </c>
      <c r="AS75" s="168"/>
      <c r="AT75" s="169"/>
      <c r="AU75" s="170" t="s">
        <v>752</v>
      </c>
      <c r="AV75" s="168"/>
      <c r="AW75" s="169"/>
      <c r="AX75" s="170"/>
      <c r="AY75" s="168"/>
      <c r="AZ75" s="169"/>
      <c r="BA75" s="170"/>
      <c r="BB75" s="168"/>
      <c r="BC75" s="169"/>
      <c r="BD75" s="170"/>
      <c r="BE75" s="168"/>
      <c r="BF75" s="169"/>
      <c r="BG75" s="170"/>
      <c r="BH75" s="168"/>
      <c r="BI75" s="169"/>
      <c r="BJ75" s="170"/>
      <c r="BK75" s="168"/>
      <c r="BL75" s="169"/>
      <c r="BM75" s="170"/>
      <c r="BN75" s="168"/>
      <c r="BO75" s="169"/>
      <c r="BP75" s="170"/>
      <c r="BQ75" s="168"/>
      <c r="BR75" s="169"/>
      <c r="BS75" s="170"/>
      <c r="BT75" s="168"/>
      <c r="BU75" s="169"/>
      <c r="BV75" s="170"/>
      <c r="BW75" s="168"/>
      <c r="BX75" s="169"/>
      <c r="BY75" s="170"/>
      <c r="BZ75" s="168"/>
      <c r="CA75" s="169"/>
      <c r="CB75" s="170"/>
      <c r="CC75" s="168"/>
      <c r="CD75" s="169"/>
      <c r="CE75" s="170"/>
      <c r="CF75" s="168"/>
      <c r="CG75" s="169"/>
      <c r="CH75" s="170"/>
      <c r="CI75" s="168"/>
      <c r="CJ75" s="169"/>
      <c r="CK75" s="170"/>
      <c r="CL75" s="168"/>
      <c r="CM75" s="169"/>
      <c r="CN75" s="170"/>
      <c r="CO75" s="168"/>
      <c r="CP75" s="169"/>
      <c r="CQ75" s="170"/>
      <c r="CR75" s="168"/>
      <c r="CS75" s="169"/>
      <c r="CT75" s="170"/>
      <c r="CU75" s="168"/>
      <c r="CV75" s="169"/>
      <c r="CW75" s="170"/>
      <c r="CX75" s="168"/>
      <c r="CY75" s="169"/>
      <c r="CZ75" s="170"/>
      <c r="DA75" s="168"/>
      <c r="DB75" s="169"/>
      <c r="DC75" s="170"/>
      <c r="DD75" s="168"/>
      <c r="DE75" s="169"/>
      <c r="DF75" s="170"/>
      <c r="DG75" s="168"/>
      <c r="DH75" s="169"/>
      <c r="DI75" s="170"/>
      <c r="DJ75" s="168"/>
      <c r="DK75" s="169"/>
    </row>
    <row r="76" spans="1:115" ht="51" x14ac:dyDescent="0.25">
      <c r="A76" s="171">
        <v>69</v>
      </c>
      <c r="B76" s="171">
        <v>3466</v>
      </c>
      <c r="C76" s="172" t="s">
        <v>429</v>
      </c>
      <c r="D76" s="173" t="s">
        <v>430</v>
      </c>
      <c r="E76" s="174" t="s">
        <v>276</v>
      </c>
      <c r="F76" s="174" t="s">
        <v>750</v>
      </c>
      <c r="G76" s="175" t="s">
        <v>801</v>
      </c>
      <c r="H76" s="162" t="s">
        <v>139</v>
      </c>
      <c r="I76" s="162" t="s">
        <v>139</v>
      </c>
      <c r="J76" s="162"/>
      <c r="K76" s="162"/>
      <c r="L76" s="162"/>
      <c r="M76" s="162"/>
      <c r="N76" s="162"/>
      <c r="O76" s="163"/>
      <c r="P76" s="163"/>
      <c r="Q76" s="163"/>
      <c r="R76" s="163"/>
      <c r="S76" s="163" t="s">
        <v>139</v>
      </c>
      <c r="T76" s="163" t="s">
        <v>139</v>
      </c>
      <c r="U76" s="164"/>
      <c r="V76" s="164"/>
      <c r="W76" s="164"/>
      <c r="X76" s="165" t="s">
        <v>139</v>
      </c>
      <c r="Y76" s="165" t="s">
        <v>139</v>
      </c>
      <c r="Z76" s="165" t="s">
        <v>139</v>
      </c>
      <c r="AA76" s="165"/>
      <c r="AB76" s="166" t="s">
        <v>139</v>
      </c>
      <c r="AC76" s="166"/>
      <c r="AD76" s="166" t="s">
        <v>139</v>
      </c>
      <c r="AE76" s="167"/>
      <c r="AF76" s="168" t="s">
        <v>139</v>
      </c>
      <c r="AG76" s="168"/>
      <c r="AH76" s="169"/>
      <c r="AI76" s="170" t="s">
        <v>752</v>
      </c>
      <c r="AJ76" s="168"/>
      <c r="AK76" s="169"/>
      <c r="AL76" s="170" t="s">
        <v>139</v>
      </c>
      <c r="AM76" s="168"/>
      <c r="AN76" s="169"/>
      <c r="AO76" s="170" t="s">
        <v>752</v>
      </c>
      <c r="AP76" s="168"/>
      <c r="AQ76" s="169"/>
      <c r="AR76" s="170">
        <v>0</v>
      </c>
      <c r="AS76" s="168"/>
      <c r="AT76" s="169"/>
      <c r="AU76" s="170" t="s">
        <v>752</v>
      </c>
      <c r="AV76" s="168"/>
      <c r="AW76" s="169"/>
      <c r="AX76" s="170" t="s">
        <v>139</v>
      </c>
      <c r="AY76" s="168"/>
      <c r="AZ76" s="169"/>
      <c r="BA76" s="170" t="s">
        <v>139</v>
      </c>
      <c r="BB76" s="168"/>
      <c r="BC76" s="169"/>
      <c r="BD76" s="170" t="s">
        <v>752</v>
      </c>
      <c r="BE76" s="168"/>
      <c r="BF76" s="169"/>
      <c r="BG76" s="170" t="s">
        <v>752</v>
      </c>
      <c r="BH76" s="168"/>
      <c r="BI76" s="169"/>
      <c r="BJ76" s="170"/>
      <c r="BK76" s="168"/>
      <c r="BL76" s="169"/>
      <c r="BM76" s="170"/>
      <c r="BN76" s="168"/>
      <c r="BO76" s="169"/>
      <c r="BP76" s="170"/>
      <c r="BQ76" s="168"/>
      <c r="BR76" s="169"/>
      <c r="BS76" s="170"/>
      <c r="BT76" s="168"/>
      <c r="BU76" s="169"/>
      <c r="BV76" s="170"/>
      <c r="BW76" s="168"/>
      <c r="BX76" s="169"/>
      <c r="BY76" s="170"/>
      <c r="BZ76" s="168"/>
      <c r="CA76" s="169"/>
      <c r="CB76" s="170"/>
      <c r="CC76" s="168"/>
      <c r="CD76" s="169"/>
      <c r="CE76" s="170"/>
      <c r="CF76" s="168"/>
      <c r="CG76" s="169"/>
      <c r="CH76" s="170"/>
      <c r="CI76" s="168"/>
      <c r="CJ76" s="169"/>
      <c r="CK76" s="170"/>
      <c r="CL76" s="168"/>
      <c r="CM76" s="169"/>
      <c r="CN76" s="170"/>
      <c r="CO76" s="168"/>
      <c r="CP76" s="169"/>
      <c r="CQ76" s="170"/>
      <c r="CR76" s="168"/>
      <c r="CS76" s="169"/>
      <c r="CT76" s="170"/>
      <c r="CU76" s="168"/>
      <c r="CV76" s="169"/>
      <c r="CW76" s="170"/>
      <c r="CX76" s="168"/>
      <c r="CY76" s="169"/>
      <c r="CZ76" s="170"/>
      <c r="DA76" s="168"/>
      <c r="DB76" s="169"/>
      <c r="DC76" s="170"/>
      <c r="DD76" s="168"/>
      <c r="DE76" s="169"/>
      <c r="DF76" s="170"/>
      <c r="DG76" s="168"/>
      <c r="DH76" s="169"/>
      <c r="DI76" s="170"/>
      <c r="DJ76" s="168"/>
      <c r="DK76" s="169"/>
    </row>
    <row r="77" spans="1:115" ht="38.25" x14ac:dyDescent="0.25">
      <c r="A77" s="171">
        <v>70</v>
      </c>
      <c r="B77" s="171">
        <v>1549</v>
      </c>
      <c r="C77" s="172" t="s">
        <v>431</v>
      </c>
      <c r="D77" s="173" t="s">
        <v>432</v>
      </c>
      <c r="E77" s="174" t="s">
        <v>272</v>
      </c>
      <c r="F77" s="174" t="s">
        <v>750</v>
      </c>
      <c r="G77" s="175" t="s">
        <v>802</v>
      </c>
      <c r="H77" s="162" t="s">
        <v>139</v>
      </c>
      <c r="I77" s="162" t="s">
        <v>139</v>
      </c>
      <c r="J77" s="162"/>
      <c r="K77" s="162"/>
      <c r="L77" s="162"/>
      <c r="M77" s="162"/>
      <c r="N77" s="162"/>
      <c r="O77" s="163"/>
      <c r="P77" s="163"/>
      <c r="Q77" s="163"/>
      <c r="R77" s="163"/>
      <c r="S77" s="163"/>
      <c r="T77" s="163"/>
      <c r="U77" s="164"/>
      <c r="V77" s="164"/>
      <c r="W77" s="164"/>
      <c r="X77" s="165" t="s">
        <v>139</v>
      </c>
      <c r="Y77" s="165" t="s">
        <v>139</v>
      </c>
      <c r="Z77" s="165" t="s">
        <v>139</v>
      </c>
      <c r="AA77" s="165"/>
      <c r="AB77" s="166" t="s">
        <v>139</v>
      </c>
      <c r="AC77" s="166"/>
      <c r="AD77" s="166" t="s">
        <v>139</v>
      </c>
      <c r="AE77" s="167"/>
      <c r="AF77" s="168" t="s">
        <v>139</v>
      </c>
      <c r="AG77" s="168"/>
      <c r="AH77" s="169"/>
      <c r="AI77" s="170" t="s">
        <v>752</v>
      </c>
      <c r="AJ77" s="168"/>
      <c r="AK77" s="169"/>
      <c r="AL77" s="170" t="s">
        <v>139</v>
      </c>
      <c r="AM77" s="168"/>
      <c r="AN77" s="169"/>
      <c r="AO77" s="170" t="s">
        <v>752</v>
      </c>
      <c r="AP77" s="168"/>
      <c r="AQ77" s="169"/>
      <c r="AR77" s="170" t="s">
        <v>139</v>
      </c>
      <c r="AS77" s="168"/>
      <c r="AT77" s="169"/>
      <c r="AU77" s="170" t="s">
        <v>752</v>
      </c>
      <c r="AV77" s="168"/>
      <c r="AW77" s="169"/>
      <c r="AX77" s="170"/>
      <c r="AY77" s="168"/>
      <c r="AZ77" s="169"/>
      <c r="BA77" s="170"/>
      <c r="BB77" s="168"/>
      <c r="BC77" s="169"/>
      <c r="BD77" s="170"/>
      <c r="BE77" s="168"/>
      <c r="BF77" s="169"/>
      <c r="BG77" s="170"/>
      <c r="BH77" s="168"/>
      <c r="BI77" s="169"/>
      <c r="BJ77" s="170" t="s">
        <v>139</v>
      </c>
      <c r="BK77" s="168"/>
      <c r="BL77" s="169"/>
      <c r="BM77" s="170"/>
      <c r="BN77" s="168"/>
      <c r="BO77" s="169"/>
      <c r="BP77" s="170"/>
      <c r="BQ77" s="168"/>
      <c r="BR77" s="169"/>
      <c r="BS77" s="170"/>
      <c r="BT77" s="168"/>
      <c r="BU77" s="169"/>
      <c r="BV77" s="170"/>
      <c r="BW77" s="168"/>
      <c r="BX77" s="169"/>
      <c r="BY77" s="170"/>
      <c r="BZ77" s="168"/>
      <c r="CA77" s="169"/>
      <c r="CB77" s="170"/>
      <c r="CC77" s="168"/>
      <c r="CD77" s="169"/>
      <c r="CE77" s="170"/>
      <c r="CF77" s="168"/>
      <c r="CG77" s="169"/>
      <c r="CH77" s="170"/>
      <c r="CI77" s="168"/>
      <c r="CJ77" s="169"/>
      <c r="CK77" s="170"/>
      <c r="CL77" s="168"/>
      <c r="CM77" s="169"/>
      <c r="CN77" s="170"/>
      <c r="CO77" s="168"/>
      <c r="CP77" s="169"/>
      <c r="CQ77" s="170"/>
      <c r="CR77" s="168"/>
      <c r="CS77" s="169"/>
      <c r="CT77" s="170"/>
      <c r="CU77" s="168"/>
      <c r="CV77" s="169"/>
      <c r="CW77" s="170"/>
      <c r="CX77" s="168"/>
      <c r="CY77" s="169"/>
      <c r="CZ77" s="170"/>
      <c r="DA77" s="168"/>
      <c r="DB77" s="169"/>
      <c r="DC77" s="170"/>
      <c r="DD77" s="168"/>
      <c r="DE77" s="169"/>
      <c r="DF77" s="170"/>
      <c r="DG77" s="168"/>
      <c r="DH77" s="169"/>
      <c r="DI77" s="170"/>
      <c r="DJ77" s="168"/>
      <c r="DK77" s="169"/>
    </row>
    <row r="78" spans="1:115" x14ac:dyDescent="0.25">
      <c r="A78" s="171">
        <v>71</v>
      </c>
      <c r="B78" s="171">
        <v>3932</v>
      </c>
      <c r="C78" s="172" t="s">
        <v>433</v>
      </c>
      <c r="D78" s="173" t="s">
        <v>434</v>
      </c>
      <c r="E78" s="174" t="s">
        <v>435</v>
      </c>
      <c r="F78" s="174" t="s">
        <v>787</v>
      </c>
      <c r="G78" s="174" t="s">
        <v>761</v>
      </c>
      <c r="H78" s="162"/>
      <c r="I78" s="162"/>
      <c r="J78" s="162"/>
      <c r="K78" s="162"/>
      <c r="L78" s="162"/>
      <c r="M78" s="162"/>
      <c r="N78" s="162"/>
      <c r="O78" s="163"/>
      <c r="P78" s="163"/>
      <c r="Q78" s="163"/>
      <c r="R78" s="163"/>
      <c r="S78" s="163"/>
      <c r="T78" s="163"/>
      <c r="U78" s="164"/>
      <c r="V78" s="164"/>
      <c r="W78" s="164"/>
      <c r="X78" s="165"/>
      <c r="Y78" s="165"/>
      <c r="Z78" s="165"/>
      <c r="AA78" s="165"/>
      <c r="AB78" s="166"/>
      <c r="AC78" s="166"/>
      <c r="AD78" s="166"/>
      <c r="AE78" s="167"/>
      <c r="AF78" s="168" t="s">
        <v>139</v>
      </c>
      <c r="AG78" s="168"/>
      <c r="AH78" s="169"/>
      <c r="AI78" s="170" t="s">
        <v>752</v>
      </c>
      <c r="AJ78" s="168"/>
      <c r="AK78" s="169"/>
      <c r="AL78" s="170" t="s">
        <v>139</v>
      </c>
      <c r="AM78" s="168"/>
      <c r="AN78" s="169"/>
      <c r="AO78" s="170">
        <v>0</v>
      </c>
      <c r="AP78" s="168"/>
      <c r="AQ78" s="169"/>
      <c r="AR78" s="170" t="s">
        <v>139</v>
      </c>
      <c r="AS78" s="168"/>
      <c r="AT78" s="169"/>
      <c r="AU78" s="170" t="s">
        <v>752</v>
      </c>
      <c r="AV78" s="168"/>
      <c r="AW78" s="169"/>
      <c r="AX78" s="170"/>
      <c r="AY78" s="168"/>
      <c r="AZ78" s="169"/>
      <c r="BA78" s="170"/>
      <c r="BB78" s="168"/>
      <c r="BC78" s="169"/>
      <c r="BD78" s="170"/>
      <c r="BE78" s="168"/>
      <c r="BF78" s="169"/>
      <c r="BG78" s="170"/>
      <c r="BH78" s="168"/>
      <c r="BI78" s="169"/>
      <c r="BJ78" s="170"/>
      <c r="BK78" s="168"/>
      <c r="BL78" s="169"/>
      <c r="BM78" s="170"/>
      <c r="BN78" s="168"/>
      <c r="BO78" s="169"/>
      <c r="BP78" s="170"/>
      <c r="BQ78" s="168"/>
      <c r="BR78" s="169"/>
      <c r="BS78" s="170"/>
      <c r="BT78" s="168"/>
      <c r="BU78" s="169"/>
      <c r="BV78" s="170"/>
      <c r="BW78" s="168"/>
      <c r="BX78" s="169"/>
      <c r="BY78" s="170"/>
      <c r="BZ78" s="168"/>
      <c r="CA78" s="169"/>
      <c r="CB78" s="170"/>
      <c r="CC78" s="168"/>
      <c r="CD78" s="169"/>
      <c r="CE78" s="170"/>
      <c r="CF78" s="168"/>
      <c r="CG78" s="169"/>
      <c r="CH78" s="170"/>
      <c r="CI78" s="168"/>
      <c r="CJ78" s="169"/>
      <c r="CK78" s="170"/>
      <c r="CL78" s="168"/>
      <c r="CM78" s="169"/>
      <c r="CN78" s="170"/>
      <c r="CO78" s="168"/>
      <c r="CP78" s="169"/>
      <c r="CQ78" s="170"/>
      <c r="CR78" s="168"/>
      <c r="CS78" s="169"/>
      <c r="CT78" s="170"/>
      <c r="CU78" s="168"/>
      <c r="CV78" s="169"/>
      <c r="CW78" s="170"/>
      <c r="CX78" s="168"/>
      <c r="CY78" s="169"/>
      <c r="CZ78" s="170"/>
      <c r="DA78" s="168"/>
      <c r="DB78" s="169"/>
      <c r="DC78" s="170"/>
      <c r="DD78" s="168"/>
      <c r="DE78" s="169"/>
      <c r="DF78" s="170"/>
      <c r="DG78" s="168"/>
      <c r="DH78" s="169"/>
      <c r="DI78" s="170"/>
      <c r="DJ78" s="168"/>
      <c r="DK78" s="169"/>
    </row>
    <row r="79" spans="1:115" x14ac:dyDescent="0.25">
      <c r="A79" s="171">
        <v>72</v>
      </c>
      <c r="B79" s="171">
        <v>2550</v>
      </c>
      <c r="C79" s="172" t="s">
        <v>436</v>
      </c>
      <c r="D79" s="173" t="s">
        <v>437</v>
      </c>
      <c r="E79" s="174" t="s">
        <v>438</v>
      </c>
      <c r="F79" s="174" t="s">
        <v>750</v>
      </c>
      <c r="G79" s="174" t="s">
        <v>765</v>
      </c>
      <c r="H79" s="162" t="s">
        <v>139</v>
      </c>
      <c r="I79" s="162"/>
      <c r="J79" s="162"/>
      <c r="K79" s="162" t="s">
        <v>139</v>
      </c>
      <c r="L79" s="162"/>
      <c r="M79" s="162"/>
      <c r="N79" s="162"/>
      <c r="O79" s="163"/>
      <c r="P79" s="163"/>
      <c r="Q79" s="163"/>
      <c r="R79" s="163"/>
      <c r="S79" s="163"/>
      <c r="T79" s="163"/>
      <c r="U79" s="164"/>
      <c r="V79" s="164"/>
      <c r="W79" s="164"/>
      <c r="X79" s="165"/>
      <c r="Y79" s="165"/>
      <c r="Z79" s="165"/>
      <c r="AA79" s="165"/>
      <c r="AB79" s="166"/>
      <c r="AC79" s="166"/>
      <c r="AD79" s="166"/>
      <c r="AE79" s="167" t="s">
        <v>139</v>
      </c>
      <c r="AF79" s="168" t="s">
        <v>139</v>
      </c>
      <c r="AG79" s="168"/>
      <c r="AH79" s="169"/>
      <c r="AI79" s="170">
        <v>0</v>
      </c>
      <c r="AJ79" s="168"/>
      <c r="AK79" s="169"/>
      <c r="AL79" s="170" t="s">
        <v>139</v>
      </c>
      <c r="AM79" s="168"/>
      <c r="AN79" s="169"/>
      <c r="AO79" s="170">
        <v>0</v>
      </c>
      <c r="AP79" s="168"/>
      <c r="AQ79" s="169"/>
      <c r="AR79" s="170">
        <v>0</v>
      </c>
      <c r="AS79" s="168"/>
      <c r="AT79" s="169"/>
      <c r="AU79" s="170" t="s">
        <v>139</v>
      </c>
      <c r="AV79" s="168"/>
      <c r="AW79" s="169"/>
      <c r="AX79" s="170" t="s">
        <v>752</v>
      </c>
      <c r="AY79" s="168"/>
      <c r="AZ79" s="169"/>
      <c r="BA79" s="170" t="s">
        <v>752</v>
      </c>
      <c r="BB79" s="168"/>
      <c r="BC79" s="169"/>
      <c r="BD79" s="170" t="s">
        <v>752</v>
      </c>
      <c r="BE79" s="168"/>
      <c r="BF79" s="169"/>
      <c r="BG79" s="170" t="s">
        <v>752</v>
      </c>
      <c r="BH79" s="168"/>
      <c r="BI79" s="169"/>
      <c r="BJ79" s="170"/>
      <c r="BK79" s="168"/>
      <c r="BL79" s="169"/>
      <c r="BM79" s="170"/>
      <c r="BN79" s="168"/>
      <c r="BO79" s="169"/>
      <c r="BP79" s="170"/>
      <c r="BQ79" s="168"/>
      <c r="BR79" s="169"/>
      <c r="BS79" s="170"/>
      <c r="BT79" s="168"/>
      <c r="BU79" s="169"/>
      <c r="BV79" s="170"/>
      <c r="BW79" s="168"/>
      <c r="BX79" s="169"/>
      <c r="BY79" s="170"/>
      <c r="BZ79" s="168"/>
      <c r="CA79" s="169"/>
      <c r="CB79" s="170"/>
      <c r="CC79" s="168"/>
      <c r="CD79" s="169"/>
      <c r="CE79" s="170"/>
      <c r="CF79" s="168"/>
      <c r="CG79" s="169"/>
      <c r="CH79" s="170"/>
      <c r="CI79" s="168"/>
      <c r="CJ79" s="169"/>
      <c r="CK79" s="170"/>
      <c r="CL79" s="168"/>
      <c r="CM79" s="169"/>
      <c r="CN79" s="170"/>
      <c r="CO79" s="168"/>
      <c r="CP79" s="169"/>
      <c r="CQ79" s="170"/>
      <c r="CR79" s="168"/>
      <c r="CS79" s="169"/>
      <c r="CT79" s="170"/>
      <c r="CU79" s="168"/>
      <c r="CV79" s="169"/>
      <c r="CW79" s="170"/>
      <c r="CX79" s="168"/>
      <c r="CY79" s="169"/>
      <c r="CZ79" s="170"/>
      <c r="DA79" s="168"/>
      <c r="DB79" s="169"/>
      <c r="DC79" s="170"/>
      <c r="DD79" s="168"/>
      <c r="DE79" s="169"/>
      <c r="DF79" s="170"/>
      <c r="DG79" s="168"/>
      <c r="DH79" s="169"/>
      <c r="DI79" s="170"/>
      <c r="DJ79" s="168"/>
      <c r="DK79" s="169"/>
    </row>
    <row r="80" spans="1:115" x14ac:dyDescent="0.25">
      <c r="A80" s="171">
        <v>73</v>
      </c>
      <c r="B80" s="171">
        <v>3277</v>
      </c>
      <c r="C80" s="172" t="s">
        <v>439</v>
      </c>
      <c r="D80" s="173" t="s">
        <v>440</v>
      </c>
      <c r="E80" s="174" t="s">
        <v>441</v>
      </c>
      <c r="F80" s="174" t="s">
        <v>757</v>
      </c>
      <c r="G80" s="174" t="s">
        <v>765</v>
      </c>
      <c r="H80" s="162" t="s">
        <v>139</v>
      </c>
      <c r="I80" s="162"/>
      <c r="J80" s="162"/>
      <c r="K80" s="162" t="s">
        <v>139</v>
      </c>
      <c r="L80" s="162"/>
      <c r="M80" s="162"/>
      <c r="N80" s="162"/>
      <c r="O80" s="163"/>
      <c r="P80" s="163"/>
      <c r="Q80" s="163"/>
      <c r="R80" s="163"/>
      <c r="S80" s="163"/>
      <c r="T80" s="163"/>
      <c r="U80" s="164"/>
      <c r="V80" s="164"/>
      <c r="W80" s="164"/>
      <c r="X80" s="165"/>
      <c r="Y80" s="165"/>
      <c r="Z80" s="165"/>
      <c r="AA80" s="165"/>
      <c r="AB80" s="166"/>
      <c r="AC80" s="166"/>
      <c r="AD80" s="166"/>
      <c r="AE80" s="167" t="s">
        <v>139</v>
      </c>
      <c r="AF80" s="168" t="s">
        <v>139</v>
      </c>
      <c r="AG80" s="168"/>
      <c r="AH80" s="169"/>
      <c r="AI80" s="170" t="s">
        <v>139</v>
      </c>
      <c r="AJ80" s="168"/>
      <c r="AK80" s="169"/>
      <c r="AL80" s="170" t="s">
        <v>752</v>
      </c>
      <c r="AM80" s="168"/>
      <c r="AN80" s="169"/>
      <c r="AO80" s="170" t="s">
        <v>139</v>
      </c>
      <c r="AP80" s="168"/>
      <c r="AQ80" s="169"/>
      <c r="AR80" s="170" t="s">
        <v>139</v>
      </c>
      <c r="AS80" s="168"/>
      <c r="AT80" s="169"/>
      <c r="AU80" s="170" t="s">
        <v>139</v>
      </c>
      <c r="AV80" s="168"/>
      <c r="AW80" s="169"/>
      <c r="AX80" s="170" t="s">
        <v>752</v>
      </c>
      <c r="AY80" s="168"/>
      <c r="AZ80" s="169"/>
      <c r="BA80" s="170" t="s">
        <v>752</v>
      </c>
      <c r="BB80" s="168"/>
      <c r="BC80" s="169"/>
      <c r="BD80" s="170" t="s">
        <v>752</v>
      </c>
      <c r="BE80" s="168"/>
      <c r="BF80" s="169"/>
      <c r="BG80" s="170" t="s">
        <v>752</v>
      </c>
      <c r="BH80" s="168"/>
      <c r="BI80" s="169"/>
      <c r="BJ80" s="170"/>
      <c r="BK80" s="168"/>
      <c r="BL80" s="169"/>
      <c r="BM80" s="170"/>
      <c r="BN80" s="168"/>
      <c r="BO80" s="169"/>
      <c r="BP80" s="170"/>
      <c r="BQ80" s="168"/>
      <c r="BR80" s="169"/>
      <c r="BS80" s="170"/>
      <c r="BT80" s="168"/>
      <c r="BU80" s="169"/>
      <c r="BV80" s="170"/>
      <c r="BW80" s="168"/>
      <c r="BX80" s="169"/>
      <c r="BY80" s="170"/>
      <c r="BZ80" s="168"/>
      <c r="CA80" s="169"/>
      <c r="CB80" s="170"/>
      <c r="CC80" s="168"/>
      <c r="CD80" s="169"/>
      <c r="CE80" s="170"/>
      <c r="CF80" s="168"/>
      <c r="CG80" s="169"/>
      <c r="CH80" s="170"/>
      <c r="CI80" s="168"/>
      <c r="CJ80" s="169"/>
      <c r="CK80" s="170"/>
      <c r="CL80" s="168"/>
      <c r="CM80" s="169"/>
      <c r="CN80" s="170"/>
      <c r="CO80" s="168"/>
      <c r="CP80" s="169"/>
      <c r="CQ80" s="170"/>
      <c r="CR80" s="168"/>
      <c r="CS80" s="169"/>
      <c r="CT80" s="170"/>
      <c r="CU80" s="168"/>
      <c r="CV80" s="169"/>
      <c r="CW80" s="170"/>
      <c r="CX80" s="168"/>
      <c r="CY80" s="169"/>
      <c r="CZ80" s="170"/>
      <c r="DA80" s="168"/>
      <c r="DB80" s="169"/>
      <c r="DC80" s="170"/>
      <c r="DD80" s="168"/>
      <c r="DE80" s="169"/>
      <c r="DF80" s="170"/>
      <c r="DG80" s="168"/>
      <c r="DH80" s="169"/>
      <c r="DI80" s="170"/>
      <c r="DJ80" s="168"/>
      <c r="DK80" s="169"/>
    </row>
    <row r="81" spans="1:115" x14ac:dyDescent="0.25">
      <c r="A81" s="171">
        <v>74</v>
      </c>
      <c r="B81" s="171">
        <v>2595</v>
      </c>
      <c r="C81" s="172" t="s">
        <v>442</v>
      </c>
      <c r="D81" s="173" t="s">
        <v>443</v>
      </c>
      <c r="E81" s="174" t="s">
        <v>444</v>
      </c>
      <c r="F81" s="174" t="s">
        <v>787</v>
      </c>
      <c r="G81" s="174" t="s">
        <v>761</v>
      </c>
      <c r="H81" s="176" t="s">
        <v>139</v>
      </c>
      <c r="I81" s="176"/>
      <c r="J81" s="176"/>
      <c r="K81" s="176" t="s">
        <v>139</v>
      </c>
      <c r="L81" s="176"/>
      <c r="M81" s="176"/>
      <c r="N81" s="176"/>
      <c r="O81" s="177"/>
      <c r="P81" s="177"/>
      <c r="Q81" s="177"/>
      <c r="R81" s="177"/>
      <c r="S81" s="177"/>
      <c r="T81" s="177"/>
      <c r="U81" s="178"/>
      <c r="V81" s="178"/>
      <c r="W81" s="178"/>
      <c r="X81" s="179"/>
      <c r="Y81" s="179"/>
      <c r="Z81" s="179"/>
      <c r="AA81" s="179"/>
      <c r="AB81" s="180"/>
      <c r="AC81" s="180"/>
      <c r="AD81" s="180"/>
      <c r="AE81" s="180" t="s">
        <v>139</v>
      </c>
      <c r="AF81" s="168" t="s">
        <v>139</v>
      </c>
      <c r="AG81" s="168"/>
      <c r="AH81" s="169"/>
      <c r="AI81" s="170" t="s">
        <v>752</v>
      </c>
      <c r="AJ81" s="168"/>
      <c r="AK81" s="169"/>
      <c r="AL81" s="170" t="s">
        <v>139</v>
      </c>
      <c r="AM81" s="168"/>
      <c r="AN81" s="169"/>
      <c r="AO81" s="170">
        <v>0</v>
      </c>
      <c r="AP81" s="168"/>
      <c r="AQ81" s="169"/>
      <c r="AR81" s="170">
        <v>0</v>
      </c>
      <c r="AS81" s="168"/>
      <c r="AT81" s="169"/>
      <c r="AU81" s="170" t="s">
        <v>752</v>
      </c>
      <c r="AV81" s="168"/>
      <c r="AW81" s="169"/>
      <c r="AX81" s="170" t="s">
        <v>752</v>
      </c>
      <c r="AY81" s="168"/>
      <c r="AZ81" s="169"/>
      <c r="BA81" s="170" t="s">
        <v>752</v>
      </c>
      <c r="BB81" s="168"/>
      <c r="BC81" s="169"/>
      <c r="BD81" s="170" t="s">
        <v>752</v>
      </c>
      <c r="BE81" s="168"/>
      <c r="BF81" s="169"/>
      <c r="BG81" s="170" t="s">
        <v>752</v>
      </c>
      <c r="BH81" s="168"/>
      <c r="BI81" s="169"/>
      <c r="BJ81" s="170"/>
      <c r="BK81" s="168"/>
      <c r="BL81" s="169"/>
      <c r="BM81" s="170"/>
      <c r="BN81" s="168"/>
      <c r="BO81" s="169"/>
      <c r="BP81" s="170"/>
      <c r="BQ81" s="168"/>
      <c r="BR81" s="169"/>
      <c r="BS81" s="170"/>
      <c r="BT81" s="168"/>
      <c r="BU81" s="169"/>
      <c r="BV81" s="170"/>
      <c r="BW81" s="168"/>
      <c r="BX81" s="169"/>
      <c r="BY81" s="170"/>
      <c r="BZ81" s="168"/>
      <c r="CA81" s="169"/>
      <c r="CB81" s="170"/>
      <c r="CC81" s="168"/>
      <c r="CD81" s="169"/>
      <c r="CE81" s="170"/>
      <c r="CF81" s="168"/>
      <c r="CG81" s="169"/>
      <c r="CH81" s="170"/>
      <c r="CI81" s="168"/>
      <c r="CJ81" s="169"/>
      <c r="CK81" s="170"/>
      <c r="CL81" s="168"/>
      <c r="CM81" s="169"/>
      <c r="CN81" s="170"/>
      <c r="CO81" s="168"/>
      <c r="CP81" s="169"/>
      <c r="CQ81" s="170"/>
      <c r="CR81" s="168"/>
      <c r="CS81" s="169"/>
      <c r="CT81" s="170"/>
      <c r="CU81" s="168"/>
      <c r="CV81" s="169"/>
      <c r="CW81" s="170"/>
      <c r="CX81" s="168"/>
      <c r="CY81" s="169"/>
      <c r="CZ81" s="170"/>
      <c r="DA81" s="168"/>
      <c r="DB81" s="169"/>
      <c r="DC81" s="170"/>
      <c r="DD81" s="168"/>
      <c r="DE81" s="169"/>
      <c r="DF81" s="170"/>
      <c r="DG81" s="168"/>
      <c r="DH81" s="169"/>
      <c r="DI81" s="170"/>
      <c r="DJ81" s="168"/>
      <c r="DK81" s="169"/>
    </row>
    <row r="82" spans="1:115" ht="76.5" x14ac:dyDescent="0.25">
      <c r="A82" s="171">
        <v>75</v>
      </c>
      <c r="B82" s="171">
        <v>1816</v>
      </c>
      <c r="C82" s="172" t="s">
        <v>445</v>
      </c>
      <c r="D82" s="173" t="s">
        <v>446</v>
      </c>
      <c r="E82" s="174" t="s">
        <v>272</v>
      </c>
      <c r="F82" s="174" t="s">
        <v>750</v>
      </c>
      <c r="G82" s="175" t="s">
        <v>803</v>
      </c>
      <c r="H82" s="162" t="s">
        <v>139</v>
      </c>
      <c r="I82" s="162" t="s">
        <v>139</v>
      </c>
      <c r="J82" s="162"/>
      <c r="K82" s="162"/>
      <c r="L82" s="162"/>
      <c r="M82" s="162"/>
      <c r="N82" s="162"/>
      <c r="O82" s="163"/>
      <c r="P82" s="163"/>
      <c r="Q82" s="163"/>
      <c r="R82" s="163"/>
      <c r="S82" s="163" t="s">
        <v>139</v>
      </c>
      <c r="T82" s="163"/>
      <c r="U82" s="164"/>
      <c r="V82" s="164"/>
      <c r="W82" s="164"/>
      <c r="X82" s="165" t="s">
        <v>139</v>
      </c>
      <c r="Y82" s="165" t="s">
        <v>139</v>
      </c>
      <c r="Z82" s="165" t="s">
        <v>139</v>
      </c>
      <c r="AA82" s="165"/>
      <c r="AB82" s="166" t="s">
        <v>139</v>
      </c>
      <c r="AC82" s="166"/>
      <c r="AD82" s="166" t="s">
        <v>139</v>
      </c>
      <c r="AE82" s="167"/>
      <c r="AF82" s="168" t="s">
        <v>139</v>
      </c>
      <c r="AG82" s="168"/>
      <c r="AH82" s="169"/>
      <c r="AI82" s="170" t="s">
        <v>752</v>
      </c>
      <c r="AJ82" s="168"/>
      <c r="AK82" s="169"/>
      <c r="AL82" s="170" t="s">
        <v>139</v>
      </c>
      <c r="AM82" s="168"/>
      <c r="AN82" s="169"/>
      <c r="AO82" s="170" t="s">
        <v>752</v>
      </c>
      <c r="AP82" s="168"/>
      <c r="AQ82" s="169"/>
      <c r="AR82" s="170" t="s">
        <v>139</v>
      </c>
      <c r="AS82" s="168"/>
      <c r="AT82" s="169"/>
      <c r="AU82" s="170" t="s">
        <v>752</v>
      </c>
      <c r="AV82" s="168"/>
      <c r="AW82" s="169"/>
      <c r="AX82" s="170" t="s">
        <v>139</v>
      </c>
      <c r="AY82" s="168"/>
      <c r="AZ82" s="169"/>
      <c r="BA82" s="170" t="s">
        <v>139</v>
      </c>
      <c r="BB82" s="168"/>
      <c r="BC82" s="169"/>
      <c r="BD82" s="170" t="s">
        <v>752</v>
      </c>
      <c r="BE82" s="168"/>
      <c r="BF82" s="169"/>
      <c r="BG82" s="170" t="s">
        <v>752</v>
      </c>
      <c r="BH82" s="168"/>
      <c r="BI82" s="169"/>
      <c r="BJ82" s="170" t="s">
        <v>139</v>
      </c>
      <c r="BK82" s="168"/>
      <c r="BL82" s="169"/>
      <c r="BM82" s="170"/>
      <c r="BN82" s="168"/>
      <c r="BO82" s="169"/>
      <c r="BP82" s="170"/>
      <c r="BQ82" s="168"/>
      <c r="BR82" s="169"/>
      <c r="BS82" s="170"/>
      <c r="BT82" s="168"/>
      <c r="BU82" s="169"/>
      <c r="BV82" s="170"/>
      <c r="BW82" s="168"/>
      <c r="BX82" s="169"/>
      <c r="BY82" s="170"/>
      <c r="BZ82" s="168"/>
      <c r="CA82" s="169"/>
      <c r="CB82" s="170"/>
      <c r="CC82" s="168"/>
      <c r="CD82" s="169"/>
      <c r="CE82" s="170"/>
      <c r="CF82" s="168"/>
      <c r="CG82" s="169"/>
      <c r="CH82" s="170"/>
      <c r="CI82" s="168"/>
      <c r="CJ82" s="169"/>
      <c r="CK82" s="170"/>
      <c r="CL82" s="168"/>
      <c r="CM82" s="169"/>
      <c r="CN82" s="170"/>
      <c r="CO82" s="168"/>
      <c r="CP82" s="169"/>
      <c r="CQ82" s="170"/>
      <c r="CR82" s="168"/>
      <c r="CS82" s="169"/>
      <c r="CT82" s="170"/>
      <c r="CU82" s="168"/>
      <c r="CV82" s="169"/>
      <c r="CW82" s="170"/>
      <c r="CX82" s="168"/>
      <c r="CY82" s="169"/>
      <c r="CZ82" s="170"/>
      <c r="DA82" s="168"/>
      <c r="DB82" s="169"/>
      <c r="DC82" s="170"/>
      <c r="DD82" s="168"/>
      <c r="DE82" s="169"/>
      <c r="DF82" s="170"/>
      <c r="DG82" s="168"/>
      <c r="DH82" s="169"/>
      <c r="DI82" s="170"/>
      <c r="DJ82" s="168"/>
      <c r="DK82" s="169"/>
    </row>
    <row r="83" spans="1:115" ht="76.5" x14ac:dyDescent="0.25">
      <c r="A83" s="171">
        <v>76</v>
      </c>
      <c r="B83" s="171">
        <v>592</v>
      </c>
      <c r="C83" s="172" t="s">
        <v>447</v>
      </c>
      <c r="D83" s="173" t="s">
        <v>448</v>
      </c>
      <c r="E83" s="174" t="s">
        <v>272</v>
      </c>
      <c r="F83" s="174" t="s">
        <v>750</v>
      </c>
      <c r="G83" s="175" t="s">
        <v>804</v>
      </c>
      <c r="H83" s="162" t="s">
        <v>139</v>
      </c>
      <c r="I83" s="162" t="s">
        <v>139</v>
      </c>
      <c r="J83" s="162"/>
      <c r="K83" s="162"/>
      <c r="L83" s="162"/>
      <c r="M83" s="162"/>
      <c r="N83" s="162"/>
      <c r="O83" s="163"/>
      <c r="P83" s="163"/>
      <c r="Q83" s="163"/>
      <c r="R83" s="163"/>
      <c r="S83" s="163"/>
      <c r="T83" s="163"/>
      <c r="U83" s="164"/>
      <c r="V83" s="164"/>
      <c r="W83" s="164"/>
      <c r="X83" s="165" t="s">
        <v>139</v>
      </c>
      <c r="Y83" s="165" t="s">
        <v>139</v>
      </c>
      <c r="Z83" s="165" t="s">
        <v>139</v>
      </c>
      <c r="AA83" s="165"/>
      <c r="AB83" s="166" t="s">
        <v>139</v>
      </c>
      <c r="AC83" s="166"/>
      <c r="AD83" s="166" t="s">
        <v>139</v>
      </c>
      <c r="AE83" s="167"/>
      <c r="AF83" s="168" t="s">
        <v>139</v>
      </c>
      <c r="AG83" s="168"/>
      <c r="AH83" s="169"/>
      <c r="AI83" s="170" t="s">
        <v>752</v>
      </c>
      <c r="AJ83" s="168"/>
      <c r="AK83" s="169"/>
      <c r="AL83" s="170">
        <v>0</v>
      </c>
      <c r="AM83" s="168"/>
      <c r="AN83" s="169"/>
      <c r="AO83" s="170" t="s">
        <v>752</v>
      </c>
      <c r="AP83" s="168"/>
      <c r="AQ83" s="169"/>
      <c r="AR83" s="170" t="s">
        <v>139</v>
      </c>
      <c r="AS83" s="168"/>
      <c r="AT83" s="169"/>
      <c r="AU83" s="170" t="s">
        <v>752</v>
      </c>
      <c r="AV83" s="168"/>
      <c r="AW83" s="169"/>
      <c r="AX83" s="170"/>
      <c r="AY83" s="168"/>
      <c r="AZ83" s="169"/>
      <c r="BA83" s="170"/>
      <c r="BB83" s="168"/>
      <c r="BC83" s="169"/>
      <c r="BD83" s="170"/>
      <c r="BE83" s="168"/>
      <c r="BF83" s="169"/>
      <c r="BG83" s="170"/>
      <c r="BH83" s="168"/>
      <c r="BI83" s="169"/>
      <c r="BJ83" s="170"/>
      <c r="BK83" s="168"/>
      <c r="BL83" s="169"/>
      <c r="BM83" s="170"/>
      <c r="BN83" s="168"/>
      <c r="BO83" s="169"/>
      <c r="BP83" s="170"/>
      <c r="BQ83" s="168"/>
      <c r="BR83" s="169"/>
      <c r="BS83" s="170"/>
      <c r="BT83" s="168"/>
      <c r="BU83" s="169"/>
      <c r="BV83" s="170"/>
      <c r="BW83" s="168"/>
      <c r="BX83" s="169"/>
      <c r="BY83" s="170"/>
      <c r="BZ83" s="168"/>
      <c r="CA83" s="169"/>
      <c r="CB83" s="170"/>
      <c r="CC83" s="168"/>
      <c r="CD83" s="169"/>
      <c r="CE83" s="170"/>
      <c r="CF83" s="168"/>
      <c r="CG83" s="169"/>
      <c r="CH83" s="170"/>
      <c r="CI83" s="168"/>
      <c r="CJ83" s="169"/>
      <c r="CK83" s="170"/>
      <c r="CL83" s="168"/>
      <c r="CM83" s="169"/>
      <c r="CN83" s="170"/>
      <c r="CO83" s="168"/>
      <c r="CP83" s="169"/>
      <c r="CQ83" s="170"/>
      <c r="CR83" s="168"/>
      <c r="CS83" s="169"/>
      <c r="CT83" s="170"/>
      <c r="CU83" s="168"/>
      <c r="CV83" s="169"/>
      <c r="CW83" s="170"/>
      <c r="CX83" s="168"/>
      <c r="CY83" s="169"/>
      <c r="CZ83" s="170"/>
      <c r="DA83" s="168"/>
      <c r="DB83" s="169"/>
      <c r="DC83" s="170"/>
      <c r="DD83" s="168"/>
      <c r="DE83" s="169"/>
      <c r="DF83" s="170"/>
      <c r="DG83" s="168"/>
      <c r="DH83" s="169"/>
      <c r="DI83" s="170"/>
      <c r="DJ83" s="168"/>
      <c r="DK83" s="169"/>
    </row>
    <row r="84" spans="1:115" ht="51" x14ac:dyDescent="0.25">
      <c r="A84" s="171">
        <v>77</v>
      </c>
      <c r="B84" s="171">
        <v>1245</v>
      </c>
      <c r="C84" s="172" t="s">
        <v>449</v>
      </c>
      <c r="D84" s="173" t="s">
        <v>450</v>
      </c>
      <c r="E84" s="174" t="s">
        <v>272</v>
      </c>
      <c r="F84" s="174" t="s">
        <v>750</v>
      </c>
      <c r="G84" s="175" t="s">
        <v>805</v>
      </c>
      <c r="H84" s="162" t="s">
        <v>139</v>
      </c>
      <c r="I84" s="162" t="s">
        <v>139</v>
      </c>
      <c r="J84" s="162"/>
      <c r="K84" s="162"/>
      <c r="L84" s="162"/>
      <c r="M84" s="162"/>
      <c r="N84" s="162"/>
      <c r="O84" s="163"/>
      <c r="P84" s="163"/>
      <c r="Q84" s="163"/>
      <c r="R84" s="163"/>
      <c r="S84" s="163" t="s">
        <v>139</v>
      </c>
      <c r="T84" s="163" t="s">
        <v>139</v>
      </c>
      <c r="U84" s="164"/>
      <c r="V84" s="164"/>
      <c r="W84" s="164"/>
      <c r="X84" s="165" t="s">
        <v>139</v>
      </c>
      <c r="Y84" s="165" t="s">
        <v>139</v>
      </c>
      <c r="Z84" s="165" t="s">
        <v>139</v>
      </c>
      <c r="AA84" s="165"/>
      <c r="AB84" s="166" t="s">
        <v>139</v>
      </c>
      <c r="AC84" s="166"/>
      <c r="AD84" s="166" t="s">
        <v>139</v>
      </c>
      <c r="AE84" s="167"/>
      <c r="AF84" s="168" t="s">
        <v>139</v>
      </c>
      <c r="AG84" s="168"/>
      <c r="AH84" s="169"/>
      <c r="AI84" s="170" t="s">
        <v>752</v>
      </c>
      <c r="AJ84" s="168"/>
      <c r="AK84" s="169"/>
      <c r="AL84" s="170" t="s">
        <v>139</v>
      </c>
      <c r="AM84" s="168"/>
      <c r="AN84" s="169"/>
      <c r="AO84" s="170" t="s">
        <v>752</v>
      </c>
      <c r="AP84" s="168"/>
      <c r="AQ84" s="169"/>
      <c r="AR84" s="170">
        <v>0</v>
      </c>
      <c r="AS84" s="168"/>
      <c r="AT84" s="169"/>
      <c r="AU84" s="170" t="s">
        <v>752</v>
      </c>
      <c r="AV84" s="168"/>
      <c r="AW84" s="169"/>
      <c r="AX84" s="170"/>
      <c r="AY84" s="168"/>
      <c r="AZ84" s="169"/>
      <c r="BA84" s="170"/>
      <c r="BB84" s="168"/>
      <c r="BC84" s="169"/>
      <c r="BD84" s="170"/>
      <c r="BE84" s="168"/>
      <c r="BF84" s="169"/>
      <c r="BG84" s="170"/>
      <c r="BH84" s="168"/>
      <c r="BI84" s="169"/>
      <c r="BJ84" s="170"/>
      <c r="BK84" s="168"/>
      <c r="BL84" s="169"/>
      <c r="BM84" s="170"/>
      <c r="BN84" s="168"/>
      <c r="BO84" s="169"/>
      <c r="BP84" s="170"/>
      <c r="BQ84" s="168"/>
      <c r="BR84" s="169"/>
      <c r="BS84" s="170"/>
      <c r="BT84" s="168"/>
      <c r="BU84" s="169"/>
      <c r="BV84" s="170"/>
      <c r="BW84" s="168"/>
      <c r="BX84" s="169"/>
      <c r="BY84" s="170"/>
      <c r="BZ84" s="168"/>
      <c r="CA84" s="169"/>
      <c r="CB84" s="170"/>
      <c r="CC84" s="168"/>
      <c r="CD84" s="169"/>
      <c r="CE84" s="170"/>
      <c r="CF84" s="168"/>
      <c r="CG84" s="169"/>
      <c r="CH84" s="170"/>
      <c r="CI84" s="168"/>
      <c r="CJ84" s="169"/>
      <c r="CK84" s="170"/>
      <c r="CL84" s="168"/>
      <c r="CM84" s="169"/>
      <c r="CN84" s="170"/>
      <c r="CO84" s="168"/>
      <c r="CP84" s="169"/>
      <c r="CQ84" s="170"/>
      <c r="CR84" s="168"/>
      <c r="CS84" s="169"/>
      <c r="CT84" s="170"/>
      <c r="CU84" s="168"/>
      <c r="CV84" s="169"/>
      <c r="CW84" s="170"/>
      <c r="CX84" s="168"/>
      <c r="CY84" s="169"/>
      <c r="CZ84" s="170"/>
      <c r="DA84" s="168"/>
      <c r="DB84" s="169"/>
      <c r="DC84" s="170"/>
      <c r="DD84" s="168"/>
      <c r="DE84" s="169"/>
      <c r="DF84" s="170"/>
      <c r="DG84" s="168"/>
      <c r="DH84" s="169"/>
      <c r="DI84" s="170"/>
      <c r="DJ84" s="168"/>
      <c r="DK84" s="169"/>
    </row>
    <row r="85" spans="1:115" ht="89.25" x14ac:dyDescent="0.25">
      <c r="A85" s="171">
        <v>78</v>
      </c>
      <c r="B85" s="171">
        <v>461</v>
      </c>
      <c r="C85" s="172" t="s">
        <v>451</v>
      </c>
      <c r="D85" s="173" t="s">
        <v>452</v>
      </c>
      <c r="E85" s="174" t="s">
        <v>279</v>
      </c>
      <c r="F85" s="174" t="s">
        <v>750</v>
      </c>
      <c r="G85" s="175" t="s">
        <v>806</v>
      </c>
      <c r="H85" s="162" t="s">
        <v>139</v>
      </c>
      <c r="I85" s="162" t="s">
        <v>139</v>
      </c>
      <c r="J85" s="162"/>
      <c r="K85" s="162"/>
      <c r="L85" s="162"/>
      <c r="M85" s="162"/>
      <c r="N85" s="162"/>
      <c r="O85" s="163"/>
      <c r="P85" s="163"/>
      <c r="Q85" s="163"/>
      <c r="R85" s="163"/>
      <c r="S85" s="163" t="s">
        <v>139</v>
      </c>
      <c r="T85" s="163"/>
      <c r="U85" s="164"/>
      <c r="V85" s="164"/>
      <c r="W85" s="164"/>
      <c r="X85" s="165" t="s">
        <v>139</v>
      </c>
      <c r="Y85" s="165" t="s">
        <v>139</v>
      </c>
      <c r="Z85" s="165" t="s">
        <v>139</v>
      </c>
      <c r="AA85" s="165"/>
      <c r="AB85" s="166" t="s">
        <v>139</v>
      </c>
      <c r="AC85" s="166"/>
      <c r="AD85" s="166" t="s">
        <v>139</v>
      </c>
      <c r="AE85" s="167"/>
      <c r="AF85" s="168" t="s">
        <v>139</v>
      </c>
      <c r="AG85" s="168"/>
      <c r="AH85" s="169"/>
      <c r="AI85" s="170" t="s">
        <v>752</v>
      </c>
      <c r="AJ85" s="168"/>
      <c r="AK85" s="169"/>
      <c r="AL85" s="170" t="s">
        <v>139</v>
      </c>
      <c r="AM85" s="168"/>
      <c r="AN85" s="169"/>
      <c r="AO85" s="170" t="s">
        <v>752</v>
      </c>
      <c r="AP85" s="168"/>
      <c r="AQ85" s="169"/>
      <c r="AR85" s="170">
        <v>0</v>
      </c>
      <c r="AS85" s="168"/>
      <c r="AT85" s="169"/>
      <c r="AU85" s="170" t="s">
        <v>752</v>
      </c>
      <c r="AV85" s="168"/>
      <c r="AW85" s="169"/>
      <c r="AX85" s="170" t="s">
        <v>139</v>
      </c>
      <c r="AY85" s="168"/>
      <c r="AZ85" s="169"/>
      <c r="BA85" s="170" t="s">
        <v>139</v>
      </c>
      <c r="BB85" s="168"/>
      <c r="BC85" s="169"/>
      <c r="BD85" s="170" t="s">
        <v>752</v>
      </c>
      <c r="BE85" s="168"/>
      <c r="BF85" s="169"/>
      <c r="BG85" s="170" t="s">
        <v>752</v>
      </c>
      <c r="BH85" s="168"/>
      <c r="BI85" s="169"/>
      <c r="BJ85" s="170" t="s">
        <v>139</v>
      </c>
      <c r="BK85" s="168"/>
      <c r="BL85" s="169"/>
      <c r="BM85" s="170"/>
      <c r="BN85" s="168"/>
      <c r="BO85" s="169"/>
      <c r="BP85" s="170"/>
      <c r="BQ85" s="168"/>
      <c r="BR85" s="169"/>
      <c r="BS85" s="170"/>
      <c r="BT85" s="168"/>
      <c r="BU85" s="169"/>
      <c r="BV85" s="170"/>
      <c r="BW85" s="168"/>
      <c r="BX85" s="169"/>
      <c r="BY85" s="170"/>
      <c r="BZ85" s="168"/>
      <c r="CA85" s="169"/>
      <c r="CB85" s="170"/>
      <c r="CC85" s="168"/>
      <c r="CD85" s="169"/>
      <c r="CE85" s="170"/>
      <c r="CF85" s="168"/>
      <c r="CG85" s="169"/>
      <c r="CH85" s="170"/>
      <c r="CI85" s="168"/>
      <c r="CJ85" s="169"/>
      <c r="CK85" s="170"/>
      <c r="CL85" s="168"/>
      <c r="CM85" s="169"/>
      <c r="CN85" s="170"/>
      <c r="CO85" s="168"/>
      <c r="CP85" s="169"/>
      <c r="CQ85" s="170"/>
      <c r="CR85" s="168"/>
      <c r="CS85" s="169"/>
      <c r="CT85" s="170"/>
      <c r="CU85" s="168"/>
      <c r="CV85" s="169"/>
      <c r="CW85" s="170"/>
      <c r="CX85" s="168"/>
      <c r="CY85" s="169"/>
      <c r="CZ85" s="170"/>
      <c r="DA85" s="168"/>
      <c r="DB85" s="169"/>
      <c r="DC85" s="170"/>
      <c r="DD85" s="168"/>
      <c r="DE85" s="169"/>
      <c r="DF85" s="170"/>
      <c r="DG85" s="168"/>
      <c r="DH85" s="169"/>
      <c r="DI85" s="170"/>
      <c r="DJ85" s="168"/>
      <c r="DK85" s="169"/>
    </row>
    <row r="86" spans="1:115" ht="102" x14ac:dyDescent="0.25">
      <c r="A86" s="171">
        <v>79</v>
      </c>
      <c r="B86" s="171">
        <v>1938</v>
      </c>
      <c r="C86" s="172" t="s">
        <v>453</v>
      </c>
      <c r="D86" s="173" t="s">
        <v>454</v>
      </c>
      <c r="E86" s="174" t="s">
        <v>272</v>
      </c>
      <c r="F86" s="174" t="s">
        <v>750</v>
      </c>
      <c r="G86" s="175" t="s">
        <v>807</v>
      </c>
      <c r="H86" s="162" t="s">
        <v>139</v>
      </c>
      <c r="I86" s="162" t="s">
        <v>139</v>
      </c>
      <c r="J86" s="162"/>
      <c r="K86" s="162"/>
      <c r="L86" s="162"/>
      <c r="M86" s="162"/>
      <c r="N86" s="162"/>
      <c r="O86" s="163"/>
      <c r="P86" s="163"/>
      <c r="Q86" s="163"/>
      <c r="R86" s="163"/>
      <c r="S86" s="163" t="s">
        <v>139</v>
      </c>
      <c r="T86" s="163"/>
      <c r="U86" s="164"/>
      <c r="V86" s="164"/>
      <c r="W86" s="164"/>
      <c r="X86" s="165" t="s">
        <v>139</v>
      </c>
      <c r="Y86" s="165" t="s">
        <v>139</v>
      </c>
      <c r="Z86" s="165" t="s">
        <v>139</v>
      </c>
      <c r="AA86" s="165"/>
      <c r="AB86" s="166" t="s">
        <v>139</v>
      </c>
      <c r="AC86" s="166"/>
      <c r="AD86" s="166" t="s">
        <v>139</v>
      </c>
      <c r="AE86" s="167"/>
      <c r="AF86" s="168" t="s">
        <v>139</v>
      </c>
      <c r="AG86" s="168"/>
      <c r="AH86" s="169"/>
      <c r="AI86" s="170" t="s">
        <v>752</v>
      </c>
      <c r="AJ86" s="168"/>
      <c r="AK86" s="169"/>
      <c r="AL86" s="170" t="s">
        <v>139</v>
      </c>
      <c r="AM86" s="168"/>
      <c r="AN86" s="169"/>
      <c r="AO86" s="170" t="s">
        <v>752</v>
      </c>
      <c r="AP86" s="168"/>
      <c r="AQ86" s="169"/>
      <c r="AR86" s="170" t="s">
        <v>139</v>
      </c>
      <c r="AS86" s="168"/>
      <c r="AT86" s="169"/>
      <c r="AU86" s="170" t="s">
        <v>752</v>
      </c>
      <c r="AV86" s="168"/>
      <c r="AW86" s="169"/>
      <c r="AX86" s="170"/>
      <c r="AY86" s="168"/>
      <c r="AZ86" s="169"/>
      <c r="BA86" s="170"/>
      <c r="BB86" s="168"/>
      <c r="BC86" s="169"/>
      <c r="BD86" s="170"/>
      <c r="BE86" s="168"/>
      <c r="BF86" s="169"/>
      <c r="BG86" s="170"/>
      <c r="BH86" s="168"/>
      <c r="BI86" s="169"/>
      <c r="BJ86" s="170"/>
      <c r="BK86" s="168"/>
      <c r="BL86" s="169"/>
      <c r="BM86" s="170"/>
      <c r="BN86" s="168"/>
      <c r="BO86" s="169"/>
      <c r="BP86" s="170"/>
      <c r="BQ86" s="168"/>
      <c r="BR86" s="169"/>
      <c r="BS86" s="170"/>
      <c r="BT86" s="168"/>
      <c r="BU86" s="169"/>
      <c r="BV86" s="170"/>
      <c r="BW86" s="168"/>
      <c r="BX86" s="169"/>
      <c r="BY86" s="170"/>
      <c r="BZ86" s="168"/>
      <c r="CA86" s="169"/>
      <c r="CB86" s="170"/>
      <c r="CC86" s="168"/>
      <c r="CD86" s="169"/>
      <c r="CE86" s="170"/>
      <c r="CF86" s="168"/>
      <c r="CG86" s="169"/>
      <c r="CH86" s="170"/>
      <c r="CI86" s="168"/>
      <c r="CJ86" s="169"/>
      <c r="CK86" s="170"/>
      <c r="CL86" s="168"/>
      <c r="CM86" s="169"/>
      <c r="CN86" s="170"/>
      <c r="CO86" s="168"/>
      <c r="CP86" s="169"/>
      <c r="CQ86" s="170"/>
      <c r="CR86" s="168"/>
      <c r="CS86" s="169"/>
      <c r="CT86" s="170"/>
      <c r="CU86" s="168"/>
      <c r="CV86" s="169"/>
      <c r="CW86" s="170"/>
      <c r="CX86" s="168"/>
      <c r="CY86" s="169"/>
      <c r="CZ86" s="170"/>
      <c r="DA86" s="168"/>
      <c r="DB86" s="169"/>
      <c r="DC86" s="170"/>
      <c r="DD86" s="168"/>
      <c r="DE86" s="169"/>
      <c r="DF86" s="170"/>
      <c r="DG86" s="168"/>
      <c r="DH86" s="169"/>
      <c r="DI86" s="170"/>
      <c r="DJ86" s="168"/>
      <c r="DK86" s="169"/>
    </row>
    <row r="87" spans="1:115" ht="76.5" x14ac:dyDescent="0.25">
      <c r="A87" s="171">
        <v>80</v>
      </c>
      <c r="B87" s="171">
        <v>3212</v>
      </c>
      <c r="C87" s="172" t="s">
        <v>455</v>
      </c>
      <c r="D87" s="173" t="s">
        <v>456</v>
      </c>
      <c r="E87" s="174" t="s">
        <v>276</v>
      </c>
      <c r="F87" s="174" t="s">
        <v>750</v>
      </c>
      <c r="G87" s="175" t="s">
        <v>808</v>
      </c>
      <c r="H87" s="162" t="s">
        <v>139</v>
      </c>
      <c r="I87" s="162" t="s">
        <v>139</v>
      </c>
      <c r="J87" s="162"/>
      <c r="K87" s="162"/>
      <c r="L87" s="162"/>
      <c r="M87" s="162"/>
      <c r="N87" s="162"/>
      <c r="O87" s="163"/>
      <c r="P87" s="163"/>
      <c r="Q87" s="163"/>
      <c r="R87" s="163"/>
      <c r="S87" s="163" t="s">
        <v>139</v>
      </c>
      <c r="T87" s="163" t="s">
        <v>139</v>
      </c>
      <c r="U87" s="164"/>
      <c r="V87" s="164"/>
      <c r="W87" s="164"/>
      <c r="X87" s="165" t="s">
        <v>139</v>
      </c>
      <c r="Y87" s="165" t="s">
        <v>139</v>
      </c>
      <c r="Z87" s="165" t="s">
        <v>139</v>
      </c>
      <c r="AA87" s="165"/>
      <c r="AB87" s="166" t="s">
        <v>139</v>
      </c>
      <c r="AC87" s="166" t="s">
        <v>139</v>
      </c>
      <c r="AD87" s="166" t="s">
        <v>139</v>
      </c>
      <c r="AE87" s="167"/>
      <c r="AF87" s="168" t="s">
        <v>139</v>
      </c>
      <c r="AG87" s="168"/>
      <c r="AH87" s="169"/>
      <c r="AI87" s="170" t="s">
        <v>752</v>
      </c>
      <c r="AJ87" s="168"/>
      <c r="AK87" s="169"/>
      <c r="AL87" s="170" t="s">
        <v>139</v>
      </c>
      <c r="AM87" s="168"/>
      <c r="AN87" s="169"/>
      <c r="AO87" s="170" t="s">
        <v>752</v>
      </c>
      <c r="AP87" s="168"/>
      <c r="AQ87" s="169"/>
      <c r="AR87" s="170">
        <v>0</v>
      </c>
      <c r="AS87" s="168"/>
      <c r="AT87" s="169"/>
      <c r="AU87" s="170" t="s">
        <v>752</v>
      </c>
      <c r="AV87" s="168"/>
      <c r="AW87" s="169"/>
      <c r="AX87" s="170"/>
      <c r="AY87" s="168"/>
      <c r="AZ87" s="169"/>
      <c r="BA87" s="170"/>
      <c r="BB87" s="168"/>
      <c r="BC87" s="169"/>
      <c r="BD87" s="170"/>
      <c r="BE87" s="168"/>
      <c r="BF87" s="169"/>
      <c r="BG87" s="170"/>
      <c r="BH87" s="168"/>
      <c r="BI87" s="169"/>
      <c r="BJ87" s="170"/>
      <c r="BK87" s="168"/>
      <c r="BL87" s="169"/>
      <c r="BM87" s="170"/>
      <c r="BN87" s="168"/>
      <c r="BO87" s="169"/>
      <c r="BP87" s="170"/>
      <c r="BQ87" s="168"/>
      <c r="BR87" s="169"/>
      <c r="BS87" s="170"/>
      <c r="BT87" s="168"/>
      <c r="BU87" s="169"/>
      <c r="BV87" s="170"/>
      <c r="BW87" s="168"/>
      <c r="BX87" s="169"/>
      <c r="BY87" s="170"/>
      <c r="BZ87" s="168"/>
      <c r="CA87" s="169"/>
      <c r="CB87" s="170"/>
      <c r="CC87" s="168"/>
      <c r="CD87" s="169"/>
      <c r="CE87" s="170"/>
      <c r="CF87" s="168"/>
      <c r="CG87" s="169"/>
      <c r="CH87" s="170"/>
      <c r="CI87" s="168"/>
      <c r="CJ87" s="169"/>
      <c r="CK87" s="170"/>
      <c r="CL87" s="168"/>
      <c r="CM87" s="169"/>
      <c r="CN87" s="170"/>
      <c r="CO87" s="168"/>
      <c r="CP87" s="169"/>
      <c r="CQ87" s="170"/>
      <c r="CR87" s="168"/>
      <c r="CS87" s="169"/>
      <c r="CT87" s="170"/>
      <c r="CU87" s="168"/>
      <c r="CV87" s="169"/>
      <c r="CW87" s="170"/>
      <c r="CX87" s="168"/>
      <c r="CY87" s="169"/>
      <c r="CZ87" s="170"/>
      <c r="DA87" s="168"/>
      <c r="DB87" s="169"/>
      <c r="DC87" s="170"/>
      <c r="DD87" s="168"/>
      <c r="DE87" s="169"/>
      <c r="DF87" s="170"/>
      <c r="DG87" s="168"/>
      <c r="DH87" s="169"/>
      <c r="DI87" s="170"/>
      <c r="DJ87" s="168"/>
      <c r="DK87" s="169"/>
    </row>
    <row r="88" spans="1:115" ht="51" x14ac:dyDescent="0.25">
      <c r="A88" s="171">
        <v>81</v>
      </c>
      <c r="B88" s="171">
        <v>292</v>
      </c>
      <c r="C88" s="172" t="s">
        <v>457</v>
      </c>
      <c r="D88" s="173" t="s">
        <v>458</v>
      </c>
      <c r="E88" s="174" t="s">
        <v>279</v>
      </c>
      <c r="F88" s="174" t="s">
        <v>750</v>
      </c>
      <c r="G88" s="175" t="s">
        <v>809</v>
      </c>
      <c r="H88" s="162" t="s">
        <v>139</v>
      </c>
      <c r="I88" s="162" t="s">
        <v>139</v>
      </c>
      <c r="J88" s="162"/>
      <c r="K88" s="162"/>
      <c r="L88" s="162"/>
      <c r="M88" s="162" t="s">
        <v>139</v>
      </c>
      <c r="N88" s="162"/>
      <c r="O88" s="163"/>
      <c r="P88" s="163"/>
      <c r="Q88" s="163"/>
      <c r="R88" s="163"/>
      <c r="S88" s="163" t="s">
        <v>139</v>
      </c>
      <c r="T88" s="163" t="s">
        <v>139</v>
      </c>
      <c r="U88" s="164"/>
      <c r="V88" s="164"/>
      <c r="W88" s="164"/>
      <c r="X88" s="165" t="s">
        <v>139</v>
      </c>
      <c r="Y88" s="165" t="s">
        <v>139</v>
      </c>
      <c r="Z88" s="165" t="s">
        <v>139</v>
      </c>
      <c r="AA88" s="165"/>
      <c r="AB88" s="166" t="s">
        <v>139</v>
      </c>
      <c r="AC88" s="166"/>
      <c r="AD88" s="166" t="s">
        <v>139</v>
      </c>
      <c r="AE88" s="167"/>
      <c r="AF88" s="168" t="s">
        <v>139</v>
      </c>
      <c r="AG88" s="168"/>
      <c r="AH88" s="169"/>
      <c r="AI88" s="170" t="s">
        <v>752</v>
      </c>
      <c r="AJ88" s="168"/>
      <c r="AK88" s="169"/>
      <c r="AL88" s="170" t="s">
        <v>139</v>
      </c>
      <c r="AM88" s="168"/>
      <c r="AN88" s="169"/>
      <c r="AO88" s="170" t="s">
        <v>752</v>
      </c>
      <c r="AP88" s="168"/>
      <c r="AQ88" s="169"/>
      <c r="AR88" s="170" t="s">
        <v>139</v>
      </c>
      <c r="AS88" s="168"/>
      <c r="AT88" s="169"/>
      <c r="AU88" s="170" t="s">
        <v>752</v>
      </c>
      <c r="AV88" s="168"/>
      <c r="AW88" s="169"/>
      <c r="AX88" s="170"/>
      <c r="AY88" s="168"/>
      <c r="AZ88" s="169"/>
      <c r="BA88" s="170"/>
      <c r="BB88" s="168"/>
      <c r="BC88" s="169"/>
      <c r="BD88" s="170"/>
      <c r="BE88" s="168"/>
      <c r="BF88" s="169"/>
      <c r="BG88" s="170"/>
      <c r="BH88" s="168"/>
      <c r="BI88" s="169"/>
      <c r="BJ88" s="170"/>
      <c r="BK88" s="168"/>
      <c r="BL88" s="169"/>
      <c r="BM88" s="170"/>
      <c r="BN88" s="168"/>
      <c r="BO88" s="169"/>
      <c r="BP88" s="170"/>
      <c r="BQ88" s="168"/>
      <c r="BR88" s="169"/>
      <c r="BS88" s="170"/>
      <c r="BT88" s="168"/>
      <c r="BU88" s="169"/>
      <c r="BV88" s="170"/>
      <c r="BW88" s="168"/>
      <c r="BX88" s="169"/>
      <c r="BY88" s="170"/>
      <c r="BZ88" s="168"/>
      <c r="CA88" s="169"/>
      <c r="CB88" s="170"/>
      <c r="CC88" s="168"/>
      <c r="CD88" s="169"/>
      <c r="CE88" s="170"/>
      <c r="CF88" s="168"/>
      <c r="CG88" s="169"/>
      <c r="CH88" s="170"/>
      <c r="CI88" s="168"/>
      <c r="CJ88" s="169"/>
      <c r="CK88" s="170"/>
      <c r="CL88" s="168"/>
      <c r="CM88" s="169"/>
      <c r="CN88" s="170"/>
      <c r="CO88" s="168"/>
      <c r="CP88" s="169"/>
      <c r="CQ88" s="170"/>
      <c r="CR88" s="168"/>
      <c r="CS88" s="169"/>
      <c r="CT88" s="170"/>
      <c r="CU88" s="168"/>
      <c r="CV88" s="169"/>
      <c r="CW88" s="170"/>
      <c r="CX88" s="168"/>
      <c r="CY88" s="169"/>
      <c r="CZ88" s="170"/>
      <c r="DA88" s="168"/>
      <c r="DB88" s="169"/>
      <c r="DC88" s="170"/>
      <c r="DD88" s="168"/>
      <c r="DE88" s="169"/>
      <c r="DF88" s="170"/>
      <c r="DG88" s="168"/>
      <c r="DH88" s="169"/>
      <c r="DI88" s="170"/>
      <c r="DJ88" s="168"/>
      <c r="DK88" s="169"/>
    </row>
    <row r="89" spans="1:115" s="209" customFormat="1" ht="38.25" x14ac:dyDescent="0.25">
      <c r="A89" s="196">
        <v>82</v>
      </c>
      <c r="B89" s="196">
        <v>4066</v>
      </c>
      <c r="C89" s="197" t="s">
        <v>459</v>
      </c>
      <c r="D89" s="198" t="s">
        <v>460</v>
      </c>
      <c r="E89" s="199" t="s">
        <v>276</v>
      </c>
      <c r="F89" s="199" t="s">
        <v>750</v>
      </c>
      <c r="G89" s="200" t="s">
        <v>810</v>
      </c>
      <c r="H89" s="201" t="s">
        <v>139</v>
      </c>
      <c r="I89" s="162" t="s">
        <v>139</v>
      </c>
      <c r="J89" s="201"/>
      <c r="K89" s="201"/>
      <c r="L89" s="201"/>
      <c r="M89" s="201"/>
      <c r="N89" s="201"/>
      <c r="O89" s="202"/>
      <c r="P89" s="202"/>
      <c r="Q89" s="202"/>
      <c r="R89" s="202"/>
      <c r="S89" s="202"/>
      <c r="T89" s="202"/>
      <c r="U89" s="203"/>
      <c r="V89" s="203"/>
      <c r="W89" s="203"/>
      <c r="X89" s="165" t="s">
        <v>139</v>
      </c>
      <c r="Y89" s="165" t="s">
        <v>139</v>
      </c>
      <c r="Z89" s="165" t="s">
        <v>139</v>
      </c>
      <c r="AA89" s="204"/>
      <c r="AB89" s="166" t="s">
        <v>139</v>
      </c>
      <c r="AC89" s="166"/>
      <c r="AD89" s="166" t="s">
        <v>139</v>
      </c>
      <c r="AE89" s="205"/>
      <c r="AF89" s="206" t="s">
        <v>139</v>
      </c>
      <c r="AG89" s="206"/>
      <c r="AH89" s="207"/>
      <c r="AI89" s="170" t="s">
        <v>752</v>
      </c>
      <c r="AJ89" s="168"/>
      <c r="AK89" s="169"/>
      <c r="AL89" s="208" t="s">
        <v>139</v>
      </c>
      <c r="AM89" s="206"/>
      <c r="AN89" s="207"/>
      <c r="AO89" s="208" t="s">
        <v>752</v>
      </c>
      <c r="AP89" s="206"/>
      <c r="AQ89" s="207"/>
      <c r="AR89" s="208" t="s">
        <v>752</v>
      </c>
      <c r="AS89" s="206"/>
      <c r="AT89" s="207"/>
      <c r="AU89" s="208" t="s">
        <v>752</v>
      </c>
      <c r="AV89" s="206"/>
      <c r="AW89" s="207"/>
      <c r="AX89" s="208" t="s">
        <v>752</v>
      </c>
      <c r="AY89" s="206"/>
      <c r="AZ89" s="207"/>
      <c r="BA89" s="208" t="s">
        <v>752</v>
      </c>
      <c r="BB89" s="206"/>
      <c r="BC89" s="207"/>
      <c r="BD89" s="208" t="s">
        <v>752</v>
      </c>
      <c r="BE89" s="206"/>
      <c r="BF89" s="207"/>
      <c r="BG89" s="208" t="s">
        <v>752</v>
      </c>
      <c r="BH89" s="206"/>
      <c r="BI89" s="207"/>
      <c r="BJ89" s="208" t="s">
        <v>752</v>
      </c>
      <c r="BK89" s="206"/>
      <c r="BL89" s="207"/>
      <c r="BM89" s="208" t="s">
        <v>752</v>
      </c>
      <c r="BN89" s="206"/>
      <c r="BO89" s="207"/>
      <c r="BP89" s="208" t="s">
        <v>752</v>
      </c>
      <c r="BQ89" s="206"/>
      <c r="BR89" s="207"/>
      <c r="BS89" s="208" t="s">
        <v>752</v>
      </c>
      <c r="BT89" s="206"/>
      <c r="BU89" s="207"/>
      <c r="BV89" s="208" t="s">
        <v>752</v>
      </c>
      <c r="BW89" s="206"/>
      <c r="BX89" s="207"/>
      <c r="BY89" s="208" t="s">
        <v>752</v>
      </c>
      <c r="BZ89" s="206"/>
      <c r="CA89" s="207"/>
      <c r="CB89" s="208" t="s">
        <v>752</v>
      </c>
      <c r="CC89" s="206"/>
      <c r="CD89" s="207"/>
      <c r="CE89" s="208" t="s">
        <v>752</v>
      </c>
      <c r="CF89" s="206"/>
      <c r="CG89" s="207"/>
      <c r="CH89" s="208" t="s">
        <v>752</v>
      </c>
      <c r="CI89" s="206"/>
      <c r="CJ89" s="207"/>
      <c r="CK89" s="208" t="s">
        <v>752</v>
      </c>
      <c r="CL89" s="206"/>
      <c r="CM89" s="207"/>
      <c r="CN89" s="208" t="s">
        <v>752</v>
      </c>
      <c r="CO89" s="206"/>
      <c r="CP89" s="207"/>
      <c r="CQ89" s="208" t="s">
        <v>752</v>
      </c>
      <c r="CR89" s="206"/>
      <c r="CS89" s="207"/>
      <c r="CT89" s="208" t="s">
        <v>752</v>
      </c>
      <c r="CU89" s="206"/>
      <c r="CV89" s="207"/>
      <c r="CW89" s="208" t="s">
        <v>752</v>
      </c>
      <c r="CX89" s="206"/>
      <c r="CY89" s="207"/>
      <c r="CZ89" s="208" t="s">
        <v>752</v>
      </c>
      <c r="DA89" s="206"/>
      <c r="DB89" s="207"/>
      <c r="DC89" s="208" t="s">
        <v>752</v>
      </c>
      <c r="DD89" s="206"/>
      <c r="DE89" s="207"/>
      <c r="DF89" s="208" t="s">
        <v>752</v>
      </c>
      <c r="DG89" s="206"/>
      <c r="DH89" s="207"/>
      <c r="DI89" s="208" t="s">
        <v>752</v>
      </c>
      <c r="DJ89" s="206"/>
      <c r="DK89" s="207"/>
    </row>
    <row r="90" spans="1:115" x14ac:dyDescent="0.25">
      <c r="A90" s="171">
        <v>83</v>
      </c>
      <c r="B90" s="171">
        <v>4111</v>
      </c>
      <c r="C90" s="172" t="s">
        <v>461</v>
      </c>
      <c r="D90" s="173" t="s">
        <v>462</v>
      </c>
      <c r="E90" s="174" t="s">
        <v>463</v>
      </c>
      <c r="F90" s="174" t="s">
        <v>811</v>
      </c>
      <c r="G90" s="174" t="s">
        <v>812</v>
      </c>
      <c r="H90" s="162" t="s">
        <v>139</v>
      </c>
      <c r="I90" s="162"/>
      <c r="J90" s="162"/>
      <c r="K90" s="162" t="s">
        <v>139</v>
      </c>
      <c r="L90" s="162"/>
      <c r="M90" s="162"/>
      <c r="N90" s="162"/>
      <c r="O90" s="163"/>
      <c r="P90" s="163"/>
      <c r="Q90" s="163"/>
      <c r="R90" s="163"/>
      <c r="S90" s="163" t="s">
        <v>139</v>
      </c>
      <c r="T90" s="163" t="s">
        <v>139</v>
      </c>
      <c r="U90" s="164" t="s">
        <v>139</v>
      </c>
      <c r="V90" s="164" t="s">
        <v>139</v>
      </c>
      <c r="W90" s="164" t="s">
        <v>139</v>
      </c>
      <c r="X90" s="165"/>
      <c r="Y90" s="165"/>
      <c r="Z90" s="165" t="s">
        <v>139</v>
      </c>
      <c r="AA90" s="165"/>
      <c r="AB90" s="166"/>
      <c r="AC90" s="166"/>
      <c r="AD90" s="166"/>
      <c r="AE90" s="167" t="s">
        <v>139</v>
      </c>
      <c r="AF90" s="168" t="s">
        <v>139</v>
      </c>
      <c r="AG90" s="168"/>
      <c r="AH90" s="169"/>
      <c r="AI90" s="170" t="s">
        <v>139</v>
      </c>
      <c r="AJ90" s="168"/>
      <c r="AK90" s="169"/>
      <c r="AL90" s="170"/>
      <c r="AM90" s="168"/>
      <c r="AN90" s="169"/>
      <c r="AO90" s="170" t="s">
        <v>752</v>
      </c>
      <c r="AP90" s="168"/>
      <c r="AQ90" s="169"/>
      <c r="AR90" s="170" t="s">
        <v>139</v>
      </c>
      <c r="AS90" s="168"/>
      <c r="AT90" s="169"/>
      <c r="AU90" s="170" t="s">
        <v>752</v>
      </c>
      <c r="AV90" s="168"/>
      <c r="AW90" s="169"/>
      <c r="AX90" s="170" t="s">
        <v>752</v>
      </c>
      <c r="AY90" s="168"/>
      <c r="AZ90" s="169"/>
      <c r="BA90" s="170" t="s">
        <v>752</v>
      </c>
      <c r="BB90" s="168"/>
      <c r="BC90" s="169"/>
      <c r="BD90" s="170" t="s">
        <v>752</v>
      </c>
      <c r="BE90" s="168"/>
      <c r="BF90" s="169"/>
      <c r="BG90" s="170" t="s">
        <v>752</v>
      </c>
      <c r="BH90" s="168"/>
      <c r="BI90" s="169"/>
      <c r="BJ90" s="170"/>
      <c r="BK90" s="168"/>
      <c r="BL90" s="169"/>
      <c r="BM90" s="170"/>
      <c r="BN90" s="168"/>
      <c r="BO90" s="169"/>
      <c r="BP90" s="170"/>
      <c r="BQ90" s="168"/>
      <c r="BR90" s="169"/>
      <c r="BS90" s="170"/>
      <c r="BT90" s="168"/>
      <c r="BU90" s="169"/>
      <c r="BV90" s="170"/>
      <c r="BW90" s="168"/>
      <c r="BX90" s="169"/>
      <c r="BY90" s="170"/>
      <c r="BZ90" s="168"/>
      <c r="CA90" s="169"/>
      <c r="CB90" s="170"/>
      <c r="CC90" s="168"/>
      <c r="CD90" s="169"/>
      <c r="CE90" s="170"/>
      <c r="CF90" s="168"/>
      <c r="CG90" s="169"/>
      <c r="CH90" s="170"/>
      <c r="CI90" s="168"/>
      <c r="CJ90" s="169"/>
      <c r="CK90" s="170"/>
      <c r="CL90" s="168"/>
      <c r="CM90" s="169"/>
      <c r="CN90" s="170"/>
      <c r="CO90" s="168"/>
      <c r="CP90" s="169"/>
      <c r="CQ90" s="170"/>
      <c r="CR90" s="168"/>
      <c r="CS90" s="169"/>
      <c r="CT90" s="170"/>
      <c r="CU90" s="168"/>
      <c r="CV90" s="169"/>
      <c r="CW90" s="170"/>
      <c r="CX90" s="168"/>
      <c r="CY90" s="169"/>
      <c r="CZ90" s="170"/>
      <c r="DA90" s="168"/>
      <c r="DB90" s="169"/>
      <c r="DC90" s="170"/>
      <c r="DD90" s="168"/>
      <c r="DE90" s="169"/>
      <c r="DF90" s="170"/>
      <c r="DG90" s="168"/>
      <c r="DH90" s="169"/>
      <c r="DI90" s="170"/>
      <c r="DJ90" s="168"/>
      <c r="DK90" s="169"/>
    </row>
    <row r="91" spans="1:115" x14ac:dyDescent="0.25">
      <c r="A91" s="171">
        <v>84</v>
      </c>
      <c r="B91" s="171">
        <v>3470</v>
      </c>
      <c r="C91" s="172" t="s">
        <v>464</v>
      </c>
      <c r="D91" s="173" t="s">
        <v>465</v>
      </c>
      <c r="E91" s="174" t="s">
        <v>309</v>
      </c>
      <c r="F91" s="174" t="s">
        <v>813</v>
      </c>
      <c r="G91" s="174" t="s">
        <v>232</v>
      </c>
      <c r="H91" s="176" t="s">
        <v>139</v>
      </c>
      <c r="I91" s="176"/>
      <c r="J91" s="176"/>
      <c r="K91" s="176" t="s">
        <v>139</v>
      </c>
      <c r="L91" s="176"/>
      <c r="M91" s="176"/>
      <c r="N91" s="176"/>
      <c r="O91" s="177"/>
      <c r="P91" s="177"/>
      <c r="Q91" s="177"/>
      <c r="R91" s="177"/>
      <c r="S91" s="177"/>
      <c r="T91" s="177"/>
      <c r="U91" s="178"/>
      <c r="V91" s="178"/>
      <c r="W91" s="178"/>
      <c r="X91" s="179"/>
      <c r="Y91" s="179"/>
      <c r="Z91" s="179"/>
      <c r="AA91" s="179"/>
      <c r="AB91" s="180"/>
      <c r="AC91" s="180"/>
      <c r="AD91" s="180"/>
      <c r="AE91" s="180" t="s">
        <v>139</v>
      </c>
      <c r="AF91" s="168" t="s">
        <v>139</v>
      </c>
      <c r="AG91" s="168"/>
      <c r="AH91" s="169"/>
      <c r="AI91" s="170" t="s">
        <v>752</v>
      </c>
      <c r="AJ91" s="168"/>
      <c r="AK91" s="169"/>
      <c r="AL91" s="170"/>
      <c r="AM91" s="168"/>
      <c r="AN91" s="169"/>
      <c r="AO91" s="170">
        <v>0</v>
      </c>
      <c r="AP91" s="168"/>
      <c r="AQ91" s="169"/>
      <c r="AR91" s="170" t="s">
        <v>139</v>
      </c>
      <c r="AS91" s="168"/>
      <c r="AT91" s="169"/>
      <c r="AU91" s="170" t="s">
        <v>752</v>
      </c>
      <c r="AV91" s="168"/>
      <c r="AW91" s="169"/>
      <c r="AX91" s="170" t="s">
        <v>752</v>
      </c>
      <c r="AY91" s="168"/>
      <c r="AZ91" s="169"/>
      <c r="BA91" s="170" t="s">
        <v>752</v>
      </c>
      <c r="BB91" s="168"/>
      <c r="BC91" s="169"/>
      <c r="BD91" s="170" t="s">
        <v>752</v>
      </c>
      <c r="BE91" s="168"/>
      <c r="BF91" s="169"/>
      <c r="BG91" s="170" t="s">
        <v>752</v>
      </c>
      <c r="BH91" s="168"/>
      <c r="BI91" s="169"/>
      <c r="BJ91" s="170"/>
      <c r="BK91" s="168"/>
      <c r="BL91" s="169"/>
      <c r="BM91" s="170"/>
      <c r="BN91" s="168"/>
      <c r="BO91" s="169"/>
      <c r="BP91" s="170"/>
      <c r="BQ91" s="168"/>
      <c r="BR91" s="169"/>
      <c r="BS91" s="170"/>
      <c r="BT91" s="168"/>
      <c r="BU91" s="169"/>
      <c r="BV91" s="170"/>
      <c r="BW91" s="168"/>
      <c r="BX91" s="169"/>
      <c r="BY91" s="170"/>
      <c r="BZ91" s="168"/>
      <c r="CA91" s="169"/>
      <c r="CB91" s="170"/>
      <c r="CC91" s="168"/>
      <c r="CD91" s="169"/>
      <c r="CE91" s="170"/>
      <c r="CF91" s="168"/>
      <c r="CG91" s="169"/>
      <c r="CH91" s="170"/>
      <c r="CI91" s="168"/>
      <c r="CJ91" s="169"/>
      <c r="CK91" s="170"/>
      <c r="CL91" s="168"/>
      <c r="CM91" s="169"/>
      <c r="CN91" s="170"/>
      <c r="CO91" s="168"/>
      <c r="CP91" s="169"/>
      <c r="CQ91" s="170"/>
      <c r="CR91" s="168"/>
      <c r="CS91" s="169"/>
      <c r="CT91" s="170"/>
      <c r="CU91" s="168"/>
      <c r="CV91" s="169"/>
      <c r="CW91" s="170"/>
      <c r="CX91" s="168"/>
      <c r="CY91" s="169"/>
      <c r="CZ91" s="170"/>
      <c r="DA91" s="168"/>
      <c r="DB91" s="169"/>
      <c r="DC91" s="170"/>
      <c r="DD91" s="168"/>
      <c r="DE91" s="169"/>
      <c r="DF91" s="170"/>
      <c r="DG91" s="168"/>
      <c r="DH91" s="169"/>
      <c r="DI91" s="170"/>
      <c r="DJ91" s="168"/>
      <c r="DK91" s="169"/>
    </row>
    <row r="92" spans="1:115" x14ac:dyDescent="0.25">
      <c r="A92" s="171">
        <v>85</v>
      </c>
      <c r="B92" s="171">
        <v>3000</v>
      </c>
      <c r="C92" s="172" t="s">
        <v>466</v>
      </c>
      <c r="D92" s="173" t="s">
        <v>406</v>
      </c>
      <c r="E92" s="174" t="s">
        <v>327</v>
      </c>
      <c r="F92" s="174" t="s">
        <v>764</v>
      </c>
      <c r="G92" s="174" t="s">
        <v>232</v>
      </c>
      <c r="H92" s="176" t="s">
        <v>139</v>
      </c>
      <c r="I92" s="176"/>
      <c r="J92" s="176"/>
      <c r="K92" s="176" t="s">
        <v>139</v>
      </c>
      <c r="L92" s="176"/>
      <c r="M92" s="176"/>
      <c r="N92" s="176"/>
      <c r="O92" s="177"/>
      <c r="P92" s="177"/>
      <c r="Q92" s="177"/>
      <c r="R92" s="177"/>
      <c r="S92" s="177"/>
      <c r="T92" s="177"/>
      <c r="U92" s="178"/>
      <c r="V92" s="178"/>
      <c r="W92" s="178"/>
      <c r="X92" s="179"/>
      <c r="Y92" s="179"/>
      <c r="Z92" s="179"/>
      <c r="AA92" s="179"/>
      <c r="AB92" s="180"/>
      <c r="AC92" s="180"/>
      <c r="AD92" s="180"/>
      <c r="AE92" s="180" t="s">
        <v>139</v>
      </c>
      <c r="AF92" s="168" t="s">
        <v>139</v>
      </c>
      <c r="AG92" s="168"/>
      <c r="AH92" s="169"/>
      <c r="AI92" s="170" t="s">
        <v>752</v>
      </c>
      <c r="AJ92" s="168"/>
      <c r="AK92" s="169"/>
      <c r="AL92" s="170"/>
      <c r="AM92" s="168"/>
      <c r="AN92" s="169"/>
      <c r="AO92" s="170" t="s">
        <v>139</v>
      </c>
      <c r="AP92" s="168"/>
      <c r="AQ92" s="169"/>
      <c r="AR92" s="170" t="s">
        <v>139</v>
      </c>
      <c r="AS92" s="168"/>
      <c r="AT92" s="169"/>
      <c r="AU92" s="170" t="s">
        <v>752</v>
      </c>
      <c r="AV92" s="168"/>
      <c r="AW92" s="169"/>
      <c r="AX92" s="170" t="s">
        <v>752</v>
      </c>
      <c r="AY92" s="168"/>
      <c r="AZ92" s="169"/>
      <c r="BA92" s="170" t="s">
        <v>752</v>
      </c>
      <c r="BB92" s="168"/>
      <c r="BC92" s="169"/>
      <c r="BD92" s="170" t="s">
        <v>752</v>
      </c>
      <c r="BE92" s="168"/>
      <c r="BF92" s="169"/>
      <c r="BG92" s="170" t="s">
        <v>752</v>
      </c>
      <c r="BH92" s="168"/>
      <c r="BI92" s="169"/>
      <c r="BJ92" s="170"/>
      <c r="BK92" s="168"/>
      <c r="BL92" s="169"/>
      <c r="BM92" s="170"/>
      <c r="BN92" s="168"/>
      <c r="BO92" s="169"/>
      <c r="BP92" s="170"/>
      <c r="BQ92" s="168"/>
      <c r="BR92" s="169"/>
      <c r="BS92" s="170"/>
      <c r="BT92" s="168"/>
      <c r="BU92" s="169"/>
      <c r="BV92" s="170"/>
      <c r="BW92" s="168"/>
      <c r="BX92" s="169"/>
      <c r="BY92" s="170"/>
      <c r="BZ92" s="168"/>
      <c r="CA92" s="169"/>
      <c r="CB92" s="170"/>
      <c r="CC92" s="168"/>
      <c r="CD92" s="169"/>
      <c r="CE92" s="170"/>
      <c r="CF92" s="168"/>
      <c r="CG92" s="169"/>
      <c r="CH92" s="170"/>
      <c r="CI92" s="168"/>
      <c r="CJ92" s="169"/>
      <c r="CK92" s="170"/>
      <c r="CL92" s="168"/>
      <c r="CM92" s="169"/>
      <c r="CN92" s="170"/>
      <c r="CO92" s="168"/>
      <c r="CP92" s="169"/>
      <c r="CQ92" s="170"/>
      <c r="CR92" s="168"/>
      <c r="CS92" s="169"/>
      <c r="CT92" s="170"/>
      <c r="CU92" s="168"/>
      <c r="CV92" s="169"/>
      <c r="CW92" s="170"/>
      <c r="CX92" s="168"/>
      <c r="CY92" s="169"/>
      <c r="CZ92" s="170"/>
      <c r="DA92" s="168"/>
      <c r="DB92" s="169"/>
      <c r="DC92" s="170"/>
      <c r="DD92" s="168"/>
      <c r="DE92" s="169"/>
      <c r="DF92" s="170"/>
      <c r="DG92" s="168"/>
      <c r="DH92" s="169"/>
      <c r="DI92" s="170"/>
      <c r="DJ92" s="168"/>
      <c r="DK92" s="169"/>
    </row>
    <row r="93" spans="1:115" s="209" customFormat="1" ht="38.25" x14ac:dyDescent="0.25">
      <c r="A93" s="196">
        <v>86</v>
      </c>
      <c r="B93" s="196">
        <v>4056</v>
      </c>
      <c r="C93" s="197" t="s">
        <v>467</v>
      </c>
      <c r="D93" s="198" t="s">
        <v>468</v>
      </c>
      <c r="E93" s="199" t="s">
        <v>276</v>
      </c>
      <c r="F93" s="199" t="s">
        <v>750</v>
      </c>
      <c r="G93" s="200" t="s">
        <v>814</v>
      </c>
      <c r="H93" s="201" t="s">
        <v>139</v>
      </c>
      <c r="I93" s="162" t="s">
        <v>139</v>
      </c>
      <c r="J93" s="201"/>
      <c r="K93" s="201"/>
      <c r="L93" s="201"/>
      <c r="M93" s="201"/>
      <c r="N93" s="201"/>
      <c r="O93" s="202"/>
      <c r="P93" s="202"/>
      <c r="Q93" s="202"/>
      <c r="R93" s="202"/>
      <c r="S93" s="202"/>
      <c r="T93" s="202"/>
      <c r="U93" s="203"/>
      <c r="V93" s="203"/>
      <c r="W93" s="203"/>
      <c r="X93" s="165" t="s">
        <v>139</v>
      </c>
      <c r="Y93" s="165" t="s">
        <v>139</v>
      </c>
      <c r="Z93" s="165" t="s">
        <v>139</v>
      </c>
      <c r="AA93" s="204"/>
      <c r="AB93" s="166" t="s">
        <v>139</v>
      </c>
      <c r="AC93" s="166"/>
      <c r="AD93" s="166" t="s">
        <v>139</v>
      </c>
      <c r="AE93" s="205"/>
      <c r="AF93" s="206" t="s">
        <v>139</v>
      </c>
      <c r="AG93" s="206"/>
      <c r="AH93" s="207"/>
      <c r="AI93" s="170" t="s">
        <v>752</v>
      </c>
      <c r="AJ93" s="168"/>
      <c r="AK93" s="169"/>
      <c r="AL93" s="208" t="s">
        <v>139</v>
      </c>
      <c r="AM93" s="206"/>
      <c r="AN93" s="207"/>
      <c r="AO93" s="208" t="s">
        <v>752</v>
      </c>
      <c r="AP93" s="206"/>
      <c r="AQ93" s="207"/>
      <c r="AR93" s="208" t="s">
        <v>752</v>
      </c>
      <c r="AS93" s="206"/>
      <c r="AT93" s="207"/>
      <c r="AU93" s="208" t="s">
        <v>752</v>
      </c>
      <c r="AV93" s="206"/>
      <c r="AW93" s="207"/>
      <c r="AX93" s="208" t="s">
        <v>752</v>
      </c>
      <c r="AY93" s="206"/>
      <c r="AZ93" s="207"/>
      <c r="BA93" s="208" t="s">
        <v>752</v>
      </c>
      <c r="BB93" s="206"/>
      <c r="BC93" s="207"/>
      <c r="BD93" s="208" t="s">
        <v>752</v>
      </c>
      <c r="BE93" s="206"/>
      <c r="BF93" s="207"/>
      <c r="BG93" s="208" t="s">
        <v>752</v>
      </c>
      <c r="BH93" s="206"/>
      <c r="BI93" s="207"/>
      <c r="BJ93" s="208" t="s">
        <v>752</v>
      </c>
      <c r="BK93" s="206"/>
      <c r="BL93" s="207"/>
      <c r="BM93" s="208" t="s">
        <v>752</v>
      </c>
      <c r="BN93" s="206"/>
      <c r="BO93" s="207"/>
      <c r="BP93" s="208" t="s">
        <v>752</v>
      </c>
      <c r="BQ93" s="206"/>
      <c r="BR93" s="207"/>
      <c r="BS93" s="208" t="s">
        <v>752</v>
      </c>
      <c r="BT93" s="206"/>
      <c r="BU93" s="207"/>
      <c r="BV93" s="208" t="s">
        <v>752</v>
      </c>
      <c r="BW93" s="206"/>
      <c r="BX93" s="207"/>
      <c r="BY93" s="208" t="s">
        <v>752</v>
      </c>
      <c r="BZ93" s="206"/>
      <c r="CA93" s="207"/>
      <c r="CB93" s="208" t="s">
        <v>752</v>
      </c>
      <c r="CC93" s="206"/>
      <c r="CD93" s="207"/>
      <c r="CE93" s="208" t="s">
        <v>752</v>
      </c>
      <c r="CF93" s="206"/>
      <c r="CG93" s="207"/>
      <c r="CH93" s="208" t="s">
        <v>752</v>
      </c>
      <c r="CI93" s="206"/>
      <c r="CJ93" s="207"/>
      <c r="CK93" s="208" t="s">
        <v>752</v>
      </c>
      <c r="CL93" s="206"/>
      <c r="CM93" s="207"/>
      <c r="CN93" s="208" t="s">
        <v>752</v>
      </c>
      <c r="CO93" s="206"/>
      <c r="CP93" s="207"/>
      <c r="CQ93" s="208" t="s">
        <v>752</v>
      </c>
      <c r="CR93" s="206"/>
      <c r="CS93" s="207"/>
      <c r="CT93" s="208" t="s">
        <v>752</v>
      </c>
      <c r="CU93" s="206"/>
      <c r="CV93" s="207"/>
      <c r="CW93" s="208" t="s">
        <v>752</v>
      </c>
      <c r="CX93" s="206"/>
      <c r="CY93" s="207"/>
      <c r="CZ93" s="208" t="s">
        <v>752</v>
      </c>
      <c r="DA93" s="206"/>
      <c r="DB93" s="207"/>
      <c r="DC93" s="208" t="s">
        <v>752</v>
      </c>
      <c r="DD93" s="206"/>
      <c r="DE93" s="207"/>
      <c r="DF93" s="208" t="s">
        <v>752</v>
      </c>
      <c r="DG93" s="206"/>
      <c r="DH93" s="207"/>
      <c r="DI93" s="208" t="s">
        <v>752</v>
      </c>
      <c r="DJ93" s="206"/>
      <c r="DK93" s="207"/>
    </row>
    <row r="94" spans="1:115" ht="38.25" x14ac:dyDescent="0.25">
      <c r="A94" s="171">
        <v>87</v>
      </c>
      <c r="B94" s="171">
        <v>1256</v>
      </c>
      <c r="C94" s="172" t="s">
        <v>469</v>
      </c>
      <c r="D94" s="173" t="s">
        <v>470</v>
      </c>
      <c r="E94" s="174" t="s">
        <v>279</v>
      </c>
      <c r="F94" s="174" t="s">
        <v>750</v>
      </c>
      <c r="G94" s="175" t="s">
        <v>815</v>
      </c>
      <c r="H94" s="162" t="s">
        <v>139</v>
      </c>
      <c r="I94" s="162" t="s">
        <v>139</v>
      </c>
      <c r="J94" s="162"/>
      <c r="K94" s="162"/>
      <c r="L94" s="162"/>
      <c r="M94" s="162" t="s">
        <v>139</v>
      </c>
      <c r="N94" s="162"/>
      <c r="O94" s="163"/>
      <c r="P94" s="163"/>
      <c r="Q94" s="163"/>
      <c r="R94" s="163"/>
      <c r="S94" s="163" t="s">
        <v>139</v>
      </c>
      <c r="T94" s="163" t="s">
        <v>139</v>
      </c>
      <c r="U94" s="164"/>
      <c r="V94" s="164"/>
      <c r="W94" s="164"/>
      <c r="X94" s="165" t="s">
        <v>139</v>
      </c>
      <c r="Y94" s="165" t="s">
        <v>139</v>
      </c>
      <c r="Z94" s="165" t="s">
        <v>139</v>
      </c>
      <c r="AA94" s="165"/>
      <c r="AB94" s="166"/>
      <c r="AC94" s="166"/>
      <c r="AD94" s="166" t="s">
        <v>139</v>
      </c>
      <c r="AE94" s="167"/>
      <c r="AF94" s="168" t="s">
        <v>139</v>
      </c>
      <c r="AG94" s="168"/>
      <c r="AH94" s="169"/>
      <c r="AI94" s="170" t="s">
        <v>752</v>
      </c>
      <c r="AJ94" s="168"/>
      <c r="AK94" s="169"/>
      <c r="AL94" s="170" t="s">
        <v>139</v>
      </c>
      <c r="AM94" s="168"/>
      <c r="AN94" s="169"/>
      <c r="AO94" s="170" t="s">
        <v>139</v>
      </c>
      <c r="AP94" s="168"/>
      <c r="AQ94" s="169"/>
      <c r="AR94" s="170" t="s">
        <v>139</v>
      </c>
      <c r="AS94" s="168"/>
      <c r="AT94" s="169"/>
      <c r="AU94" s="170" t="s">
        <v>752</v>
      </c>
      <c r="AV94" s="168"/>
      <c r="AW94" s="169"/>
      <c r="AX94" s="170"/>
      <c r="AY94" s="168"/>
      <c r="AZ94" s="169"/>
      <c r="BA94" s="170"/>
      <c r="BB94" s="168"/>
      <c r="BC94" s="169"/>
      <c r="BD94" s="170"/>
      <c r="BE94" s="168"/>
      <c r="BF94" s="169"/>
      <c r="BG94" s="170"/>
      <c r="BH94" s="168"/>
      <c r="BI94" s="169"/>
      <c r="BJ94" s="170"/>
      <c r="BK94" s="168"/>
      <c r="BL94" s="169"/>
      <c r="BM94" s="170"/>
      <c r="BN94" s="168"/>
      <c r="BO94" s="169"/>
      <c r="BP94" s="170"/>
      <c r="BQ94" s="168"/>
      <c r="BR94" s="169"/>
      <c r="BS94" s="170"/>
      <c r="BT94" s="168"/>
      <c r="BU94" s="169"/>
      <c r="BV94" s="170"/>
      <c r="BW94" s="168"/>
      <c r="BX94" s="169"/>
      <c r="BY94" s="170"/>
      <c r="BZ94" s="168"/>
      <c r="CA94" s="169"/>
      <c r="CB94" s="170"/>
      <c r="CC94" s="168"/>
      <c r="CD94" s="169"/>
      <c r="CE94" s="170"/>
      <c r="CF94" s="168"/>
      <c r="CG94" s="169"/>
      <c r="CH94" s="170"/>
      <c r="CI94" s="168"/>
      <c r="CJ94" s="169"/>
      <c r="CK94" s="170"/>
      <c r="CL94" s="168"/>
      <c r="CM94" s="169"/>
      <c r="CN94" s="170"/>
      <c r="CO94" s="168"/>
      <c r="CP94" s="169"/>
      <c r="CQ94" s="170"/>
      <c r="CR94" s="168"/>
      <c r="CS94" s="169"/>
      <c r="CT94" s="170"/>
      <c r="CU94" s="168"/>
      <c r="CV94" s="169"/>
      <c r="CW94" s="170"/>
      <c r="CX94" s="168"/>
      <c r="CY94" s="169"/>
      <c r="CZ94" s="170"/>
      <c r="DA94" s="168"/>
      <c r="DB94" s="169"/>
      <c r="DC94" s="170"/>
      <c r="DD94" s="168"/>
      <c r="DE94" s="169"/>
      <c r="DF94" s="170"/>
      <c r="DG94" s="168"/>
      <c r="DH94" s="169"/>
      <c r="DI94" s="170"/>
      <c r="DJ94" s="168"/>
      <c r="DK94" s="169"/>
    </row>
    <row r="95" spans="1:115" ht="38.25" x14ac:dyDescent="0.25">
      <c r="A95" s="171">
        <v>88</v>
      </c>
      <c r="B95" s="171">
        <v>3634</v>
      </c>
      <c r="C95" s="172" t="s">
        <v>471</v>
      </c>
      <c r="D95" s="173" t="s">
        <v>472</v>
      </c>
      <c r="E95" s="174" t="s">
        <v>301</v>
      </c>
      <c r="F95" s="174" t="s">
        <v>757</v>
      </c>
      <c r="G95" s="175" t="s">
        <v>816</v>
      </c>
      <c r="H95" s="162" t="s">
        <v>139</v>
      </c>
      <c r="I95" s="162" t="s">
        <v>139</v>
      </c>
      <c r="J95" s="162"/>
      <c r="K95" s="162"/>
      <c r="L95" s="162"/>
      <c r="M95" s="162"/>
      <c r="N95" s="162"/>
      <c r="O95" s="163" t="s">
        <v>139</v>
      </c>
      <c r="P95" s="163" t="s">
        <v>139</v>
      </c>
      <c r="Q95" s="163"/>
      <c r="R95" s="163"/>
      <c r="S95" s="163" t="s">
        <v>139</v>
      </c>
      <c r="T95" s="163"/>
      <c r="U95" s="164"/>
      <c r="V95" s="164"/>
      <c r="W95" s="164"/>
      <c r="X95" s="165" t="s">
        <v>139</v>
      </c>
      <c r="Y95" s="165" t="s">
        <v>139</v>
      </c>
      <c r="Z95" s="165" t="s">
        <v>139</v>
      </c>
      <c r="AA95" s="165" t="s">
        <v>139</v>
      </c>
      <c r="AB95" s="166" t="s">
        <v>139</v>
      </c>
      <c r="AC95" s="166"/>
      <c r="AD95" s="166"/>
      <c r="AE95" s="167"/>
      <c r="AF95" s="168" t="s">
        <v>139</v>
      </c>
      <c r="AG95" s="168"/>
      <c r="AH95" s="169"/>
      <c r="AI95" s="170" t="s">
        <v>752</v>
      </c>
      <c r="AJ95" s="168"/>
      <c r="AK95" s="169"/>
      <c r="AL95" s="170" t="s">
        <v>139</v>
      </c>
      <c r="AM95" s="168"/>
      <c r="AN95" s="169"/>
      <c r="AO95" s="170" t="s">
        <v>752</v>
      </c>
      <c r="AP95" s="168"/>
      <c r="AQ95" s="169"/>
      <c r="AR95" s="170" t="s">
        <v>139</v>
      </c>
      <c r="AS95" s="168"/>
      <c r="AT95" s="169"/>
      <c r="AU95" s="170" t="s">
        <v>752</v>
      </c>
      <c r="AV95" s="168"/>
      <c r="AW95" s="169"/>
      <c r="AX95" s="170" t="s">
        <v>139</v>
      </c>
      <c r="AY95" s="168"/>
      <c r="AZ95" s="169"/>
      <c r="BA95" s="170" t="s">
        <v>139</v>
      </c>
      <c r="BB95" s="168"/>
      <c r="BC95" s="169"/>
      <c r="BD95" s="170" t="s">
        <v>752</v>
      </c>
      <c r="BE95" s="168"/>
      <c r="BF95" s="169"/>
      <c r="BG95" s="170" t="s">
        <v>752</v>
      </c>
      <c r="BH95" s="168"/>
      <c r="BI95" s="169"/>
      <c r="BJ95" s="170"/>
      <c r="BK95" s="168"/>
      <c r="BL95" s="169"/>
      <c r="BM95" s="170"/>
      <c r="BN95" s="168"/>
      <c r="BO95" s="169"/>
      <c r="BP95" s="170"/>
      <c r="BQ95" s="168"/>
      <c r="BR95" s="169"/>
      <c r="BS95" s="170"/>
      <c r="BT95" s="168"/>
      <c r="BU95" s="169"/>
      <c r="BV95" s="170"/>
      <c r="BW95" s="168"/>
      <c r="BX95" s="169"/>
      <c r="BY95" s="170"/>
      <c r="BZ95" s="168"/>
      <c r="CA95" s="169"/>
      <c r="CB95" s="170"/>
      <c r="CC95" s="168"/>
      <c r="CD95" s="169"/>
      <c r="CE95" s="170"/>
      <c r="CF95" s="168"/>
      <c r="CG95" s="169"/>
      <c r="CH95" s="170"/>
      <c r="CI95" s="168"/>
      <c r="CJ95" s="169"/>
      <c r="CK95" s="170"/>
      <c r="CL95" s="168"/>
      <c r="CM95" s="169"/>
      <c r="CN95" s="170"/>
      <c r="CO95" s="168"/>
      <c r="CP95" s="169"/>
      <c r="CQ95" s="170"/>
      <c r="CR95" s="168"/>
      <c r="CS95" s="169"/>
      <c r="CT95" s="170"/>
      <c r="CU95" s="168"/>
      <c r="CV95" s="169"/>
      <c r="CW95" s="170"/>
      <c r="CX95" s="168"/>
      <c r="CY95" s="169"/>
      <c r="CZ95" s="170"/>
      <c r="DA95" s="168"/>
      <c r="DB95" s="169"/>
      <c r="DC95" s="170"/>
      <c r="DD95" s="168"/>
      <c r="DE95" s="169"/>
      <c r="DF95" s="170"/>
      <c r="DG95" s="168"/>
      <c r="DH95" s="169"/>
      <c r="DI95" s="170"/>
      <c r="DJ95" s="168"/>
      <c r="DK95" s="169"/>
    </row>
    <row r="96" spans="1:115" x14ac:dyDescent="0.25">
      <c r="A96" s="171">
        <v>89</v>
      </c>
      <c r="B96" s="171">
        <v>4129</v>
      </c>
      <c r="C96" s="172" t="s">
        <v>473</v>
      </c>
      <c r="D96" s="173" t="s">
        <v>474</v>
      </c>
      <c r="E96" s="174" t="s">
        <v>276</v>
      </c>
      <c r="F96" s="174" t="s">
        <v>750</v>
      </c>
      <c r="G96" s="174" t="s">
        <v>817</v>
      </c>
      <c r="H96" s="162" t="s">
        <v>139</v>
      </c>
      <c r="I96" s="162" t="s">
        <v>139</v>
      </c>
      <c r="J96" s="162"/>
      <c r="K96" s="162"/>
      <c r="L96" s="162"/>
      <c r="M96" s="162"/>
      <c r="N96" s="162"/>
      <c r="O96" s="163"/>
      <c r="P96" s="163"/>
      <c r="Q96" s="163"/>
      <c r="R96" s="163"/>
      <c r="S96" s="163" t="s">
        <v>139</v>
      </c>
      <c r="T96" s="163" t="s">
        <v>139</v>
      </c>
      <c r="U96" s="164"/>
      <c r="V96" s="164"/>
      <c r="W96" s="164"/>
      <c r="X96" s="165" t="s">
        <v>139</v>
      </c>
      <c r="Y96" s="165" t="s">
        <v>139</v>
      </c>
      <c r="Z96" s="165" t="s">
        <v>139</v>
      </c>
      <c r="AA96" s="165"/>
      <c r="AB96" s="166" t="s">
        <v>139</v>
      </c>
      <c r="AC96" s="166"/>
      <c r="AD96" s="166" t="s">
        <v>139</v>
      </c>
      <c r="AE96" s="167"/>
      <c r="AF96" s="168" t="s">
        <v>139</v>
      </c>
      <c r="AG96" s="168"/>
      <c r="AH96" s="169"/>
      <c r="AI96" s="170" t="s">
        <v>752</v>
      </c>
      <c r="AJ96" s="168"/>
      <c r="AK96" s="169"/>
      <c r="AL96" s="170" t="s">
        <v>139</v>
      </c>
      <c r="AM96" s="168"/>
      <c r="AN96" s="169"/>
      <c r="AO96" s="170" t="s">
        <v>752</v>
      </c>
      <c r="AP96" s="168"/>
      <c r="AQ96" s="169"/>
      <c r="AR96" s="170" t="s">
        <v>139</v>
      </c>
      <c r="AS96" s="168"/>
      <c r="AT96" s="169"/>
      <c r="AU96" s="170" t="s">
        <v>752</v>
      </c>
      <c r="AV96" s="168"/>
      <c r="AW96" s="169"/>
      <c r="AX96" s="170"/>
      <c r="AY96" s="168"/>
      <c r="AZ96" s="169"/>
      <c r="BA96" s="170"/>
      <c r="BB96" s="168"/>
      <c r="BC96" s="169"/>
      <c r="BD96" s="170"/>
      <c r="BE96" s="168"/>
      <c r="BF96" s="169"/>
      <c r="BG96" s="170"/>
      <c r="BH96" s="168"/>
      <c r="BI96" s="169"/>
      <c r="BJ96" s="170"/>
      <c r="BK96" s="168"/>
      <c r="BL96" s="169"/>
      <c r="BM96" s="170"/>
      <c r="BN96" s="168"/>
      <c r="BO96" s="169"/>
      <c r="BP96" s="170"/>
      <c r="BQ96" s="168"/>
      <c r="BR96" s="169"/>
      <c r="BS96" s="170"/>
      <c r="BT96" s="168"/>
      <c r="BU96" s="169"/>
      <c r="BV96" s="170"/>
      <c r="BW96" s="168"/>
      <c r="BX96" s="169"/>
      <c r="BY96" s="170"/>
      <c r="BZ96" s="168"/>
      <c r="CA96" s="169"/>
      <c r="CB96" s="170"/>
      <c r="CC96" s="168"/>
      <c r="CD96" s="169"/>
      <c r="CE96" s="170"/>
      <c r="CF96" s="168"/>
      <c r="CG96" s="169"/>
      <c r="CH96" s="170"/>
      <c r="CI96" s="168"/>
      <c r="CJ96" s="169"/>
      <c r="CK96" s="170"/>
      <c r="CL96" s="168"/>
      <c r="CM96" s="169"/>
      <c r="CN96" s="170"/>
      <c r="CO96" s="168"/>
      <c r="CP96" s="169"/>
      <c r="CQ96" s="170"/>
      <c r="CR96" s="168"/>
      <c r="CS96" s="169"/>
      <c r="CT96" s="170"/>
      <c r="CU96" s="168"/>
      <c r="CV96" s="169"/>
      <c r="CW96" s="170"/>
      <c r="CX96" s="168"/>
      <c r="CY96" s="169"/>
      <c r="CZ96" s="170"/>
      <c r="DA96" s="168"/>
      <c r="DB96" s="169"/>
      <c r="DC96" s="170"/>
      <c r="DD96" s="168"/>
      <c r="DE96" s="169"/>
      <c r="DF96" s="170"/>
      <c r="DG96" s="168"/>
      <c r="DH96" s="169"/>
      <c r="DI96" s="170"/>
      <c r="DJ96" s="168"/>
      <c r="DK96" s="169"/>
    </row>
    <row r="97" spans="1:115" ht="76.5" x14ac:dyDescent="0.25">
      <c r="A97" s="171">
        <v>90</v>
      </c>
      <c r="B97" s="171">
        <v>456</v>
      </c>
      <c r="C97" s="172" t="s">
        <v>475</v>
      </c>
      <c r="D97" s="173" t="s">
        <v>476</v>
      </c>
      <c r="E97" s="174" t="s">
        <v>279</v>
      </c>
      <c r="F97" s="174" t="s">
        <v>750</v>
      </c>
      <c r="G97" s="175" t="s">
        <v>818</v>
      </c>
      <c r="H97" s="162" t="s">
        <v>139</v>
      </c>
      <c r="I97" s="162" t="s">
        <v>139</v>
      </c>
      <c r="J97" s="162"/>
      <c r="K97" s="162"/>
      <c r="L97" s="162"/>
      <c r="M97" s="162"/>
      <c r="N97" s="162"/>
      <c r="O97" s="163"/>
      <c r="P97" s="163"/>
      <c r="Q97" s="163"/>
      <c r="R97" s="163"/>
      <c r="S97" s="163"/>
      <c r="T97" s="163"/>
      <c r="U97" s="164"/>
      <c r="V97" s="164"/>
      <c r="W97" s="164"/>
      <c r="X97" s="165" t="s">
        <v>139</v>
      </c>
      <c r="Y97" s="165" t="s">
        <v>139</v>
      </c>
      <c r="Z97" s="165" t="s">
        <v>139</v>
      </c>
      <c r="AA97" s="165"/>
      <c r="AB97" s="166" t="s">
        <v>139</v>
      </c>
      <c r="AC97" s="166"/>
      <c r="AD97" s="166" t="s">
        <v>139</v>
      </c>
      <c r="AE97" s="167"/>
      <c r="AF97" s="168" t="s">
        <v>139</v>
      </c>
      <c r="AG97" s="168"/>
      <c r="AH97" s="169"/>
      <c r="AI97" s="170" t="s">
        <v>752</v>
      </c>
      <c r="AJ97" s="168"/>
      <c r="AK97" s="169"/>
      <c r="AL97" s="170" t="s">
        <v>139</v>
      </c>
      <c r="AM97" s="168"/>
      <c r="AN97" s="169"/>
      <c r="AO97" s="170" t="s">
        <v>752</v>
      </c>
      <c r="AP97" s="168"/>
      <c r="AQ97" s="169"/>
      <c r="AR97" s="170" t="s">
        <v>139</v>
      </c>
      <c r="AS97" s="168"/>
      <c r="AT97" s="169"/>
      <c r="AU97" s="170" t="s">
        <v>752</v>
      </c>
      <c r="AV97" s="168"/>
      <c r="AW97" s="169"/>
      <c r="AX97" s="170" t="s">
        <v>139</v>
      </c>
      <c r="AY97" s="168"/>
      <c r="AZ97" s="169"/>
      <c r="BA97" s="170" t="s">
        <v>139</v>
      </c>
      <c r="BB97" s="168"/>
      <c r="BC97" s="169"/>
      <c r="BD97" s="170" t="s">
        <v>752</v>
      </c>
      <c r="BE97" s="168"/>
      <c r="BF97" s="169"/>
      <c r="BG97" s="170" t="s">
        <v>752</v>
      </c>
      <c r="BH97" s="168"/>
      <c r="BI97" s="169"/>
      <c r="BJ97" s="170" t="s">
        <v>139</v>
      </c>
      <c r="BK97" s="168"/>
      <c r="BL97" s="169"/>
      <c r="BM97" s="170"/>
      <c r="BN97" s="168"/>
      <c r="BO97" s="169"/>
      <c r="BP97" s="170"/>
      <c r="BQ97" s="168"/>
      <c r="BR97" s="169"/>
      <c r="BS97" s="170"/>
      <c r="BT97" s="168"/>
      <c r="BU97" s="169"/>
      <c r="BV97" s="170"/>
      <c r="BW97" s="168"/>
      <c r="BX97" s="169"/>
      <c r="BY97" s="170"/>
      <c r="BZ97" s="168"/>
      <c r="CA97" s="169"/>
      <c r="CB97" s="170"/>
      <c r="CC97" s="168"/>
      <c r="CD97" s="169"/>
      <c r="CE97" s="170"/>
      <c r="CF97" s="168"/>
      <c r="CG97" s="169"/>
      <c r="CH97" s="170"/>
      <c r="CI97" s="168"/>
      <c r="CJ97" s="169"/>
      <c r="CK97" s="170"/>
      <c r="CL97" s="168"/>
      <c r="CM97" s="169"/>
      <c r="CN97" s="170"/>
      <c r="CO97" s="168"/>
      <c r="CP97" s="169"/>
      <c r="CQ97" s="170"/>
      <c r="CR97" s="168"/>
      <c r="CS97" s="169"/>
      <c r="CT97" s="170"/>
      <c r="CU97" s="168"/>
      <c r="CV97" s="169"/>
      <c r="CW97" s="170"/>
      <c r="CX97" s="168"/>
      <c r="CY97" s="169"/>
      <c r="CZ97" s="170"/>
      <c r="DA97" s="168"/>
      <c r="DB97" s="169"/>
      <c r="DC97" s="170"/>
      <c r="DD97" s="168"/>
      <c r="DE97" s="169"/>
      <c r="DF97" s="170"/>
      <c r="DG97" s="168"/>
      <c r="DH97" s="169"/>
      <c r="DI97" s="170"/>
      <c r="DJ97" s="168"/>
      <c r="DK97" s="169"/>
    </row>
    <row r="98" spans="1:115" x14ac:dyDescent="0.25">
      <c r="A98" s="171">
        <v>91</v>
      </c>
      <c r="B98" s="171">
        <v>244</v>
      </c>
      <c r="C98" s="172" t="s">
        <v>477</v>
      </c>
      <c r="D98" s="173" t="s">
        <v>478</v>
      </c>
      <c r="E98" s="174" t="s">
        <v>479</v>
      </c>
      <c r="F98" s="174" t="s">
        <v>774</v>
      </c>
      <c r="G98" s="174" t="s">
        <v>819</v>
      </c>
      <c r="H98" s="162" t="s">
        <v>139</v>
      </c>
      <c r="I98" s="162" t="s">
        <v>139</v>
      </c>
      <c r="J98" s="162"/>
      <c r="K98" s="162"/>
      <c r="L98" s="162"/>
      <c r="M98" s="162" t="s">
        <v>139</v>
      </c>
      <c r="N98" s="162"/>
      <c r="O98" s="163" t="s">
        <v>139</v>
      </c>
      <c r="P98" s="163" t="s">
        <v>139</v>
      </c>
      <c r="Q98" s="163" t="s">
        <v>139</v>
      </c>
      <c r="R98" s="163" t="s">
        <v>139</v>
      </c>
      <c r="S98" s="163" t="s">
        <v>139</v>
      </c>
      <c r="T98" s="163" t="s">
        <v>139</v>
      </c>
      <c r="U98" s="164"/>
      <c r="V98" s="164"/>
      <c r="W98" s="164"/>
      <c r="X98" s="165" t="s">
        <v>139</v>
      </c>
      <c r="Y98" s="165"/>
      <c r="Z98" s="165" t="s">
        <v>139</v>
      </c>
      <c r="AA98" s="165"/>
      <c r="AB98" s="166"/>
      <c r="AC98" s="166"/>
      <c r="AD98" s="166" t="s">
        <v>139</v>
      </c>
      <c r="AE98" s="167"/>
      <c r="AF98" s="168" t="s">
        <v>139</v>
      </c>
      <c r="AG98" s="168"/>
      <c r="AH98" s="169"/>
      <c r="AI98" s="170" t="s">
        <v>752</v>
      </c>
      <c r="AJ98" s="168"/>
      <c r="AK98" s="169"/>
      <c r="AL98" s="170">
        <v>0</v>
      </c>
      <c r="AM98" s="168"/>
      <c r="AN98" s="169"/>
      <c r="AO98" s="170" t="s">
        <v>752</v>
      </c>
      <c r="AP98" s="168"/>
      <c r="AQ98" s="169"/>
      <c r="AR98" s="170" t="s">
        <v>139</v>
      </c>
      <c r="AS98" s="168"/>
      <c r="AT98" s="169"/>
      <c r="AU98" s="170" t="s">
        <v>752</v>
      </c>
      <c r="AV98" s="168"/>
      <c r="AW98" s="169"/>
      <c r="AX98" s="170"/>
      <c r="AY98" s="168"/>
      <c r="AZ98" s="169"/>
      <c r="BA98" s="170"/>
      <c r="BB98" s="168"/>
      <c r="BC98" s="169"/>
      <c r="BD98" s="170"/>
      <c r="BE98" s="168"/>
      <c r="BF98" s="169"/>
      <c r="BG98" s="170"/>
      <c r="BH98" s="168"/>
      <c r="BI98" s="169"/>
      <c r="BJ98" s="170" t="s">
        <v>139</v>
      </c>
      <c r="BK98" s="168"/>
      <c r="BL98" s="169"/>
      <c r="BM98" s="170"/>
      <c r="BN98" s="168"/>
      <c r="BO98" s="169"/>
      <c r="BP98" s="170"/>
      <c r="BQ98" s="168"/>
      <c r="BR98" s="169"/>
      <c r="BS98" s="170"/>
      <c r="BT98" s="168"/>
      <c r="BU98" s="169"/>
      <c r="BV98" s="170"/>
      <c r="BW98" s="168"/>
      <c r="BX98" s="169"/>
      <c r="BY98" s="170"/>
      <c r="BZ98" s="168"/>
      <c r="CA98" s="169"/>
      <c r="CB98" s="170"/>
      <c r="CC98" s="168"/>
      <c r="CD98" s="169"/>
      <c r="CE98" s="170"/>
      <c r="CF98" s="168"/>
      <c r="CG98" s="169"/>
      <c r="CH98" s="170"/>
      <c r="CI98" s="168"/>
      <c r="CJ98" s="169"/>
      <c r="CK98" s="170"/>
      <c r="CL98" s="168"/>
      <c r="CM98" s="169"/>
      <c r="CN98" s="170"/>
      <c r="CO98" s="168"/>
      <c r="CP98" s="169"/>
      <c r="CQ98" s="170"/>
      <c r="CR98" s="168"/>
      <c r="CS98" s="169"/>
      <c r="CT98" s="170"/>
      <c r="CU98" s="168"/>
      <c r="CV98" s="169"/>
      <c r="CW98" s="170"/>
      <c r="CX98" s="168"/>
      <c r="CY98" s="169"/>
      <c r="CZ98" s="170"/>
      <c r="DA98" s="168"/>
      <c r="DB98" s="169"/>
      <c r="DC98" s="170"/>
      <c r="DD98" s="168"/>
      <c r="DE98" s="169"/>
      <c r="DF98" s="170"/>
      <c r="DG98" s="168"/>
      <c r="DH98" s="169"/>
      <c r="DI98" s="170"/>
      <c r="DJ98" s="168"/>
      <c r="DK98" s="169"/>
    </row>
    <row r="99" spans="1:115" ht="25.5" x14ac:dyDescent="0.25">
      <c r="A99" s="171">
        <v>92</v>
      </c>
      <c r="B99" s="171">
        <v>3178</v>
      </c>
      <c r="C99" s="172" t="s">
        <v>480</v>
      </c>
      <c r="D99" s="173" t="s">
        <v>481</v>
      </c>
      <c r="E99" s="174" t="s">
        <v>276</v>
      </c>
      <c r="F99" s="174" t="s">
        <v>750</v>
      </c>
      <c r="G99" s="175" t="s">
        <v>820</v>
      </c>
      <c r="H99" s="162" t="s">
        <v>139</v>
      </c>
      <c r="I99" s="162" t="s">
        <v>139</v>
      </c>
      <c r="J99" s="162"/>
      <c r="K99" s="162"/>
      <c r="L99" s="162"/>
      <c r="M99" s="162"/>
      <c r="N99" s="162"/>
      <c r="O99" s="163"/>
      <c r="P99" s="163"/>
      <c r="Q99" s="163"/>
      <c r="R99" s="163"/>
      <c r="S99" s="163" t="s">
        <v>139</v>
      </c>
      <c r="T99" s="163" t="s">
        <v>139</v>
      </c>
      <c r="U99" s="164"/>
      <c r="V99" s="164"/>
      <c r="W99" s="164"/>
      <c r="X99" s="165" t="s">
        <v>139</v>
      </c>
      <c r="Y99" s="165" t="s">
        <v>139</v>
      </c>
      <c r="Z99" s="165" t="s">
        <v>139</v>
      </c>
      <c r="AA99" s="165"/>
      <c r="AB99" s="166" t="s">
        <v>139</v>
      </c>
      <c r="AC99" s="166"/>
      <c r="AD99" s="166" t="s">
        <v>139</v>
      </c>
      <c r="AE99" s="167"/>
      <c r="AF99" s="168" t="s">
        <v>139</v>
      </c>
      <c r="AG99" s="168"/>
      <c r="AH99" s="169"/>
      <c r="AI99" s="170" t="s">
        <v>752</v>
      </c>
      <c r="AJ99" s="168"/>
      <c r="AK99" s="169"/>
      <c r="AL99" s="170" t="s">
        <v>139</v>
      </c>
      <c r="AM99" s="168"/>
      <c r="AN99" s="169"/>
      <c r="AO99" s="170" t="s">
        <v>752</v>
      </c>
      <c r="AP99" s="168"/>
      <c r="AQ99" s="169"/>
      <c r="AR99" s="170" t="s">
        <v>139</v>
      </c>
      <c r="AS99" s="168"/>
      <c r="AT99" s="169"/>
      <c r="AU99" s="170" t="s">
        <v>752</v>
      </c>
      <c r="AV99" s="168"/>
      <c r="AW99" s="169"/>
      <c r="AX99" s="170" t="s">
        <v>752</v>
      </c>
      <c r="AY99" s="168"/>
      <c r="AZ99" s="169"/>
      <c r="BA99" s="170" t="s">
        <v>752</v>
      </c>
      <c r="BB99" s="168"/>
      <c r="BC99" s="169"/>
      <c r="BD99" s="210" t="s">
        <v>139</v>
      </c>
      <c r="BE99" s="211"/>
      <c r="BF99" s="212"/>
      <c r="BG99" s="210" t="s">
        <v>139</v>
      </c>
      <c r="BH99" s="211"/>
      <c r="BI99" s="212"/>
      <c r="BJ99" s="170"/>
      <c r="BK99" s="168"/>
      <c r="BL99" s="169"/>
      <c r="BM99" s="170"/>
      <c r="BN99" s="168"/>
      <c r="BO99" s="169"/>
      <c r="BP99" s="170"/>
      <c r="BQ99" s="168"/>
      <c r="BR99" s="169"/>
      <c r="BS99" s="170"/>
      <c r="BT99" s="168"/>
      <c r="BU99" s="169"/>
      <c r="BV99" s="170"/>
      <c r="BW99" s="168"/>
      <c r="BX99" s="169"/>
      <c r="BY99" s="170"/>
      <c r="BZ99" s="168"/>
      <c r="CA99" s="169"/>
      <c r="CB99" s="170"/>
      <c r="CC99" s="168"/>
      <c r="CD99" s="169"/>
      <c r="CE99" s="170"/>
      <c r="CF99" s="168"/>
      <c r="CG99" s="169"/>
      <c r="CH99" s="170"/>
      <c r="CI99" s="168"/>
      <c r="CJ99" s="169"/>
      <c r="CK99" s="170"/>
      <c r="CL99" s="168"/>
      <c r="CM99" s="169"/>
      <c r="CN99" s="170"/>
      <c r="CO99" s="168"/>
      <c r="CP99" s="169"/>
      <c r="CQ99" s="170"/>
      <c r="CR99" s="168"/>
      <c r="CS99" s="169"/>
      <c r="CT99" s="170"/>
      <c r="CU99" s="168"/>
      <c r="CV99" s="169"/>
      <c r="CW99" s="170"/>
      <c r="CX99" s="168"/>
      <c r="CY99" s="169"/>
      <c r="CZ99" s="170"/>
      <c r="DA99" s="168"/>
      <c r="DB99" s="169"/>
      <c r="DC99" s="170"/>
      <c r="DD99" s="168"/>
      <c r="DE99" s="169"/>
      <c r="DF99" s="170"/>
      <c r="DG99" s="168"/>
      <c r="DH99" s="169"/>
      <c r="DI99" s="170"/>
      <c r="DJ99" s="168"/>
      <c r="DK99" s="169"/>
    </row>
    <row r="100" spans="1:115" ht="140.25" x14ac:dyDescent="0.25">
      <c r="A100" s="171">
        <v>93</v>
      </c>
      <c r="B100" s="171">
        <v>270</v>
      </c>
      <c r="C100" s="172" t="s">
        <v>482</v>
      </c>
      <c r="D100" s="173" t="s">
        <v>483</v>
      </c>
      <c r="E100" s="174" t="s">
        <v>279</v>
      </c>
      <c r="F100" s="174" t="s">
        <v>750</v>
      </c>
      <c r="G100" s="175" t="s">
        <v>821</v>
      </c>
      <c r="H100" s="162" t="s">
        <v>139</v>
      </c>
      <c r="I100" s="162" t="s">
        <v>139</v>
      </c>
      <c r="J100" s="162"/>
      <c r="K100" s="162"/>
      <c r="L100" s="162"/>
      <c r="M100" s="162"/>
      <c r="N100" s="162"/>
      <c r="O100" s="163"/>
      <c r="P100" s="163"/>
      <c r="Q100" s="163"/>
      <c r="R100" s="163"/>
      <c r="S100" s="163" t="s">
        <v>139</v>
      </c>
      <c r="T100" s="163"/>
      <c r="U100" s="164"/>
      <c r="V100" s="164"/>
      <c r="W100" s="164"/>
      <c r="X100" s="165" t="s">
        <v>139</v>
      </c>
      <c r="Y100" s="165" t="s">
        <v>139</v>
      </c>
      <c r="Z100" s="165" t="s">
        <v>139</v>
      </c>
      <c r="AA100" s="165"/>
      <c r="AB100" s="166" t="s">
        <v>139</v>
      </c>
      <c r="AC100" s="166"/>
      <c r="AD100" s="166" t="s">
        <v>139</v>
      </c>
      <c r="AE100" s="167"/>
      <c r="AF100" s="168" t="s">
        <v>139</v>
      </c>
      <c r="AG100" s="168"/>
      <c r="AH100" s="169"/>
      <c r="AI100" s="170" t="s">
        <v>752</v>
      </c>
      <c r="AJ100" s="168"/>
      <c r="AK100" s="169"/>
      <c r="AL100" s="170" t="s">
        <v>139</v>
      </c>
      <c r="AM100" s="168"/>
      <c r="AN100" s="169"/>
      <c r="AO100" s="170" t="s">
        <v>752</v>
      </c>
      <c r="AP100" s="168"/>
      <c r="AQ100" s="169"/>
      <c r="AR100" s="170" t="s">
        <v>139</v>
      </c>
      <c r="AS100" s="168"/>
      <c r="AT100" s="169"/>
      <c r="AU100" s="170" t="s">
        <v>752</v>
      </c>
      <c r="AV100" s="168"/>
      <c r="AW100" s="169"/>
      <c r="AX100" s="170"/>
      <c r="AY100" s="168"/>
      <c r="AZ100" s="169"/>
      <c r="BA100" s="170"/>
      <c r="BB100" s="168"/>
      <c r="BC100" s="169"/>
      <c r="BD100" s="170"/>
      <c r="BE100" s="168"/>
      <c r="BF100" s="169"/>
      <c r="BG100" s="170"/>
      <c r="BH100" s="168"/>
      <c r="BI100" s="169"/>
      <c r="BJ100" s="170"/>
      <c r="BK100" s="168"/>
      <c r="BL100" s="169"/>
      <c r="BM100" s="170"/>
      <c r="BN100" s="168"/>
      <c r="BO100" s="169"/>
      <c r="BP100" s="170"/>
      <c r="BQ100" s="168"/>
      <c r="BR100" s="169"/>
      <c r="BS100" s="170"/>
      <c r="BT100" s="168"/>
      <c r="BU100" s="169"/>
      <c r="BV100" s="170"/>
      <c r="BW100" s="168"/>
      <c r="BX100" s="169"/>
      <c r="BY100" s="170"/>
      <c r="BZ100" s="168"/>
      <c r="CA100" s="169"/>
      <c r="CB100" s="170"/>
      <c r="CC100" s="168"/>
      <c r="CD100" s="169"/>
      <c r="CE100" s="170"/>
      <c r="CF100" s="168"/>
      <c r="CG100" s="169"/>
      <c r="CH100" s="170"/>
      <c r="CI100" s="168"/>
      <c r="CJ100" s="169"/>
      <c r="CK100" s="170"/>
      <c r="CL100" s="168"/>
      <c r="CM100" s="169"/>
      <c r="CN100" s="170"/>
      <c r="CO100" s="168"/>
      <c r="CP100" s="169"/>
      <c r="CQ100" s="170"/>
      <c r="CR100" s="168"/>
      <c r="CS100" s="169"/>
      <c r="CT100" s="170"/>
      <c r="CU100" s="168"/>
      <c r="CV100" s="169"/>
      <c r="CW100" s="170"/>
      <c r="CX100" s="168"/>
      <c r="CY100" s="169"/>
      <c r="CZ100" s="170"/>
      <c r="DA100" s="168"/>
      <c r="DB100" s="169"/>
      <c r="DC100" s="170"/>
      <c r="DD100" s="168"/>
      <c r="DE100" s="169"/>
      <c r="DF100" s="170"/>
      <c r="DG100" s="168"/>
      <c r="DH100" s="169"/>
      <c r="DI100" s="170"/>
      <c r="DJ100" s="168"/>
      <c r="DK100" s="169"/>
    </row>
    <row r="101" spans="1:115" ht="89.25" x14ac:dyDescent="0.25">
      <c r="A101" s="171">
        <v>94</v>
      </c>
      <c r="B101" s="171">
        <v>293</v>
      </c>
      <c r="C101" s="172" t="s">
        <v>484</v>
      </c>
      <c r="D101" s="173" t="s">
        <v>485</v>
      </c>
      <c r="E101" s="174" t="s">
        <v>279</v>
      </c>
      <c r="F101" s="174" t="s">
        <v>750</v>
      </c>
      <c r="G101" s="175" t="s">
        <v>822</v>
      </c>
      <c r="H101" s="162" t="s">
        <v>139</v>
      </c>
      <c r="I101" s="162" t="s">
        <v>139</v>
      </c>
      <c r="J101" s="162"/>
      <c r="K101" s="162"/>
      <c r="L101" s="162"/>
      <c r="M101" s="162"/>
      <c r="N101" s="162"/>
      <c r="O101" s="163"/>
      <c r="P101" s="163"/>
      <c r="Q101" s="163"/>
      <c r="R101" s="163"/>
      <c r="S101" s="163"/>
      <c r="T101" s="163"/>
      <c r="U101" s="164"/>
      <c r="V101" s="164"/>
      <c r="W101" s="164"/>
      <c r="X101" s="165" t="s">
        <v>139</v>
      </c>
      <c r="Y101" s="165" t="s">
        <v>139</v>
      </c>
      <c r="Z101" s="165" t="s">
        <v>139</v>
      </c>
      <c r="AA101" s="165"/>
      <c r="AB101" s="166" t="s">
        <v>139</v>
      </c>
      <c r="AC101" s="166" t="s">
        <v>139</v>
      </c>
      <c r="AD101" s="166" t="s">
        <v>139</v>
      </c>
      <c r="AE101" s="167"/>
      <c r="AF101" s="168" t="s">
        <v>139</v>
      </c>
      <c r="AG101" s="168"/>
      <c r="AH101" s="169"/>
      <c r="AI101" s="170" t="s">
        <v>752</v>
      </c>
      <c r="AJ101" s="168"/>
      <c r="AK101" s="169"/>
      <c r="AL101" s="170" t="s">
        <v>139</v>
      </c>
      <c r="AM101" s="168"/>
      <c r="AN101" s="169"/>
      <c r="AO101" s="170" t="s">
        <v>752</v>
      </c>
      <c r="AP101" s="168"/>
      <c r="AQ101" s="169"/>
      <c r="AR101" s="170" t="s">
        <v>139</v>
      </c>
      <c r="AS101" s="168"/>
      <c r="AT101" s="169"/>
      <c r="AU101" s="170" t="s">
        <v>752</v>
      </c>
      <c r="AV101" s="168"/>
      <c r="AW101" s="169"/>
      <c r="AX101" s="170" t="s">
        <v>752</v>
      </c>
      <c r="AY101" s="168"/>
      <c r="AZ101" s="169"/>
      <c r="BA101" s="170" t="s">
        <v>752</v>
      </c>
      <c r="BB101" s="168"/>
      <c r="BC101" s="169"/>
      <c r="BD101" s="170" t="s">
        <v>139</v>
      </c>
      <c r="BE101" s="168"/>
      <c r="BF101" s="169"/>
      <c r="BG101" s="170" t="s">
        <v>139</v>
      </c>
      <c r="BH101" s="168"/>
      <c r="BI101" s="169"/>
      <c r="BJ101" s="170"/>
      <c r="BK101" s="168"/>
      <c r="BL101" s="169"/>
      <c r="BM101" s="170"/>
      <c r="BN101" s="168"/>
      <c r="BO101" s="169"/>
      <c r="BP101" s="170"/>
      <c r="BQ101" s="168"/>
      <c r="BR101" s="169"/>
      <c r="BS101" s="170"/>
      <c r="BT101" s="168"/>
      <c r="BU101" s="169"/>
      <c r="BV101" s="170"/>
      <c r="BW101" s="168"/>
      <c r="BX101" s="169"/>
      <c r="BY101" s="170"/>
      <c r="BZ101" s="168"/>
      <c r="CA101" s="169"/>
      <c r="CB101" s="170"/>
      <c r="CC101" s="168"/>
      <c r="CD101" s="169"/>
      <c r="CE101" s="170"/>
      <c r="CF101" s="168"/>
      <c r="CG101" s="169"/>
      <c r="CH101" s="170"/>
      <c r="CI101" s="168"/>
      <c r="CJ101" s="169"/>
      <c r="CK101" s="170"/>
      <c r="CL101" s="168"/>
      <c r="CM101" s="169"/>
      <c r="CN101" s="170"/>
      <c r="CO101" s="168"/>
      <c r="CP101" s="169"/>
      <c r="CQ101" s="170"/>
      <c r="CR101" s="168"/>
      <c r="CS101" s="169"/>
      <c r="CT101" s="170"/>
      <c r="CU101" s="168"/>
      <c r="CV101" s="169"/>
      <c r="CW101" s="170"/>
      <c r="CX101" s="168"/>
      <c r="CY101" s="169"/>
      <c r="CZ101" s="170"/>
      <c r="DA101" s="168"/>
      <c r="DB101" s="169"/>
      <c r="DC101" s="170"/>
      <c r="DD101" s="168"/>
      <c r="DE101" s="169"/>
      <c r="DF101" s="170"/>
      <c r="DG101" s="168"/>
      <c r="DH101" s="169"/>
      <c r="DI101" s="170"/>
      <c r="DJ101" s="168"/>
      <c r="DK101" s="169"/>
    </row>
    <row r="102" spans="1:115" ht="38.25" x14ac:dyDescent="0.25">
      <c r="A102" s="171">
        <v>95</v>
      </c>
      <c r="B102" s="171">
        <v>1582</v>
      </c>
      <c r="C102" s="172" t="s">
        <v>486</v>
      </c>
      <c r="D102" s="173" t="s">
        <v>487</v>
      </c>
      <c r="E102" s="174" t="s">
        <v>301</v>
      </c>
      <c r="F102" s="174" t="s">
        <v>757</v>
      </c>
      <c r="G102" s="175" t="s">
        <v>816</v>
      </c>
      <c r="H102" s="162" t="s">
        <v>139</v>
      </c>
      <c r="I102" s="162" t="s">
        <v>139</v>
      </c>
      <c r="J102" s="162"/>
      <c r="K102" s="162"/>
      <c r="L102" s="162"/>
      <c r="M102" s="162"/>
      <c r="N102" s="162"/>
      <c r="O102" s="163" t="s">
        <v>139</v>
      </c>
      <c r="P102" s="163" t="s">
        <v>139</v>
      </c>
      <c r="Q102" s="163"/>
      <c r="R102" s="163"/>
      <c r="S102" s="163" t="s">
        <v>139</v>
      </c>
      <c r="T102" s="163"/>
      <c r="U102" s="164"/>
      <c r="V102" s="164"/>
      <c r="W102" s="164"/>
      <c r="X102" s="165" t="s">
        <v>139</v>
      </c>
      <c r="Y102" s="165" t="s">
        <v>139</v>
      </c>
      <c r="Z102" s="165" t="s">
        <v>139</v>
      </c>
      <c r="AA102" s="165" t="s">
        <v>139</v>
      </c>
      <c r="AB102" s="166" t="s">
        <v>139</v>
      </c>
      <c r="AC102" s="166"/>
      <c r="AD102" s="166"/>
      <c r="AE102" s="167"/>
      <c r="AF102" s="168" t="s">
        <v>139</v>
      </c>
      <c r="AG102" s="168"/>
      <c r="AH102" s="169"/>
      <c r="AI102" s="170" t="s">
        <v>752</v>
      </c>
      <c r="AJ102" s="168"/>
      <c r="AK102" s="169"/>
      <c r="AL102" s="170">
        <v>0</v>
      </c>
      <c r="AM102" s="168"/>
      <c r="AN102" s="169"/>
      <c r="AO102" s="170" t="s">
        <v>752</v>
      </c>
      <c r="AP102" s="168"/>
      <c r="AQ102" s="169"/>
      <c r="AR102" s="170" t="s">
        <v>139</v>
      </c>
      <c r="AS102" s="168"/>
      <c r="AT102" s="169"/>
      <c r="AU102" s="170" t="s">
        <v>752</v>
      </c>
      <c r="AV102" s="168"/>
      <c r="AW102" s="169"/>
      <c r="AX102" s="170" t="s">
        <v>139</v>
      </c>
      <c r="AY102" s="168"/>
      <c r="AZ102" s="169"/>
      <c r="BA102" s="170" t="s">
        <v>139</v>
      </c>
      <c r="BB102" s="168"/>
      <c r="BC102" s="169"/>
      <c r="BD102" s="170" t="s">
        <v>752</v>
      </c>
      <c r="BE102" s="168"/>
      <c r="BF102" s="169"/>
      <c r="BG102" s="170" t="s">
        <v>752</v>
      </c>
      <c r="BH102" s="168"/>
      <c r="BI102" s="169"/>
      <c r="BJ102" s="170"/>
      <c r="BK102" s="168"/>
      <c r="BL102" s="169"/>
      <c r="BM102" s="170"/>
      <c r="BN102" s="168"/>
      <c r="BO102" s="169"/>
      <c r="BP102" s="170"/>
      <c r="BQ102" s="168"/>
      <c r="BR102" s="169"/>
      <c r="BS102" s="170"/>
      <c r="BT102" s="168"/>
      <c r="BU102" s="169"/>
      <c r="BV102" s="170"/>
      <c r="BW102" s="168"/>
      <c r="BX102" s="169"/>
      <c r="BY102" s="170"/>
      <c r="BZ102" s="168"/>
      <c r="CA102" s="169"/>
      <c r="CB102" s="170"/>
      <c r="CC102" s="168"/>
      <c r="CD102" s="169"/>
      <c r="CE102" s="170"/>
      <c r="CF102" s="168"/>
      <c r="CG102" s="169"/>
      <c r="CH102" s="170"/>
      <c r="CI102" s="168"/>
      <c r="CJ102" s="169"/>
      <c r="CK102" s="170"/>
      <c r="CL102" s="168"/>
      <c r="CM102" s="169"/>
      <c r="CN102" s="170"/>
      <c r="CO102" s="168"/>
      <c r="CP102" s="169"/>
      <c r="CQ102" s="170"/>
      <c r="CR102" s="168"/>
      <c r="CS102" s="169"/>
      <c r="CT102" s="170"/>
      <c r="CU102" s="168"/>
      <c r="CV102" s="169"/>
      <c r="CW102" s="170"/>
      <c r="CX102" s="168"/>
      <c r="CY102" s="169"/>
      <c r="CZ102" s="170"/>
      <c r="DA102" s="168"/>
      <c r="DB102" s="169"/>
      <c r="DC102" s="170"/>
      <c r="DD102" s="168"/>
      <c r="DE102" s="169"/>
      <c r="DF102" s="170"/>
      <c r="DG102" s="168"/>
      <c r="DH102" s="169"/>
      <c r="DI102" s="170"/>
      <c r="DJ102" s="168"/>
      <c r="DK102" s="169"/>
    </row>
    <row r="103" spans="1:115" x14ac:dyDescent="0.25">
      <c r="A103" s="171">
        <v>96</v>
      </c>
      <c r="B103" s="171">
        <v>185</v>
      </c>
      <c r="C103" s="172" t="s">
        <v>488</v>
      </c>
      <c r="D103" s="173" t="s">
        <v>489</v>
      </c>
      <c r="E103" s="174" t="s">
        <v>479</v>
      </c>
      <c r="F103" s="174" t="s">
        <v>774</v>
      </c>
      <c r="G103" s="174" t="s">
        <v>819</v>
      </c>
      <c r="H103" s="162" t="s">
        <v>139</v>
      </c>
      <c r="I103" s="162" t="s">
        <v>139</v>
      </c>
      <c r="J103" s="162"/>
      <c r="K103" s="162"/>
      <c r="L103" s="162"/>
      <c r="M103" s="162" t="s">
        <v>139</v>
      </c>
      <c r="N103" s="162"/>
      <c r="O103" s="163" t="s">
        <v>139</v>
      </c>
      <c r="P103" s="163" t="s">
        <v>139</v>
      </c>
      <c r="Q103" s="163" t="s">
        <v>139</v>
      </c>
      <c r="R103" s="163" t="s">
        <v>139</v>
      </c>
      <c r="S103" s="163" t="s">
        <v>139</v>
      </c>
      <c r="T103" s="163" t="s">
        <v>139</v>
      </c>
      <c r="U103" s="164"/>
      <c r="V103" s="164"/>
      <c r="W103" s="164"/>
      <c r="X103" s="165" t="s">
        <v>139</v>
      </c>
      <c r="Y103" s="165"/>
      <c r="Z103" s="165" t="s">
        <v>139</v>
      </c>
      <c r="AA103" s="165"/>
      <c r="AB103" s="166"/>
      <c r="AC103" s="166"/>
      <c r="AD103" s="166" t="s">
        <v>139</v>
      </c>
      <c r="AE103" s="167"/>
      <c r="AF103" s="168" t="s">
        <v>139</v>
      </c>
      <c r="AG103" s="168"/>
      <c r="AH103" s="169"/>
      <c r="AI103" s="170" t="s">
        <v>752</v>
      </c>
      <c r="AJ103" s="168"/>
      <c r="AK103" s="169"/>
      <c r="AL103" s="170" t="s">
        <v>139</v>
      </c>
      <c r="AM103" s="168"/>
      <c r="AN103" s="169"/>
      <c r="AO103" s="170" t="s">
        <v>752</v>
      </c>
      <c r="AP103" s="168"/>
      <c r="AQ103" s="169"/>
      <c r="AR103" s="170" t="s">
        <v>139</v>
      </c>
      <c r="AS103" s="168"/>
      <c r="AT103" s="169"/>
      <c r="AU103" s="170" t="s">
        <v>752</v>
      </c>
      <c r="AV103" s="168"/>
      <c r="AW103" s="169"/>
      <c r="AX103" s="170"/>
      <c r="AY103" s="168"/>
      <c r="AZ103" s="169"/>
      <c r="BA103" s="170"/>
      <c r="BB103" s="168"/>
      <c r="BC103" s="169"/>
      <c r="BD103" s="170"/>
      <c r="BE103" s="168"/>
      <c r="BF103" s="169"/>
      <c r="BG103" s="170"/>
      <c r="BH103" s="168"/>
      <c r="BI103" s="169"/>
      <c r="BJ103" s="170" t="s">
        <v>139</v>
      </c>
      <c r="BK103" s="168"/>
      <c r="BL103" s="169"/>
      <c r="BM103" s="170"/>
      <c r="BN103" s="168"/>
      <c r="BO103" s="169"/>
      <c r="BP103" s="170"/>
      <c r="BQ103" s="168"/>
      <c r="BR103" s="169"/>
      <c r="BS103" s="170"/>
      <c r="BT103" s="168"/>
      <c r="BU103" s="169"/>
      <c r="BV103" s="170"/>
      <c r="BW103" s="168"/>
      <c r="BX103" s="169"/>
      <c r="BY103" s="170"/>
      <c r="BZ103" s="168"/>
      <c r="CA103" s="169"/>
      <c r="CB103" s="170"/>
      <c r="CC103" s="168"/>
      <c r="CD103" s="169"/>
      <c r="CE103" s="170"/>
      <c r="CF103" s="168"/>
      <c r="CG103" s="169"/>
      <c r="CH103" s="170"/>
      <c r="CI103" s="168"/>
      <c r="CJ103" s="169"/>
      <c r="CK103" s="170"/>
      <c r="CL103" s="168"/>
      <c r="CM103" s="169"/>
      <c r="CN103" s="170"/>
      <c r="CO103" s="168"/>
      <c r="CP103" s="169"/>
      <c r="CQ103" s="170"/>
      <c r="CR103" s="168"/>
      <c r="CS103" s="169"/>
      <c r="CT103" s="170"/>
      <c r="CU103" s="168"/>
      <c r="CV103" s="169"/>
      <c r="CW103" s="170"/>
      <c r="CX103" s="168"/>
      <c r="CY103" s="169"/>
      <c r="CZ103" s="170"/>
      <c r="DA103" s="168"/>
      <c r="DB103" s="169"/>
      <c r="DC103" s="170"/>
      <c r="DD103" s="168"/>
      <c r="DE103" s="169"/>
      <c r="DF103" s="170"/>
      <c r="DG103" s="168"/>
      <c r="DH103" s="169"/>
      <c r="DI103" s="170"/>
      <c r="DJ103" s="168"/>
      <c r="DK103" s="169"/>
    </row>
    <row r="104" spans="1:115" x14ac:dyDescent="0.25">
      <c r="A104" s="171">
        <v>97</v>
      </c>
      <c r="B104" s="171">
        <v>3152</v>
      </c>
      <c r="C104" s="172" t="s">
        <v>490</v>
      </c>
      <c r="D104" s="173" t="s">
        <v>491</v>
      </c>
      <c r="E104" s="174" t="s">
        <v>492</v>
      </c>
      <c r="F104" s="174" t="s">
        <v>757</v>
      </c>
      <c r="G104" s="174" t="s">
        <v>765</v>
      </c>
      <c r="H104" s="162" t="s">
        <v>139</v>
      </c>
      <c r="I104" s="162"/>
      <c r="J104" s="162"/>
      <c r="K104" s="162" t="s">
        <v>139</v>
      </c>
      <c r="L104" s="162"/>
      <c r="M104" s="162"/>
      <c r="N104" s="162"/>
      <c r="O104" s="163" t="s">
        <v>139</v>
      </c>
      <c r="P104" s="163"/>
      <c r="Q104" s="163"/>
      <c r="R104" s="163"/>
      <c r="S104" s="163" t="s">
        <v>139</v>
      </c>
      <c r="T104" s="163"/>
      <c r="U104" s="164"/>
      <c r="V104" s="164"/>
      <c r="W104" s="164"/>
      <c r="X104" s="165"/>
      <c r="Y104" s="165"/>
      <c r="Z104" s="165" t="s">
        <v>139</v>
      </c>
      <c r="AA104" s="165" t="s">
        <v>139</v>
      </c>
      <c r="AB104" s="166"/>
      <c r="AC104" s="166"/>
      <c r="AD104" s="166"/>
      <c r="AE104" s="167" t="s">
        <v>139</v>
      </c>
      <c r="AF104" s="168" t="s">
        <v>139</v>
      </c>
      <c r="AG104" s="168"/>
      <c r="AH104" s="169"/>
      <c r="AI104" s="170" t="s">
        <v>752</v>
      </c>
      <c r="AJ104" s="168"/>
      <c r="AK104" s="169"/>
      <c r="AL104" s="170" t="s">
        <v>139</v>
      </c>
      <c r="AM104" s="168"/>
      <c r="AN104" s="169"/>
      <c r="AO104" s="170" t="s">
        <v>139</v>
      </c>
      <c r="AP104" s="168"/>
      <c r="AQ104" s="169"/>
      <c r="AR104" s="170">
        <v>0</v>
      </c>
      <c r="AS104" s="168"/>
      <c r="AT104" s="169"/>
      <c r="AU104" s="170" t="s">
        <v>139</v>
      </c>
      <c r="AV104" s="168"/>
      <c r="AW104" s="169"/>
      <c r="AX104" s="170" t="s">
        <v>139</v>
      </c>
      <c r="AY104" s="168"/>
      <c r="AZ104" s="169"/>
      <c r="BA104" s="170" t="s">
        <v>139</v>
      </c>
      <c r="BB104" s="168"/>
      <c r="BC104" s="169"/>
      <c r="BD104" s="170" t="s">
        <v>752</v>
      </c>
      <c r="BE104" s="168"/>
      <c r="BF104" s="169"/>
      <c r="BG104" s="170" t="s">
        <v>752</v>
      </c>
      <c r="BH104" s="168"/>
      <c r="BI104" s="169"/>
      <c r="BJ104" s="170"/>
      <c r="BK104" s="168"/>
      <c r="BL104" s="169"/>
      <c r="BM104" s="170"/>
      <c r="BN104" s="168"/>
      <c r="BO104" s="169"/>
      <c r="BP104" s="170"/>
      <c r="BQ104" s="168"/>
      <c r="BR104" s="169"/>
      <c r="BS104" s="170"/>
      <c r="BT104" s="168"/>
      <c r="BU104" s="169"/>
      <c r="BV104" s="170"/>
      <c r="BW104" s="168"/>
      <c r="BX104" s="169"/>
      <c r="BY104" s="170"/>
      <c r="BZ104" s="168"/>
      <c r="CA104" s="169"/>
      <c r="CB104" s="170"/>
      <c r="CC104" s="168"/>
      <c r="CD104" s="169"/>
      <c r="CE104" s="170"/>
      <c r="CF104" s="168"/>
      <c r="CG104" s="169"/>
      <c r="CH104" s="170"/>
      <c r="CI104" s="168"/>
      <c r="CJ104" s="169"/>
      <c r="CK104" s="170"/>
      <c r="CL104" s="168"/>
      <c r="CM104" s="169"/>
      <c r="CN104" s="170"/>
      <c r="CO104" s="168"/>
      <c r="CP104" s="169"/>
      <c r="CQ104" s="170"/>
      <c r="CR104" s="168"/>
      <c r="CS104" s="169"/>
      <c r="CT104" s="170"/>
      <c r="CU104" s="168"/>
      <c r="CV104" s="169"/>
      <c r="CW104" s="170"/>
      <c r="CX104" s="168"/>
      <c r="CY104" s="169"/>
      <c r="CZ104" s="170"/>
      <c r="DA104" s="168"/>
      <c r="DB104" s="169"/>
      <c r="DC104" s="170"/>
      <c r="DD104" s="168"/>
      <c r="DE104" s="169"/>
      <c r="DF104" s="170"/>
      <c r="DG104" s="168"/>
      <c r="DH104" s="169"/>
      <c r="DI104" s="170"/>
      <c r="DJ104" s="168"/>
      <c r="DK104" s="169"/>
    </row>
    <row r="105" spans="1:115" ht="89.25" x14ac:dyDescent="0.25">
      <c r="A105" s="171">
        <v>98</v>
      </c>
      <c r="B105" s="171">
        <v>744</v>
      </c>
      <c r="C105" s="172" t="s">
        <v>493</v>
      </c>
      <c r="D105" s="173" t="s">
        <v>494</v>
      </c>
      <c r="E105" s="174" t="s">
        <v>272</v>
      </c>
      <c r="F105" s="174" t="s">
        <v>750</v>
      </c>
      <c r="G105" s="175" t="s">
        <v>823</v>
      </c>
      <c r="H105" s="162" t="s">
        <v>139</v>
      </c>
      <c r="I105" s="162" t="s">
        <v>139</v>
      </c>
      <c r="J105" s="162"/>
      <c r="K105" s="162"/>
      <c r="L105" s="162"/>
      <c r="M105" s="162"/>
      <c r="N105" s="162"/>
      <c r="O105" s="163"/>
      <c r="P105" s="163"/>
      <c r="Q105" s="163"/>
      <c r="R105" s="163"/>
      <c r="S105" s="163"/>
      <c r="T105" s="163"/>
      <c r="U105" s="164"/>
      <c r="V105" s="164"/>
      <c r="W105" s="164"/>
      <c r="X105" s="165" t="s">
        <v>139</v>
      </c>
      <c r="Y105" s="165" t="s">
        <v>139</v>
      </c>
      <c r="Z105" s="165" t="s">
        <v>139</v>
      </c>
      <c r="AA105" s="165"/>
      <c r="AB105" s="166" t="s">
        <v>139</v>
      </c>
      <c r="AC105" s="166"/>
      <c r="AD105" s="166" t="s">
        <v>139</v>
      </c>
      <c r="AE105" s="167"/>
      <c r="AF105" s="168" t="s">
        <v>139</v>
      </c>
      <c r="AG105" s="168"/>
      <c r="AH105" s="169"/>
      <c r="AI105" s="170" t="s">
        <v>752</v>
      </c>
      <c r="AJ105" s="168"/>
      <c r="AK105" s="169"/>
      <c r="AL105" s="170" t="s">
        <v>139</v>
      </c>
      <c r="AM105" s="168"/>
      <c r="AN105" s="169"/>
      <c r="AO105" s="170" t="s">
        <v>752</v>
      </c>
      <c r="AP105" s="168"/>
      <c r="AQ105" s="169"/>
      <c r="AR105" s="170">
        <v>0</v>
      </c>
      <c r="AS105" s="168"/>
      <c r="AT105" s="169"/>
      <c r="AU105" s="170" t="s">
        <v>752</v>
      </c>
      <c r="AV105" s="168"/>
      <c r="AW105" s="169"/>
      <c r="AX105" s="170" t="s">
        <v>752</v>
      </c>
      <c r="AY105" s="168"/>
      <c r="AZ105" s="169"/>
      <c r="BA105" s="170" t="s">
        <v>752</v>
      </c>
      <c r="BB105" s="168"/>
      <c r="BC105" s="169"/>
      <c r="BD105" s="170" t="s">
        <v>122</v>
      </c>
      <c r="BE105" s="168"/>
      <c r="BF105" s="169"/>
      <c r="BG105" s="170" t="s">
        <v>122</v>
      </c>
      <c r="BH105" s="168"/>
      <c r="BI105" s="169"/>
      <c r="BJ105" s="170" t="s">
        <v>139</v>
      </c>
      <c r="BK105" s="168"/>
      <c r="BL105" s="169"/>
      <c r="BM105" s="170"/>
      <c r="BN105" s="168"/>
      <c r="BO105" s="169"/>
      <c r="BP105" s="170"/>
      <c r="BQ105" s="168"/>
      <c r="BR105" s="169"/>
      <c r="BS105" s="170"/>
      <c r="BT105" s="168"/>
      <c r="BU105" s="169"/>
      <c r="BV105" s="170"/>
      <c r="BW105" s="168"/>
      <c r="BX105" s="169"/>
      <c r="BY105" s="170"/>
      <c r="BZ105" s="168"/>
      <c r="CA105" s="169"/>
      <c r="CB105" s="170"/>
      <c r="CC105" s="168"/>
      <c r="CD105" s="169"/>
      <c r="CE105" s="170"/>
      <c r="CF105" s="168"/>
      <c r="CG105" s="169"/>
      <c r="CH105" s="170"/>
      <c r="CI105" s="168"/>
      <c r="CJ105" s="169"/>
      <c r="CK105" s="170"/>
      <c r="CL105" s="168"/>
      <c r="CM105" s="169"/>
      <c r="CN105" s="170"/>
      <c r="CO105" s="168"/>
      <c r="CP105" s="169"/>
      <c r="CQ105" s="170"/>
      <c r="CR105" s="168"/>
      <c r="CS105" s="169"/>
      <c r="CT105" s="170"/>
      <c r="CU105" s="168"/>
      <c r="CV105" s="169"/>
      <c r="CW105" s="170"/>
      <c r="CX105" s="168"/>
      <c r="CY105" s="169"/>
      <c r="CZ105" s="170"/>
      <c r="DA105" s="168"/>
      <c r="DB105" s="169"/>
      <c r="DC105" s="170"/>
      <c r="DD105" s="168"/>
      <c r="DE105" s="169"/>
      <c r="DF105" s="170"/>
      <c r="DG105" s="168"/>
      <c r="DH105" s="169"/>
      <c r="DI105" s="170"/>
      <c r="DJ105" s="168"/>
      <c r="DK105" s="169"/>
    </row>
    <row r="106" spans="1:115" ht="89.25" x14ac:dyDescent="0.25">
      <c r="A106" s="171">
        <v>99</v>
      </c>
      <c r="B106" s="171">
        <v>617</v>
      </c>
      <c r="C106" s="172" t="s">
        <v>495</v>
      </c>
      <c r="D106" s="173" t="s">
        <v>496</v>
      </c>
      <c r="E106" s="174" t="s">
        <v>272</v>
      </c>
      <c r="F106" s="174" t="s">
        <v>750</v>
      </c>
      <c r="G106" s="175" t="s">
        <v>822</v>
      </c>
      <c r="H106" s="162" t="s">
        <v>139</v>
      </c>
      <c r="I106" s="162" t="s">
        <v>139</v>
      </c>
      <c r="J106" s="162"/>
      <c r="K106" s="162"/>
      <c r="L106" s="162"/>
      <c r="M106" s="162"/>
      <c r="N106" s="162"/>
      <c r="O106" s="163"/>
      <c r="P106" s="163"/>
      <c r="Q106" s="163"/>
      <c r="R106" s="163"/>
      <c r="S106" s="163"/>
      <c r="T106" s="163"/>
      <c r="U106" s="164"/>
      <c r="V106" s="164"/>
      <c r="W106" s="164"/>
      <c r="X106" s="165" t="s">
        <v>139</v>
      </c>
      <c r="Y106" s="165" t="s">
        <v>139</v>
      </c>
      <c r="Z106" s="165" t="s">
        <v>139</v>
      </c>
      <c r="AA106" s="165"/>
      <c r="AB106" s="166" t="s">
        <v>139</v>
      </c>
      <c r="AC106" s="166"/>
      <c r="AD106" s="166" t="s">
        <v>139</v>
      </c>
      <c r="AE106" s="167"/>
      <c r="AF106" s="168" t="s">
        <v>139</v>
      </c>
      <c r="AG106" s="168"/>
      <c r="AH106" s="169"/>
      <c r="AI106" s="170" t="s">
        <v>752</v>
      </c>
      <c r="AJ106" s="168"/>
      <c r="AK106" s="169"/>
      <c r="AL106" s="170">
        <v>0</v>
      </c>
      <c r="AM106" s="168"/>
      <c r="AN106" s="169"/>
      <c r="AO106" s="170" t="s">
        <v>752</v>
      </c>
      <c r="AP106" s="168"/>
      <c r="AQ106" s="169"/>
      <c r="AR106" s="170" t="s">
        <v>139</v>
      </c>
      <c r="AS106" s="168"/>
      <c r="AT106" s="169"/>
      <c r="AU106" s="170" t="s">
        <v>752</v>
      </c>
      <c r="AV106" s="168"/>
      <c r="AW106" s="169"/>
      <c r="AX106" s="170" t="s">
        <v>139</v>
      </c>
      <c r="AY106" s="168"/>
      <c r="AZ106" s="169"/>
      <c r="BA106" s="170" t="s">
        <v>139</v>
      </c>
      <c r="BB106" s="168"/>
      <c r="BC106" s="169"/>
      <c r="BD106" s="170" t="s">
        <v>752</v>
      </c>
      <c r="BE106" s="168"/>
      <c r="BF106" s="169"/>
      <c r="BG106" s="170" t="s">
        <v>752</v>
      </c>
      <c r="BH106" s="168"/>
      <c r="BI106" s="169"/>
      <c r="BJ106" s="170"/>
      <c r="BK106" s="168"/>
      <c r="BL106" s="169"/>
      <c r="BM106" s="170"/>
      <c r="BN106" s="168"/>
      <c r="BO106" s="169"/>
      <c r="BP106" s="170"/>
      <c r="BQ106" s="168"/>
      <c r="BR106" s="169"/>
      <c r="BS106" s="170"/>
      <c r="BT106" s="168"/>
      <c r="BU106" s="169"/>
      <c r="BV106" s="170"/>
      <c r="BW106" s="168"/>
      <c r="BX106" s="169"/>
      <c r="BY106" s="170"/>
      <c r="BZ106" s="168"/>
      <c r="CA106" s="169"/>
      <c r="CB106" s="170"/>
      <c r="CC106" s="168"/>
      <c r="CD106" s="169"/>
      <c r="CE106" s="170"/>
      <c r="CF106" s="168"/>
      <c r="CG106" s="169"/>
      <c r="CH106" s="170"/>
      <c r="CI106" s="168"/>
      <c r="CJ106" s="169"/>
      <c r="CK106" s="170"/>
      <c r="CL106" s="168"/>
      <c r="CM106" s="169"/>
      <c r="CN106" s="170"/>
      <c r="CO106" s="168"/>
      <c r="CP106" s="169"/>
      <c r="CQ106" s="170"/>
      <c r="CR106" s="168"/>
      <c r="CS106" s="169"/>
      <c r="CT106" s="170"/>
      <c r="CU106" s="168"/>
      <c r="CV106" s="169"/>
      <c r="CW106" s="170"/>
      <c r="CX106" s="168"/>
      <c r="CY106" s="169"/>
      <c r="CZ106" s="170"/>
      <c r="DA106" s="168"/>
      <c r="DB106" s="169"/>
      <c r="DC106" s="170"/>
      <c r="DD106" s="168"/>
      <c r="DE106" s="169"/>
      <c r="DF106" s="170"/>
      <c r="DG106" s="168"/>
      <c r="DH106" s="169"/>
      <c r="DI106" s="170"/>
      <c r="DJ106" s="168"/>
      <c r="DK106" s="169"/>
    </row>
    <row r="107" spans="1:115" x14ac:dyDescent="0.25">
      <c r="A107" s="171">
        <v>100</v>
      </c>
      <c r="B107" s="171">
        <v>4067</v>
      </c>
      <c r="C107" s="172" t="s">
        <v>497</v>
      </c>
      <c r="D107" s="173" t="s">
        <v>498</v>
      </c>
      <c r="E107" s="174" t="s">
        <v>276</v>
      </c>
      <c r="F107" s="174" t="s">
        <v>750</v>
      </c>
      <c r="G107" s="174" t="s">
        <v>796</v>
      </c>
      <c r="H107" s="162" t="s">
        <v>139</v>
      </c>
      <c r="I107" s="162" t="s">
        <v>139</v>
      </c>
      <c r="J107" s="162"/>
      <c r="K107" s="162"/>
      <c r="L107" s="162"/>
      <c r="M107" s="162"/>
      <c r="N107" s="162"/>
      <c r="O107" s="163"/>
      <c r="P107" s="163"/>
      <c r="Q107" s="163"/>
      <c r="R107" s="163"/>
      <c r="S107" s="163" t="s">
        <v>139</v>
      </c>
      <c r="T107" s="163" t="s">
        <v>139</v>
      </c>
      <c r="U107" s="164"/>
      <c r="V107" s="164"/>
      <c r="W107" s="164"/>
      <c r="X107" s="165" t="s">
        <v>139</v>
      </c>
      <c r="Y107" s="165" t="s">
        <v>139</v>
      </c>
      <c r="Z107" s="165" t="s">
        <v>139</v>
      </c>
      <c r="AA107" s="165"/>
      <c r="AB107" s="166" t="s">
        <v>139</v>
      </c>
      <c r="AC107" s="166"/>
      <c r="AD107" s="166" t="s">
        <v>139</v>
      </c>
      <c r="AE107" s="167"/>
      <c r="AF107" s="168" t="s">
        <v>139</v>
      </c>
      <c r="AG107" s="168"/>
      <c r="AH107" s="169"/>
      <c r="AI107" s="170" t="s">
        <v>752</v>
      </c>
      <c r="AJ107" s="168"/>
      <c r="AK107" s="169"/>
      <c r="AL107" s="170" t="s">
        <v>139</v>
      </c>
      <c r="AM107" s="168"/>
      <c r="AN107" s="169"/>
      <c r="AO107" s="170" t="s">
        <v>752</v>
      </c>
      <c r="AP107" s="168"/>
      <c r="AQ107" s="169"/>
      <c r="AR107" s="170" t="s">
        <v>139</v>
      </c>
      <c r="AS107" s="168"/>
      <c r="AT107" s="169"/>
      <c r="AU107" s="170" t="s">
        <v>752</v>
      </c>
      <c r="AV107" s="168"/>
      <c r="AW107" s="169"/>
      <c r="AX107" s="170" t="s">
        <v>139</v>
      </c>
      <c r="AY107" s="168"/>
      <c r="AZ107" s="169"/>
      <c r="BA107" s="170" t="s">
        <v>139</v>
      </c>
      <c r="BB107" s="168"/>
      <c r="BC107" s="169"/>
      <c r="BD107" s="170" t="s">
        <v>752</v>
      </c>
      <c r="BE107" s="168"/>
      <c r="BF107" s="169"/>
      <c r="BG107" s="170" t="s">
        <v>752</v>
      </c>
      <c r="BH107" s="168"/>
      <c r="BI107" s="169"/>
      <c r="BJ107" s="170" t="s">
        <v>139</v>
      </c>
      <c r="BK107" s="168"/>
      <c r="BL107" s="169"/>
      <c r="BM107" s="170"/>
      <c r="BN107" s="168"/>
      <c r="BO107" s="169"/>
      <c r="BP107" s="170"/>
      <c r="BQ107" s="168"/>
      <c r="BR107" s="169"/>
      <c r="BS107" s="170"/>
      <c r="BT107" s="168"/>
      <c r="BU107" s="169"/>
      <c r="BV107" s="170"/>
      <c r="BW107" s="168"/>
      <c r="BX107" s="169"/>
      <c r="BY107" s="170"/>
      <c r="BZ107" s="168"/>
      <c r="CA107" s="169"/>
      <c r="CB107" s="170"/>
      <c r="CC107" s="168"/>
      <c r="CD107" s="169"/>
      <c r="CE107" s="170"/>
      <c r="CF107" s="168"/>
      <c r="CG107" s="169"/>
      <c r="CH107" s="170"/>
      <c r="CI107" s="168"/>
      <c r="CJ107" s="169"/>
      <c r="CK107" s="170"/>
      <c r="CL107" s="168"/>
      <c r="CM107" s="169"/>
      <c r="CN107" s="170"/>
      <c r="CO107" s="168"/>
      <c r="CP107" s="169"/>
      <c r="CQ107" s="170"/>
      <c r="CR107" s="168"/>
      <c r="CS107" s="169"/>
      <c r="CT107" s="170"/>
      <c r="CU107" s="168"/>
      <c r="CV107" s="169"/>
      <c r="CW107" s="170"/>
      <c r="CX107" s="168"/>
      <c r="CY107" s="169"/>
      <c r="CZ107" s="170"/>
      <c r="DA107" s="168"/>
      <c r="DB107" s="169"/>
      <c r="DC107" s="170"/>
      <c r="DD107" s="168"/>
      <c r="DE107" s="169"/>
      <c r="DF107" s="170"/>
      <c r="DG107" s="168"/>
      <c r="DH107" s="169"/>
      <c r="DI107" s="170"/>
      <c r="DJ107" s="168"/>
      <c r="DK107" s="169"/>
    </row>
    <row r="108" spans="1:115" ht="76.5" x14ac:dyDescent="0.25">
      <c r="A108" s="171">
        <v>101</v>
      </c>
      <c r="B108" s="171">
        <v>1817</v>
      </c>
      <c r="C108" s="172" t="s">
        <v>499</v>
      </c>
      <c r="D108" s="173" t="s">
        <v>500</v>
      </c>
      <c r="E108" s="174" t="s">
        <v>272</v>
      </c>
      <c r="F108" s="174" t="s">
        <v>750</v>
      </c>
      <c r="G108" s="175" t="s">
        <v>824</v>
      </c>
      <c r="H108" s="162" t="s">
        <v>139</v>
      </c>
      <c r="I108" s="162" t="s">
        <v>139</v>
      </c>
      <c r="J108" s="162"/>
      <c r="K108" s="162"/>
      <c r="L108" s="162"/>
      <c r="M108" s="162"/>
      <c r="N108" s="162"/>
      <c r="O108" s="163"/>
      <c r="P108" s="163"/>
      <c r="Q108" s="163"/>
      <c r="R108" s="163"/>
      <c r="S108" s="163" t="s">
        <v>139</v>
      </c>
      <c r="T108" s="163" t="s">
        <v>139</v>
      </c>
      <c r="U108" s="164"/>
      <c r="V108" s="164"/>
      <c r="W108" s="164"/>
      <c r="X108" s="165" t="s">
        <v>139</v>
      </c>
      <c r="Y108" s="165" t="s">
        <v>139</v>
      </c>
      <c r="Z108" s="165" t="s">
        <v>139</v>
      </c>
      <c r="AA108" s="165"/>
      <c r="AB108" s="166" t="s">
        <v>139</v>
      </c>
      <c r="AC108" s="166"/>
      <c r="AD108" s="166" t="s">
        <v>139</v>
      </c>
      <c r="AE108" s="167"/>
      <c r="AF108" s="168" t="s">
        <v>139</v>
      </c>
      <c r="AG108" s="168"/>
      <c r="AH108" s="169"/>
      <c r="AI108" s="170" t="s">
        <v>752</v>
      </c>
      <c r="AJ108" s="168"/>
      <c r="AK108" s="169"/>
      <c r="AL108" s="170" t="s">
        <v>139</v>
      </c>
      <c r="AM108" s="168"/>
      <c r="AN108" s="169"/>
      <c r="AO108" s="170" t="s">
        <v>752</v>
      </c>
      <c r="AP108" s="168"/>
      <c r="AQ108" s="169"/>
      <c r="AR108" s="170" t="s">
        <v>139</v>
      </c>
      <c r="AS108" s="168"/>
      <c r="AT108" s="169"/>
      <c r="AU108" s="170" t="s">
        <v>752</v>
      </c>
      <c r="AV108" s="168"/>
      <c r="AW108" s="169"/>
      <c r="AX108" s="170"/>
      <c r="AY108" s="168"/>
      <c r="AZ108" s="169"/>
      <c r="BA108" s="170"/>
      <c r="BB108" s="168"/>
      <c r="BC108" s="169"/>
      <c r="BD108" s="170"/>
      <c r="BE108" s="168"/>
      <c r="BF108" s="169"/>
      <c r="BG108" s="170"/>
      <c r="BH108" s="168"/>
      <c r="BI108" s="169"/>
      <c r="BJ108" s="170"/>
      <c r="BK108" s="168"/>
      <c r="BL108" s="169"/>
      <c r="BM108" s="170"/>
      <c r="BN108" s="168"/>
      <c r="BO108" s="169"/>
      <c r="BP108" s="170"/>
      <c r="BQ108" s="168"/>
      <c r="BR108" s="169"/>
      <c r="BS108" s="170"/>
      <c r="BT108" s="168"/>
      <c r="BU108" s="169"/>
      <c r="BV108" s="170"/>
      <c r="BW108" s="168"/>
      <c r="BX108" s="169"/>
      <c r="BY108" s="170"/>
      <c r="BZ108" s="168"/>
      <c r="CA108" s="169"/>
      <c r="CB108" s="170"/>
      <c r="CC108" s="168"/>
      <c r="CD108" s="169"/>
      <c r="CE108" s="170"/>
      <c r="CF108" s="168"/>
      <c r="CG108" s="169"/>
      <c r="CH108" s="170"/>
      <c r="CI108" s="168"/>
      <c r="CJ108" s="169"/>
      <c r="CK108" s="170"/>
      <c r="CL108" s="168"/>
      <c r="CM108" s="169"/>
      <c r="CN108" s="170"/>
      <c r="CO108" s="168"/>
      <c r="CP108" s="169"/>
      <c r="CQ108" s="170"/>
      <c r="CR108" s="168"/>
      <c r="CS108" s="169"/>
      <c r="CT108" s="170"/>
      <c r="CU108" s="168"/>
      <c r="CV108" s="169"/>
      <c r="CW108" s="170"/>
      <c r="CX108" s="168"/>
      <c r="CY108" s="169"/>
      <c r="CZ108" s="170"/>
      <c r="DA108" s="168"/>
      <c r="DB108" s="169"/>
      <c r="DC108" s="170"/>
      <c r="DD108" s="168"/>
      <c r="DE108" s="169"/>
      <c r="DF108" s="170"/>
      <c r="DG108" s="168"/>
      <c r="DH108" s="169"/>
      <c r="DI108" s="170"/>
      <c r="DJ108" s="168"/>
      <c r="DK108" s="169"/>
    </row>
    <row r="109" spans="1:115" x14ac:dyDescent="0.25">
      <c r="A109" s="171">
        <v>102</v>
      </c>
      <c r="B109" s="171">
        <v>2645</v>
      </c>
      <c r="C109" s="172" t="s">
        <v>501</v>
      </c>
      <c r="D109" s="173" t="s">
        <v>502</v>
      </c>
      <c r="E109" s="174" t="s">
        <v>503</v>
      </c>
      <c r="F109" s="174" t="s">
        <v>813</v>
      </c>
      <c r="G109" s="174" t="s">
        <v>761</v>
      </c>
      <c r="H109" s="176" t="s">
        <v>139</v>
      </c>
      <c r="I109" s="176"/>
      <c r="J109" s="176"/>
      <c r="K109" s="176" t="s">
        <v>139</v>
      </c>
      <c r="L109" s="176"/>
      <c r="M109" s="176"/>
      <c r="N109" s="176"/>
      <c r="O109" s="177"/>
      <c r="P109" s="177"/>
      <c r="Q109" s="177"/>
      <c r="R109" s="177"/>
      <c r="S109" s="177"/>
      <c r="T109" s="177"/>
      <c r="U109" s="178"/>
      <c r="V109" s="178"/>
      <c r="W109" s="178"/>
      <c r="X109" s="179"/>
      <c r="Y109" s="179"/>
      <c r="Z109" s="179"/>
      <c r="AA109" s="179"/>
      <c r="AB109" s="180"/>
      <c r="AC109" s="180"/>
      <c r="AD109" s="180"/>
      <c r="AE109" s="180" t="s">
        <v>139</v>
      </c>
      <c r="AF109" s="168" t="s">
        <v>139</v>
      </c>
      <c r="AG109" s="168"/>
      <c r="AH109" s="169"/>
      <c r="AI109" s="170" t="s">
        <v>752</v>
      </c>
      <c r="AJ109" s="168"/>
      <c r="AK109" s="169"/>
      <c r="AL109" s="170" t="s">
        <v>139</v>
      </c>
      <c r="AM109" s="168"/>
      <c r="AN109" s="169"/>
      <c r="AO109" s="170">
        <v>0</v>
      </c>
      <c r="AP109" s="168"/>
      <c r="AQ109" s="169"/>
      <c r="AR109" s="170" t="s">
        <v>139</v>
      </c>
      <c r="AS109" s="168"/>
      <c r="AT109" s="169"/>
      <c r="AU109" s="170" t="s">
        <v>752</v>
      </c>
      <c r="AV109" s="168"/>
      <c r="AW109" s="169"/>
      <c r="AX109" s="170" t="s">
        <v>752</v>
      </c>
      <c r="AY109" s="168"/>
      <c r="AZ109" s="169"/>
      <c r="BA109" s="170" t="s">
        <v>752</v>
      </c>
      <c r="BB109" s="168"/>
      <c r="BC109" s="169"/>
      <c r="BD109" s="170" t="s">
        <v>752</v>
      </c>
      <c r="BE109" s="168"/>
      <c r="BF109" s="169"/>
      <c r="BG109" s="170" t="s">
        <v>752</v>
      </c>
      <c r="BH109" s="168"/>
      <c r="BI109" s="169"/>
      <c r="BJ109" s="170"/>
      <c r="BK109" s="168"/>
      <c r="BL109" s="169"/>
      <c r="BM109" s="170"/>
      <c r="BN109" s="168"/>
      <c r="BO109" s="169"/>
      <c r="BP109" s="170"/>
      <c r="BQ109" s="168"/>
      <c r="BR109" s="169"/>
      <c r="BS109" s="170"/>
      <c r="BT109" s="168"/>
      <c r="BU109" s="169"/>
      <c r="BV109" s="170"/>
      <c r="BW109" s="168"/>
      <c r="BX109" s="169"/>
      <c r="BY109" s="170"/>
      <c r="BZ109" s="168"/>
      <c r="CA109" s="169"/>
      <c r="CB109" s="170"/>
      <c r="CC109" s="168"/>
      <c r="CD109" s="169"/>
      <c r="CE109" s="170"/>
      <c r="CF109" s="168"/>
      <c r="CG109" s="169"/>
      <c r="CH109" s="170"/>
      <c r="CI109" s="168"/>
      <c r="CJ109" s="169"/>
      <c r="CK109" s="170"/>
      <c r="CL109" s="168"/>
      <c r="CM109" s="169"/>
      <c r="CN109" s="170"/>
      <c r="CO109" s="168"/>
      <c r="CP109" s="169"/>
      <c r="CQ109" s="170"/>
      <c r="CR109" s="168"/>
      <c r="CS109" s="169"/>
      <c r="CT109" s="170"/>
      <c r="CU109" s="168"/>
      <c r="CV109" s="169"/>
      <c r="CW109" s="170"/>
      <c r="CX109" s="168"/>
      <c r="CY109" s="169"/>
      <c r="CZ109" s="170"/>
      <c r="DA109" s="168"/>
      <c r="DB109" s="169"/>
      <c r="DC109" s="170"/>
      <c r="DD109" s="168"/>
      <c r="DE109" s="169"/>
      <c r="DF109" s="170"/>
      <c r="DG109" s="168"/>
      <c r="DH109" s="169"/>
      <c r="DI109" s="170"/>
      <c r="DJ109" s="168"/>
      <c r="DK109" s="169"/>
    </row>
    <row r="110" spans="1:115" x14ac:dyDescent="0.25">
      <c r="A110" s="171">
        <v>103</v>
      </c>
      <c r="B110" s="171">
        <v>4053</v>
      </c>
      <c r="C110" s="172" t="s">
        <v>504</v>
      </c>
      <c r="D110" s="173" t="s">
        <v>505</v>
      </c>
      <c r="E110" s="174" t="s">
        <v>301</v>
      </c>
      <c r="F110" s="174" t="s">
        <v>757</v>
      </c>
      <c r="G110" s="174" t="s">
        <v>215</v>
      </c>
      <c r="H110" s="162" t="s">
        <v>139</v>
      </c>
      <c r="I110" s="162" t="s">
        <v>139</v>
      </c>
      <c r="J110" s="162"/>
      <c r="K110" s="162"/>
      <c r="L110" s="162"/>
      <c r="M110" s="162"/>
      <c r="N110" s="162"/>
      <c r="O110" s="163" t="s">
        <v>139</v>
      </c>
      <c r="P110" s="163" t="s">
        <v>139</v>
      </c>
      <c r="Q110" s="163"/>
      <c r="R110" s="163"/>
      <c r="S110" s="163" t="s">
        <v>139</v>
      </c>
      <c r="T110" s="163"/>
      <c r="U110" s="164"/>
      <c r="V110" s="164"/>
      <c r="W110" s="164"/>
      <c r="X110" s="165" t="s">
        <v>139</v>
      </c>
      <c r="Y110" s="165" t="s">
        <v>139</v>
      </c>
      <c r="Z110" s="165" t="s">
        <v>139</v>
      </c>
      <c r="AA110" s="165" t="s">
        <v>139</v>
      </c>
      <c r="AB110" s="166" t="s">
        <v>139</v>
      </c>
      <c r="AC110" s="166"/>
      <c r="AD110" s="166"/>
      <c r="AE110" s="167"/>
      <c r="AF110" s="168" t="s">
        <v>139</v>
      </c>
      <c r="AG110" s="168"/>
      <c r="AH110" s="169"/>
      <c r="AI110" s="170" t="s">
        <v>752</v>
      </c>
      <c r="AJ110" s="168"/>
      <c r="AK110" s="169"/>
      <c r="AL110" s="170" t="s">
        <v>139</v>
      </c>
      <c r="AM110" s="168"/>
      <c r="AN110" s="169"/>
      <c r="AO110" s="170" t="s">
        <v>752</v>
      </c>
      <c r="AP110" s="168"/>
      <c r="AQ110" s="169"/>
      <c r="AR110" s="170" t="s">
        <v>139</v>
      </c>
      <c r="AS110" s="168"/>
      <c r="AT110" s="169"/>
      <c r="AU110" s="170" t="s">
        <v>752</v>
      </c>
      <c r="AV110" s="168"/>
      <c r="AW110" s="169"/>
      <c r="AX110" s="170" t="s">
        <v>139</v>
      </c>
      <c r="AY110" s="168"/>
      <c r="AZ110" s="169"/>
      <c r="BA110" s="170" t="s">
        <v>139</v>
      </c>
      <c r="BB110" s="168"/>
      <c r="BC110" s="169"/>
      <c r="BD110" s="170" t="s">
        <v>752</v>
      </c>
      <c r="BE110" s="168"/>
      <c r="BF110" s="169"/>
      <c r="BG110" s="170" t="s">
        <v>752</v>
      </c>
      <c r="BH110" s="168"/>
      <c r="BI110" s="169"/>
      <c r="BJ110" s="170"/>
      <c r="BK110" s="168"/>
      <c r="BL110" s="169"/>
      <c r="BM110" s="170"/>
      <c r="BN110" s="168"/>
      <c r="BO110" s="169"/>
      <c r="BP110" s="170"/>
      <c r="BQ110" s="168"/>
      <c r="BR110" s="169"/>
      <c r="BS110" s="170"/>
      <c r="BT110" s="168"/>
      <c r="BU110" s="169"/>
      <c r="BV110" s="170"/>
      <c r="BW110" s="168"/>
      <c r="BX110" s="169"/>
      <c r="BY110" s="170"/>
      <c r="BZ110" s="168"/>
      <c r="CA110" s="169"/>
      <c r="CB110" s="170"/>
      <c r="CC110" s="168"/>
      <c r="CD110" s="169"/>
      <c r="CE110" s="170"/>
      <c r="CF110" s="168"/>
      <c r="CG110" s="169"/>
      <c r="CH110" s="170"/>
      <c r="CI110" s="168"/>
      <c r="CJ110" s="169"/>
      <c r="CK110" s="170"/>
      <c r="CL110" s="168"/>
      <c r="CM110" s="169"/>
      <c r="CN110" s="170"/>
      <c r="CO110" s="168"/>
      <c r="CP110" s="169"/>
      <c r="CQ110" s="170"/>
      <c r="CR110" s="168"/>
      <c r="CS110" s="169"/>
      <c r="CT110" s="170"/>
      <c r="CU110" s="168"/>
      <c r="CV110" s="169"/>
      <c r="CW110" s="170"/>
      <c r="CX110" s="168"/>
      <c r="CY110" s="169"/>
      <c r="CZ110" s="170"/>
      <c r="DA110" s="168"/>
      <c r="DB110" s="169"/>
      <c r="DC110" s="170"/>
      <c r="DD110" s="168"/>
      <c r="DE110" s="169"/>
      <c r="DF110" s="170"/>
      <c r="DG110" s="168"/>
      <c r="DH110" s="169"/>
      <c r="DI110" s="170"/>
      <c r="DJ110" s="168"/>
      <c r="DK110" s="169"/>
    </row>
    <row r="111" spans="1:115" x14ac:dyDescent="0.25">
      <c r="A111" s="171">
        <v>104</v>
      </c>
      <c r="B111" s="171">
        <v>2754</v>
      </c>
      <c r="C111" s="172" t="s">
        <v>506</v>
      </c>
      <c r="D111" s="173" t="s">
        <v>507</v>
      </c>
      <c r="E111" s="174" t="s">
        <v>508</v>
      </c>
      <c r="F111" s="174" t="s">
        <v>757</v>
      </c>
      <c r="G111" s="174" t="s">
        <v>761</v>
      </c>
      <c r="H111" s="176" t="s">
        <v>139</v>
      </c>
      <c r="I111" s="176"/>
      <c r="J111" s="176"/>
      <c r="K111" s="176" t="s">
        <v>139</v>
      </c>
      <c r="L111" s="176"/>
      <c r="M111" s="176"/>
      <c r="N111" s="176"/>
      <c r="O111" s="177"/>
      <c r="P111" s="177"/>
      <c r="Q111" s="177"/>
      <c r="R111" s="177"/>
      <c r="S111" s="177"/>
      <c r="T111" s="177"/>
      <c r="U111" s="178"/>
      <c r="V111" s="178"/>
      <c r="W111" s="178"/>
      <c r="X111" s="179"/>
      <c r="Y111" s="179"/>
      <c r="Z111" s="179"/>
      <c r="AA111" s="179"/>
      <c r="AB111" s="180"/>
      <c r="AC111" s="180"/>
      <c r="AD111" s="180"/>
      <c r="AE111" s="180" t="s">
        <v>139</v>
      </c>
      <c r="AF111" s="168" t="s">
        <v>139</v>
      </c>
      <c r="AG111" s="168"/>
      <c r="AH111" s="169"/>
      <c r="AI111" s="170" t="s">
        <v>752</v>
      </c>
      <c r="AJ111" s="168"/>
      <c r="AK111" s="169"/>
      <c r="AL111" s="170" t="s">
        <v>139</v>
      </c>
      <c r="AM111" s="168"/>
      <c r="AN111" s="169"/>
      <c r="AO111" s="170">
        <v>0</v>
      </c>
      <c r="AP111" s="168"/>
      <c r="AQ111" s="169"/>
      <c r="AR111" s="170" t="s">
        <v>139</v>
      </c>
      <c r="AS111" s="168"/>
      <c r="AT111" s="169"/>
      <c r="AU111" s="170" t="s">
        <v>752</v>
      </c>
      <c r="AV111" s="168"/>
      <c r="AW111" s="169"/>
      <c r="AX111" s="170" t="s">
        <v>752</v>
      </c>
      <c r="AY111" s="168"/>
      <c r="AZ111" s="169"/>
      <c r="BA111" s="170" t="s">
        <v>752</v>
      </c>
      <c r="BB111" s="168"/>
      <c r="BC111" s="169"/>
      <c r="BD111" s="170" t="s">
        <v>752</v>
      </c>
      <c r="BE111" s="168"/>
      <c r="BF111" s="169"/>
      <c r="BG111" s="170" t="s">
        <v>752</v>
      </c>
      <c r="BH111" s="168"/>
      <c r="BI111" s="169"/>
      <c r="BJ111" s="170"/>
      <c r="BK111" s="168"/>
      <c r="BL111" s="169"/>
      <c r="BM111" s="170"/>
      <c r="BN111" s="168"/>
      <c r="BO111" s="169"/>
      <c r="BP111" s="170"/>
      <c r="BQ111" s="168"/>
      <c r="BR111" s="169"/>
      <c r="BS111" s="170"/>
      <c r="BT111" s="168"/>
      <c r="BU111" s="169"/>
      <c r="BV111" s="170"/>
      <c r="BW111" s="168"/>
      <c r="BX111" s="169"/>
      <c r="BY111" s="170"/>
      <c r="BZ111" s="168"/>
      <c r="CA111" s="169"/>
      <c r="CB111" s="170"/>
      <c r="CC111" s="168"/>
      <c r="CD111" s="169"/>
      <c r="CE111" s="170"/>
      <c r="CF111" s="168"/>
      <c r="CG111" s="169"/>
      <c r="CH111" s="170"/>
      <c r="CI111" s="168"/>
      <c r="CJ111" s="169"/>
      <c r="CK111" s="170"/>
      <c r="CL111" s="168"/>
      <c r="CM111" s="169"/>
      <c r="CN111" s="170"/>
      <c r="CO111" s="168"/>
      <c r="CP111" s="169"/>
      <c r="CQ111" s="170"/>
      <c r="CR111" s="168"/>
      <c r="CS111" s="169"/>
      <c r="CT111" s="170"/>
      <c r="CU111" s="168"/>
      <c r="CV111" s="169"/>
      <c r="CW111" s="170"/>
      <c r="CX111" s="168"/>
      <c r="CY111" s="169"/>
      <c r="CZ111" s="170"/>
      <c r="DA111" s="168"/>
      <c r="DB111" s="169"/>
      <c r="DC111" s="170"/>
      <c r="DD111" s="168"/>
      <c r="DE111" s="169"/>
      <c r="DF111" s="170"/>
      <c r="DG111" s="168"/>
      <c r="DH111" s="169"/>
      <c r="DI111" s="170"/>
      <c r="DJ111" s="168"/>
      <c r="DK111" s="169"/>
    </row>
    <row r="112" spans="1:115" x14ac:dyDescent="0.25">
      <c r="A112" s="171">
        <v>105</v>
      </c>
      <c r="B112" s="171">
        <v>3026</v>
      </c>
      <c r="C112" s="172" t="s">
        <v>509</v>
      </c>
      <c r="D112" s="173" t="s">
        <v>510</v>
      </c>
      <c r="E112" s="174" t="s">
        <v>301</v>
      </c>
      <c r="F112" s="174" t="s">
        <v>757</v>
      </c>
      <c r="G112" s="174"/>
      <c r="H112" s="162" t="s">
        <v>139</v>
      </c>
      <c r="I112" s="162" t="s">
        <v>139</v>
      </c>
      <c r="J112" s="162"/>
      <c r="K112" s="162"/>
      <c r="L112" s="162"/>
      <c r="M112" s="162"/>
      <c r="N112" s="162"/>
      <c r="O112" s="163" t="s">
        <v>139</v>
      </c>
      <c r="P112" s="163" t="s">
        <v>139</v>
      </c>
      <c r="Q112" s="163"/>
      <c r="R112" s="163"/>
      <c r="S112" s="163" t="s">
        <v>139</v>
      </c>
      <c r="T112" s="163"/>
      <c r="U112" s="164"/>
      <c r="V112" s="164"/>
      <c r="W112" s="164"/>
      <c r="X112" s="165" t="s">
        <v>139</v>
      </c>
      <c r="Y112" s="165" t="s">
        <v>139</v>
      </c>
      <c r="Z112" s="165" t="s">
        <v>139</v>
      </c>
      <c r="AA112" s="165" t="s">
        <v>139</v>
      </c>
      <c r="AB112" s="166" t="s">
        <v>139</v>
      </c>
      <c r="AC112" s="166"/>
      <c r="AD112" s="166"/>
      <c r="AE112" s="167"/>
      <c r="AF112" s="168" t="s">
        <v>139</v>
      </c>
      <c r="AG112" s="168"/>
      <c r="AH112" s="169"/>
      <c r="AI112" s="170" t="s">
        <v>752</v>
      </c>
      <c r="AJ112" s="168"/>
      <c r="AK112" s="169"/>
      <c r="AL112" s="170">
        <v>0</v>
      </c>
      <c r="AM112" s="168"/>
      <c r="AN112" s="169"/>
      <c r="AO112" s="170" t="s">
        <v>752</v>
      </c>
      <c r="AP112" s="168"/>
      <c r="AQ112" s="169"/>
      <c r="AR112" s="170" t="s">
        <v>139</v>
      </c>
      <c r="AS112" s="168"/>
      <c r="AT112" s="169"/>
      <c r="AU112" s="170" t="s">
        <v>752</v>
      </c>
      <c r="AV112" s="168"/>
      <c r="AW112" s="169"/>
      <c r="AX112" s="170"/>
      <c r="AY112" s="168"/>
      <c r="AZ112" s="169"/>
      <c r="BA112" s="170"/>
      <c r="BB112" s="168"/>
      <c r="BC112" s="169"/>
      <c r="BD112" s="170"/>
      <c r="BE112" s="168"/>
      <c r="BF112" s="169"/>
      <c r="BG112" s="170"/>
      <c r="BH112" s="168"/>
      <c r="BI112" s="169"/>
      <c r="BJ112" s="170"/>
      <c r="BK112" s="168"/>
      <c r="BL112" s="169"/>
      <c r="BM112" s="170"/>
      <c r="BN112" s="168"/>
      <c r="BO112" s="169"/>
      <c r="BP112" s="170"/>
      <c r="BQ112" s="168"/>
      <c r="BR112" s="169"/>
      <c r="BS112" s="170"/>
      <c r="BT112" s="168"/>
      <c r="BU112" s="169"/>
      <c r="BV112" s="170"/>
      <c r="BW112" s="168"/>
      <c r="BX112" s="169"/>
      <c r="BY112" s="170"/>
      <c r="BZ112" s="168"/>
      <c r="CA112" s="169"/>
      <c r="CB112" s="170"/>
      <c r="CC112" s="168"/>
      <c r="CD112" s="169"/>
      <c r="CE112" s="170"/>
      <c r="CF112" s="168"/>
      <c r="CG112" s="169"/>
      <c r="CH112" s="170"/>
      <c r="CI112" s="168"/>
      <c r="CJ112" s="169"/>
      <c r="CK112" s="170"/>
      <c r="CL112" s="168"/>
      <c r="CM112" s="169"/>
      <c r="CN112" s="170"/>
      <c r="CO112" s="168"/>
      <c r="CP112" s="169"/>
      <c r="CQ112" s="170"/>
      <c r="CR112" s="168"/>
      <c r="CS112" s="169"/>
      <c r="CT112" s="170"/>
      <c r="CU112" s="168"/>
      <c r="CV112" s="169"/>
      <c r="CW112" s="170"/>
      <c r="CX112" s="168"/>
      <c r="CY112" s="169"/>
      <c r="CZ112" s="170"/>
      <c r="DA112" s="168"/>
      <c r="DB112" s="169"/>
      <c r="DC112" s="170"/>
      <c r="DD112" s="168"/>
      <c r="DE112" s="169"/>
      <c r="DF112" s="170"/>
      <c r="DG112" s="168"/>
      <c r="DH112" s="169"/>
      <c r="DI112" s="170"/>
      <c r="DJ112" s="168"/>
      <c r="DK112" s="169"/>
    </row>
    <row r="113" spans="1:115" ht="51" x14ac:dyDescent="0.25">
      <c r="A113" s="171">
        <v>106</v>
      </c>
      <c r="B113" s="171">
        <v>3374</v>
      </c>
      <c r="C113" s="172" t="s">
        <v>511</v>
      </c>
      <c r="D113" s="173" t="s">
        <v>512</v>
      </c>
      <c r="E113" s="174" t="s">
        <v>279</v>
      </c>
      <c r="F113" s="174" t="s">
        <v>750</v>
      </c>
      <c r="G113" s="175" t="s">
        <v>825</v>
      </c>
      <c r="H113" s="162" t="s">
        <v>139</v>
      </c>
      <c r="I113" s="162" t="s">
        <v>139</v>
      </c>
      <c r="J113" s="162"/>
      <c r="K113" s="162"/>
      <c r="L113" s="162"/>
      <c r="M113" s="162"/>
      <c r="N113" s="162"/>
      <c r="O113" s="163"/>
      <c r="P113" s="163"/>
      <c r="Q113" s="163"/>
      <c r="R113" s="163"/>
      <c r="S113" s="163" t="s">
        <v>139</v>
      </c>
      <c r="T113" s="163"/>
      <c r="U113" s="164"/>
      <c r="V113" s="164"/>
      <c r="W113" s="164"/>
      <c r="X113" s="165" t="s">
        <v>139</v>
      </c>
      <c r="Y113" s="165" t="s">
        <v>139</v>
      </c>
      <c r="Z113" s="165" t="s">
        <v>139</v>
      </c>
      <c r="AA113" s="165"/>
      <c r="AB113" s="166"/>
      <c r="AC113" s="166"/>
      <c r="AD113" s="166" t="s">
        <v>139</v>
      </c>
      <c r="AE113" s="167"/>
      <c r="AF113" s="168" t="s">
        <v>139</v>
      </c>
      <c r="AG113" s="168"/>
      <c r="AH113" s="169"/>
      <c r="AI113" s="170" t="s">
        <v>752</v>
      </c>
      <c r="AJ113" s="168"/>
      <c r="AK113" s="169"/>
      <c r="AL113" s="170" t="s">
        <v>139</v>
      </c>
      <c r="AM113" s="168"/>
      <c r="AN113" s="169"/>
      <c r="AO113" s="170" t="s">
        <v>752</v>
      </c>
      <c r="AP113" s="168"/>
      <c r="AQ113" s="169"/>
      <c r="AR113" s="170" t="s">
        <v>139</v>
      </c>
      <c r="AS113" s="168"/>
      <c r="AT113" s="169"/>
      <c r="AU113" s="170" t="s">
        <v>752</v>
      </c>
      <c r="AV113" s="168"/>
      <c r="AW113" s="169"/>
      <c r="AX113" s="170"/>
      <c r="AY113" s="168"/>
      <c r="AZ113" s="169"/>
      <c r="BA113" s="170"/>
      <c r="BB113" s="168"/>
      <c r="BC113" s="169"/>
      <c r="BD113" s="170"/>
      <c r="BE113" s="168"/>
      <c r="BF113" s="169"/>
      <c r="BG113" s="170"/>
      <c r="BH113" s="168"/>
      <c r="BI113" s="169"/>
      <c r="BJ113" s="170" t="s">
        <v>139</v>
      </c>
      <c r="BK113" s="168"/>
      <c r="BL113" s="169"/>
      <c r="BM113" s="170"/>
      <c r="BN113" s="168"/>
      <c r="BO113" s="169"/>
      <c r="BP113" s="170"/>
      <c r="BQ113" s="168"/>
      <c r="BR113" s="169"/>
      <c r="BS113" s="170"/>
      <c r="BT113" s="168"/>
      <c r="BU113" s="169"/>
      <c r="BV113" s="170"/>
      <c r="BW113" s="168"/>
      <c r="BX113" s="169"/>
      <c r="BY113" s="170"/>
      <c r="BZ113" s="168"/>
      <c r="CA113" s="169"/>
      <c r="CB113" s="170"/>
      <c r="CC113" s="168"/>
      <c r="CD113" s="169"/>
      <c r="CE113" s="170"/>
      <c r="CF113" s="168"/>
      <c r="CG113" s="169"/>
      <c r="CH113" s="170"/>
      <c r="CI113" s="168"/>
      <c r="CJ113" s="169"/>
      <c r="CK113" s="170"/>
      <c r="CL113" s="168"/>
      <c r="CM113" s="169"/>
      <c r="CN113" s="170"/>
      <c r="CO113" s="168"/>
      <c r="CP113" s="169"/>
      <c r="CQ113" s="170"/>
      <c r="CR113" s="168"/>
      <c r="CS113" s="169"/>
      <c r="CT113" s="170"/>
      <c r="CU113" s="168"/>
      <c r="CV113" s="169"/>
      <c r="CW113" s="170"/>
      <c r="CX113" s="168"/>
      <c r="CY113" s="169"/>
      <c r="CZ113" s="170"/>
      <c r="DA113" s="168"/>
      <c r="DB113" s="169"/>
      <c r="DC113" s="170"/>
      <c r="DD113" s="168"/>
      <c r="DE113" s="169"/>
      <c r="DF113" s="170"/>
      <c r="DG113" s="168"/>
      <c r="DH113" s="169"/>
      <c r="DI113" s="170"/>
      <c r="DJ113" s="168"/>
      <c r="DK113" s="169"/>
    </row>
    <row r="114" spans="1:115" ht="25.5" x14ac:dyDescent="0.25">
      <c r="A114" s="171">
        <v>107</v>
      </c>
      <c r="B114" s="171">
        <v>2243</v>
      </c>
      <c r="C114" s="172" t="s">
        <v>513</v>
      </c>
      <c r="D114" s="173" t="s">
        <v>514</v>
      </c>
      <c r="E114" s="174" t="s">
        <v>515</v>
      </c>
      <c r="F114" s="174" t="s">
        <v>787</v>
      </c>
      <c r="G114" s="175" t="s">
        <v>826</v>
      </c>
      <c r="H114" s="162" t="s">
        <v>139</v>
      </c>
      <c r="I114" s="162" t="s">
        <v>139</v>
      </c>
      <c r="J114" s="162" t="s">
        <v>139</v>
      </c>
      <c r="K114" s="162"/>
      <c r="L114" s="162"/>
      <c r="M114" s="162"/>
      <c r="N114" s="162"/>
      <c r="O114" s="163"/>
      <c r="P114" s="163"/>
      <c r="Q114" s="163"/>
      <c r="R114" s="163"/>
      <c r="S114" s="163"/>
      <c r="T114" s="163"/>
      <c r="U114" s="164"/>
      <c r="V114" s="164"/>
      <c r="W114" s="164"/>
      <c r="X114" s="165" t="s">
        <v>139</v>
      </c>
      <c r="Y114" s="165"/>
      <c r="Z114" s="165" t="s">
        <v>139</v>
      </c>
      <c r="AA114" s="165" t="s">
        <v>139</v>
      </c>
      <c r="AB114" s="166"/>
      <c r="AC114" s="166"/>
      <c r="AD114" s="166"/>
      <c r="AE114" s="167"/>
      <c r="AF114" s="168" t="s">
        <v>139</v>
      </c>
      <c r="AG114" s="168"/>
      <c r="AH114" s="169"/>
      <c r="AI114" s="170" t="s">
        <v>752</v>
      </c>
      <c r="AJ114" s="168"/>
      <c r="AK114" s="169"/>
      <c r="AL114" s="170">
        <v>0</v>
      </c>
      <c r="AM114" s="168"/>
      <c r="AN114" s="169"/>
      <c r="AO114" s="170" t="s">
        <v>752</v>
      </c>
      <c r="AP114" s="168"/>
      <c r="AQ114" s="169"/>
      <c r="AR114" s="170">
        <v>0</v>
      </c>
      <c r="AS114" s="168"/>
      <c r="AT114" s="169"/>
      <c r="AU114" s="170" t="s">
        <v>752</v>
      </c>
      <c r="AV114" s="168"/>
      <c r="AW114" s="169"/>
      <c r="AX114" s="170" t="s">
        <v>752</v>
      </c>
      <c r="AY114" s="168"/>
      <c r="AZ114" s="169"/>
      <c r="BA114" s="170" t="s">
        <v>752</v>
      </c>
      <c r="BB114" s="168"/>
      <c r="BC114" s="169"/>
      <c r="BD114" s="170" t="s">
        <v>752</v>
      </c>
      <c r="BE114" s="168"/>
      <c r="BF114" s="169"/>
      <c r="BG114" s="170" t="s">
        <v>752</v>
      </c>
      <c r="BH114" s="168"/>
      <c r="BI114" s="169"/>
      <c r="BJ114" s="170"/>
      <c r="BK114" s="168"/>
      <c r="BL114" s="169"/>
      <c r="BM114" s="170"/>
      <c r="BN114" s="168"/>
      <c r="BO114" s="169"/>
      <c r="BP114" s="170"/>
      <c r="BQ114" s="168"/>
      <c r="BR114" s="169"/>
      <c r="BS114" s="170"/>
      <c r="BT114" s="168"/>
      <c r="BU114" s="169"/>
      <c r="BV114" s="170"/>
      <c r="BW114" s="168"/>
      <c r="BX114" s="169"/>
      <c r="BY114" s="170"/>
      <c r="BZ114" s="168"/>
      <c r="CA114" s="169"/>
      <c r="CB114" s="170"/>
      <c r="CC114" s="168"/>
      <c r="CD114" s="169"/>
      <c r="CE114" s="170"/>
      <c r="CF114" s="168"/>
      <c r="CG114" s="169"/>
      <c r="CH114" s="170"/>
      <c r="CI114" s="168"/>
      <c r="CJ114" s="169"/>
      <c r="CK114" s="170"/>
      <c r="CL114" s="168"/>
      <c r="CM114" s="169"/>
      <c r="CN114" s="170"/>
      <c r="CO114" s="168"/>
      <c r="CP114" s="169"/>
      <c r="CQ114" s="170"/>
      <c r="CR114" s="168"/>
      <c r="CS114" s="169"/>
      <c r="CT114" s="170"/>
      <c r="CU114" s="168"/>
      <c r="CV114" s="169"/>
      <c r="CW114" s="170"/>
      <c r="CX114" s="168"/>
      <c r="CY114" s="169"/>
      <c r="CZ114" s="170"/>
      <c r="DA114" s="168"/>
      <c r="DB114" s="169"/>
      <c r="DC114" s="170"/>
      <c r="DD114" s="168"/>
      <c r="DE114" s="169"/>
      <c r="DF114" s="170"/>
      <c r="DG114" s="168"/>
      <c r="DH114" s="169"/>
      <c r="DI114" s="170"/>
      <c r="DJ114" s="168"/>
      <c r="DK114" s="169"/>
    </row>
    <row r="115" spans="1:115" x14ac:dyDescent="0.25">
      <c r="A115" s="171">
        <v>108</v>
      </c>
      <c r="B115" s="171">
        <v>4051</v>
      </c>
      <c r="C115" s="172" t="s">
        <v>516</v>
      </c>
      <c r="D115" s="173" t="s">
        <v>517</v>
      </c>
      <c r="E115" s="174" t="s">
        <v>356</v>
      </c>
      <c r="F115" s="174" t="s">
        <v>750</v>
      </c>
      <c r="G115" s="174" t="s">
        <v>765</v>
      </c>
      <c r="H115" s="162" t="s">
        <v>139</v>
      </c>
      <c r="I115" s="162"/>
      <c r="J115" s="162"/>
      <c r="K115" s="162"/>
      <c r="L115" s="162"/>
      <c r="M115" s="162"/>
      <c r="N115" s="162"/>
      <c r="O115" s="163"/>
      <c r="P115" s="163"/>
      <c r="Q115" s="163"/>
      <c r="R115" s="163"/>
      <c r="S115" s="163" t="s">
        <v>139</v>
      </c>
      <c r="T115" s="163" t="s">
        <v>139</v>
      </c>
      <c r="U115" s="164"/>
      <c r="V115" s="164"/>
      <c r="W115" s="164"/>
      <c r="X115" s="165" t="s">
        <v>139</v>
      </c>
      <c r="Y115" s="165"/>
      <c r="Z115" s="165" t="s">
        <v>139</v>
      </c>
      <c r="AA115" s="165"/>
      <c r="AB115" s="166"/>
      <c r="AC115" s="166"/>
      <c r="AD115" s="166"/>
      <c r="AE115" s="167" t="s">
        <v>139</v>
      </c>
      <c r="AF115" s="168" t="s">
        <v>139</v>
      </c>
      <c r="AG115" s="168"/>
      <c r="AH115" s="169"/>
      <c r="AI115" s="170" t="s">
        <v>139</v>
      </c>
      <c r="AJ115" s="168"/>
      <c r="AK115" s="169"/>
      <c r="AL115" s="170" t="s">
        <v>752</v>
      </c>
      <c r="AM115" s="168"/>
      <c r="AN115" s="169"/>
      <c r="AO115" s="170" t="s">
        <v>139</v>
      </c>
      <c r="AP115" s="168"/>
      <c r="AQ115" s="169"/>
      <c r="AR115" s="170" t="s">
        <v>139</v>
      </c>
      <c r="AS115" s="168"/>
      <c r="AT115" s="169"/>
      <c r="AU115" s="170" t="s">
        <v>139</v>
      </c>
      <c r="AV115" s="168"/>
      <c r="AW115" s="169"/>
      <c r="AX115" s="170"/>
      <c r="AY115" s="168"/>
      <c r="AZ115" s="169"/>
      <c r="BA115" s="170"/>
      <c r="BB115" s="168"/>
      <c r="BC115" s="169"/>
      <c r="BD115" s="170"/>
      <c r="BE115" s="168"/>
      <c r="BF115" s="169"/>
      <c r="BG115" s="170"/>
      <c r="BH115" s="168"/>
      <c r="BI115" s="169"/>
      <c r="BJ115" s="170"/>
      <c r="BK115" s="168"/>
      <c r="BL115" s="169"/>
      <c r="BM115" s="170"/>
      <c r="BN115" s="168"/>
      <c r="BO115" s="169"/>
      <c r="BP115" s="170"/>
      <c r="BQ115" s="168"/>
      <c r="BR115" s="169"/>
      <c r="BS115" s="170"/>
      <c r="BT115" s="168"/>
      <c r="BU115" s="169"/>
      <c r="BV115" s="170"/>
      <c r="BW115" s="168"/>
      <c r="BX115" s="169"/>
      <c r="BY115" s="170"/>
      <c r="BZ115" s="168"/>
      <c r="CA115" s="169"/>
      <c r="CB115" s="170"/>
      <c r="CC115" s="168"/>
      <c r="CD115" s="169"/>
      <c r="CE115" s="170"/>
      <c r="CF115" s="168"/>
      <c r="CG115" s="169"/>
      <c r="CH115" s="170"/>
      <c r="CI115" s="168"/>
      <c r="CJ115" s="169"/>
      <c r="CK115" s="170"/>
      <c r="CL115" s="168"/>
      <c r="CM115" s="169"/>
      <c r="CN115" s="170"/>
      <c r="CO115" s="168"/>
      <c r="CP115" s="169"/>
      <c r="CQ115" s="170"/>
      <c r="CR115" s="168"/>
      <c r="CS115" s="169"/>
      <c r="CT115" s="170"/>
      <c r="CU115" s="168"/>
      <c r="CV115" s="169"/>
      <c r="CW115" s="170"/>
      <c r="CX115" s="168"/>
      <c r="CY115" s="169"/>
      <c r="CZ115" s="170"/>
      <c r="DA115" s="168"/>
      <c r="DB115" s="169"/>
      <c r="DC115" s="170"/>
      <c r="DD115" s="168"/>
      <c r="DE115" s="169"/>
      <c r="DF115" s="170"/>
      <c r="DG115" s="168"/>
      <c r="DH115" s="169"/>
      <c r="DI115" s="170"/>
      <c r="DJ115" s="168"/>
      <c r="DK115" s="169"/>
    </row>
    <row r="116" spans="1:115" x14ac:dyDescent="0.25">
      <c r="A116" s="171">
        <v>109</v>
      </c>
      <c r="B116" s="171">
        <v>3840</v>
      </c>
      <c r="C116" s="172" t="s">
        <v>518</v>
      </c>
      <c r="D116" s="173" t="s">
        <v>519</v>
      </c>
      <c r="E116" s="174" t="s">
        <v>520</v>
      </c>
      <c r="F116" s="174" t="s">
        <v>827</v>
      </c>
      <c r="G116" s="174" t="s">
        <v>765</v>
      </c>
      <c r="H116" s="176" t="s">
        <v>139</v>
      </c>
      <c r="I116" s="176"/>
      <c r="J116" s="176"/>
      <c r="K116" s="176" t="s">
        <v>139</v>
      </c>
      <c r="L116" s="176"/>
      <c r="M116" s="176"/>
      <c r="N116" s="176"/>
      <c r="O116" s="177"/>
      <c r="P116" s="177"/>
      <c r="Q116" s="177"/>
      <c r="R116" s="177"/>
      <c r="S116" s="177"/>
      <c r="T116" s="177"/>
      <c r="U116" s="178"/>
      <c r="V116" s="178"/>
      <c r="W116" s="178"/>
      <c r="X116" s="179"/>
      <c r="Y116" s="179"/>
      <c r="Z116" s="179"/>
      <c r="AA116" s="179"/>
      <c r="AB116" s="180"/>
      <c r="AC116" s="180"/>
      <c r="AD116" s="180"/>
      <c r="AE116" s="180" t="s">
        <v>139</v>
      </c>
      <c r="AF116" s="168" t="s">
        <v>139</v>
      </c>
      <c r="AG116" s="168"/>
      <c r="AH116" s="169"/>
      <c r="AI116" s="170" t="s">
        <v>752</v>
      </c>
      <c r="AJ116" s="168"/>
      <c r="AK116" s="169"/>
      <c r="AL116" s="170" t="s">
        <v>139</v>
      </c>
      <c r="AM116" s="168"/>
      <c r="AN116" s="169"/>
      <c r="AO116" s="170">
        <v>0</v>
      </c>
      <c r="AP116" s="168"/>
      <c r="AQ116" s="169"/>
      <c r="AR116" s="170" t="s">
        <v>139</v>
      </c>
      <c r="AS116" s="168"/>
      <c r="AT116" s="169"/>
      <c r="AU116" s="170" t="s">
        <v>752</v>
      </c>
      <c r="AV116" s="168"/>
      <c r="AW116" s="169"/>
      <c r="AX116" s="170" t="s">
        <v>752</v>
      </c>
      <c r="AY116" s="168"/>
      <c r="AZ116" s="169"/>
      <c r="BA116" s="170" t="s">
        <v>752</v>
      </c>
      <c r="BB116" s="168"/>
      <c r="BC116" s="169"/>
      <c r="BD116" s="170" t="s">
        <v>752</v>
      </c>
      <c r="BE116" s="168"/>
      <c r="BF116" s="169"/>
      <c r="BG116" s="170" t="s">
        <v>752</v>
      </c>
      <c r="BH116" s="168"/>
      <c r="BI116" s="169"/>
      <c r="BJ116" s="170"/>
      <c r="BK116" s="168"/>
      <c r="BL116" s="169"/>
      <c r="BM116" s="170"/>
      <c r="BN116" s="168"/>
      <c r="BO116" s="169"/>
      <c r="BP116" s="170"/>
      <c r="BQ116" s="168"/>
      <c r="BR116" s="169"/>
      <c r="BS116" s="170"/>
      <c r="BT116" s="168"/>
      <c r="BU116" s="169"/>
      <c r="BV116" s="170"/>
      <c r="BW116" s="168"/>
      <c r="BX116" s="169"/>
      <c r="BY116" s="170"/>
      <c r="BZ116" s="168"/>
      <c r="CA116" s="169"/>
      <c r="CB116" s="170"/>
      <c r="CC116" s="168"/>
      <c r="CD116" s="169"/>
      <c r="CE116" s="170"/>
      <c r="CF116" s="168"/>
      <c r="CG116" s="169"/>
      <c r="CH116" s="170"/>
      <c r="CI116" s="168"/>
      <c r="CJ116" s="169"/>
      <c r="CK116" s="170"/>
      <c r="CL116" s="168"/>
      <c r="CM116" s="169"/>
      <c r="CN116" s="170"/>
      <c r="CO116" s="168"/>
      <c r="CP116" s="169"/>
      <c r="CQ116" s="170"/>
      <c r="CR116" s="168"/>
      <c r="CS116" s="169"/>
      <c r="CT116" s="170"/>
      <c r="CU116" s="168"/>
      <c r="CV116" s="169"/>
      <c r="CW116" s="170"/>
      <c r="CX116" s="168"/>
      <c r="CY116" s="169"/>
      <c r="CZ116" s="170"/>
      <c r="DA116" s="168"/>
      <c r="DB116" s="169"/>
      <c r="DC116" s="170"/>
      <c r="DD116" s="168"/>
      <c r="DE116" s="169"/>
      <c r="DF116" s="170"/>
      <c r="DG116" s="168"/>
      <c r="DH116" s="169"/>
      <c r="DI116" s="170"/>
      <c r="DJ116" s="168"/>
      <c r="DK116" s="169"/>
    </row>
    <row r="117" spans="1:115" ht="102" x14ac:dyDescent="0.25">
      <c r="A117" s="171">
        <v>110</v>
      </c>
      <c r="B117" s="171">
        <v>865</v>
      </c>
      <c r="C117" s="172" t="s">
        <v>521</v>
      </c>
      <c r="D117" s="173" t="s">
        <v>522</v>
      </c>
      <c r="E117" s="174" t="s">
        <v>272</v>
      </c>
      <c r="F117" s="174" t="s">
        <v>750</v>
      </c>
      <c r="G117" s="175" t="s">
        <v>828</v>
      </c>
      <c r="H117" s="162" t="s">
        <v>139</v>
      </c>
      <c r="I117" s="162" t="s">
        <v>139</v>
      </c>
      <c r="J117" s="162"/>
      <c r="K117" s="162"/>
      <c r="L117" s="162"/>
      <c r="M117" s="162"/>
      <c r="N117" s="162"/>
      <c r="O117" s="163"/>
      <c r="P117" s="163"/>
      <c r="Q117" s="163"/>
      <c r="R117" s="163"/>
      <c r="S117" s="163" t="s">
        <v>139</v>
      </c>
      <c r="T117" s="163" t="s">
        <v>139</v>
      </c>
      <c r="U117" s="164"/>
      <c r="V117" s="164"/>
      <c r="W117" s="164"/>
      <c r="X117" s="165" t="s">
        <v>139</v>
      </c>
      <c r="Y117" s="165" t="s">
        <v>139</v>
      </c>
      <c r="Z117" s="165" t="s">
        <v>139</v>
      </c>
      <c r="AA117" s="165"/>
      <c r="AB117" s="166" t="s">
        <v>139</v>
      </c>
      <c r="AC117" s="166"/>
      <c r="AD117" s="166" t="s">
        <v>139</v>
      </c>
      <c r="AE117" s="167"/>
      <c r="AF117" s="168" t="s">
        <v>139</v>
      </c>
      <c r="AG117" s="168"/>
      <c r="AH117" s="169"/>
      <c r="AI117" s="170" t="s">
        <v>752</v>
      </c>
      <c r="AJ117" s="168"/>
      <c r="AK117" s="169"/>
      <c r="AL117" s="170" t="s">
        <v>139</v>
      </c>
      <c r="AM117" s="168"/>
      <c r="AN117" s="169"/>
      <c r="AO117" s="170" t="s">
        <v>752</v>
      </c>
      <c r="AP117" s="168"/>
      <c r="AQ117" s="169"/>
      <c r="AR117" s="170" t="s">
        <v>139</v>
      </c>
      <c r="AS117" s="168"/>
      <c r="AT117" s="169"/>
      <c r="AU117" s="170" t="s">
        <v>752</v>
      </c>
      <c r="AV117" s="168"/>
      <c r="AW117" s="169"/>
      <c r="AX117" s="170" t="s">
        <v>139</v>
      </c>
      <c r="AY117" s="168"/>
      <c r="AZ117" s="169"/>
      <c r="BA117" s="170" t="s">
        <v>139</v>
      </c>
      <c r="BB117" s="168"/>
      <c r="BC117" s="169"/>
      <c r="BD117" s="170" t="s">
        <v>752</v>
      </c>
      <c r="BE117" s="168"/>
      <c r="BF117" s="169"/>
      <c r="BG117" s="170" t="s">
        <v>752</v>
      </c>
      <c r="BH117" s="168"/>
      <c r="BI117" s="169"/>
      <c r="BJ117" s="170"/>
      <c r="BK117" s="168"/>
      <c r="BL117" s="169"/>
      <c r="BM117" s="170"/>
      <c r="BN117" s="168"/>
      <c r="BO117" s="169"/>
      <c r="BP117" s="170"/>
      <c r="BQ117" s="168"/>
      <c r="BR117" s="169"/>
      <c r="BS117" s="170"/>
      <c r="BT117" s="168"/>
      <c r="BU117" s="169"/>
      <c r="BV117" s="170"/>
      <c r="BW117" s="168"/>
      <c r="BX117" s="169"/>
      <c r="BY117" s="170"/>
      <c r="BZ117" s="168"/>
      <c r="CA117" s="169"/>
      <c r="CB117" s="170"/>
      <c r="CC117" s="168"/>
      <c r="CD117" s="169"/>
      <c r="CE117" s="170"/>
      <c r="CF117" s="168"/>
      <c r="CG117" s="169"/>
      <c r="CH117" s="170"/>
      <c r="CI117" s="168"/>
      <c r="CJ117" s="169"/>
      <c r="CK117" s="170"/>
      <c r="CL117" s="168"/>
      <c r="CM117" s="169"/>
      <c r="CN117" s="170"/>
      <c r="CO117" s="168"/>
      <c r="CP117" s="169"/>
      <c r="CQ117" s="170"/>
      <c r="CR117" s="168"/>
      <c r="CS117" s="169"/>
      <c r="CT117" s="170"/>
      <c r="CU117" s="168"/>
      <c r="CV117" s="169"/>
      <c r="CW117" s="170"/>
      <c r="CX117" s="168"/>
      <c r="CY117" s="169"/>
      <c r="CZ117" s="170"/>
      <c r="DA117" s="168"/>
      <c r="DB117" s="169"/>
      <c r="DC117" s="170"/>
      <c r="DD117" s="168"/>
      <c r="DE117" s="169"/>
      <c r="DF117" s="170"/>
      <c r="DG117" s="168"/>
      <c r="DH117" s="169"/>
      <c r="DI117" s="170"/>
      <c r="DJ117" s="168"/>
      <c r="DK117" s="169"/>
    </row>
    <row r="118" spans="1:115" ht="140.25" x14ac:dyDescent="0.25">
      <c r="A118" s="171">
        <v>111</v>
      </c>
      <c r="B118" s="171">
        <v>294</v>
      </c>
      <c r="C118" s="172" t="s">
        <v>523</v>
      </c>
      <c r="D118" s="173" t="s">
        <v>524</v>
      </c>
      <c r="E118" s="174" t="s">
        <v>279</v>
      </c>
      <c r="F118" s="174" t="s">
        <v>750</v>
      </c>
      <c r="G118" s="175" t="s">
        <v>829</v>
      </c>
      <c r="H118" s="162" t="s">
        <v>139</v>
      </c>
      <c r="I118" s="162" t="s">
        <v>139</v>
      </c>
      <c r="J118" s="162"/>
      <c r="K118" s="162"/>
      <c r="L118" s="162"/>
      <c r="M118" s="162"/>
      <c r="N118" s="162"/>
      <c r="O118" s="163"/>
      <c r="P118" s="163"/>
      <c r="Q118" s="163"/>
      <c r="R118" s="163"/>
      <c r="S118" s="163" t="s">
        <v>139</v>
      </c>
      <c r="T118" s="163"/>
      <c r="U118" s="164"/>
      <c r="V118" s="164"/>
      <c r="W118" s="164"/>
      <c r="X118" s="165" t="s">
        <v>139</v>
      </c>
      <c r="Y118" s="165" t="s">
        <v>139</v>
      </c>
      <c r="Z118" s="165" t="s">
        <v>139</v>
      </c>
      <c r="AA118" s="165"/>
      <c r="AB118" s="166"/>
      <c r="AC118" s="166"/>
      <c r="AD118" s="166" t="s">
        <v>139</v>
      </c>
      <c r="AE118" s="167"/>
      <c r="AF118" s="168" t="s">
        <v>139</v>
      </c>
      <c r="AG118" s="168"/>
      <c r="AH118" s="169"/>
      <c r="AI118" s="170" t="s">
        <v>752</v>
      </c>
      <c r="AJ118" s="168"/>
      <c r="AK118" s="169"/>
      <c r="AL118" s="170" t="s">
        <v>139</v>
      </c>
      <c r="AM118" s="168"/>
      <c r="AN118" s="169"/>
      <c r="AO118" s="170" t="s">
        <v>752</v>
      </c>
      <c r="AP118" s="168"/>
      <c r="AQ118" s="169"/>
      <c r="AR118" s="170" t="s">
        <v>139</v>
      </c>
      <c r="AS118" s="168"/>
      <c r="AT118" s="169"/>
      <c r="AU118" s="170" t="s">
        <v>752</v>
      </c>
      <c r="AV118" s="168"/>
      <c r="AW118" s="169"/>
      <c r="AX118" s="170" t="s">
        <v>139</v>
      </c>
      <c r="AY118" s="168"/>
      <c r="AZ118" s="169"/>
      <c r="BA118" s="170" t="s">
        <v>139</v>
      </c>
      <c r="BB118" s="168"/>
      <c r="BC118" s="169"/>
      <c r="BD118" s="170" t="s">
        <v>752</v>
      </c>
      <c r="BE118" s="168"/>
      <c r="BF118" s="169"/>
      <c r="BG118" s="170" t="s">
        <v>752</v>
      </c>
      <c r="BH118" s="168"/>
      <c r="BI118" s="169"/>
      <c r="BJ118" s="170" t="s">
        <v>139</v>
      </c>
      <c r="BK118" s="168"/>
      <c r="BL118" s="169"/>
      <c r="BM118" s="170"/>
      <c r="BN118" s="168"/>
      <c r="BO118" s="169"/>
      <c r="BP118" s="170"/>
      <c r="BQ118" s="168"/>
      <c r="BR118" s="169"/>
      <c r="BS118" s="170"/>
      <c r="BT118" s="168"/>
      <c r="BU118" s="169"/>
      <c r="BV118" s="170"/>
      <c r="BW118" s="168"/>
      <c r="BX118" s="169"/>
      <c r="BY118" s="170"/>
      <c r="BZ118" s="168"/>
      <c r="CA118" s="169"/>
      <c r="CB118" s="170"/>
      <c r="CC118" s="168"/>
      <c r="CD118" s="169"/>
      <c r="CE118" s="170"/>
      <c r="CF118" s="168"/>
      <c r="CG118" s="169"/>
      <c r="CH118" s="170"/>
      <c r="CI118" s="168"/>
      <c r="CJ118" s="169"/>
      <c r="CK118" s="170"/>
      <c r="CL118" s="168"/>
      <c r="CM118" s="169"/>
      <c r="CN118" s="170"/>
      <c r="CO118" s="168"/>
      <c r="CP118" s="169"/>
      <c r="CQ118" s="170"/>
      <c r="CR118" s="168"/>
      <c r="CS118" s="169"/>
      <c r="CT118" s="170"/>
      <c r="CU118" s="168"/>
      <c r="CV118" s="169"/>
      <c r="CW118" s="170"/>
      <c r="CX118" s="168"/>
      <c r="CY118" s="169"/>
      <c r="CZ118" s="170"/>
      <c r="DA118" s="168"/>
      <c r="DB118" s="169"/>
      <c r="DC118" s="170"/>
      <c r="DD118" s="168"/>
      <c r="DE118" s="169"/>
      <c r="DF118" s="170"/>
      <c r="DG118" s="168"/>
      <c r="DH118" s="169"/>
      <c r="DI118" s="170"/>
      <c r="DJ118" s="168"/>
      <c r="DK118" s="169"/>
    </row>
    <row r="119" spans="1:115" ht="127.5" x14ac:dyDescent="0.25">
      <c r="A119" s="171">
        <v>112</v>
      </c>
      <c r="B119" s="171">
        <v>295</v>
      </c>
      <c r="C119" s="172" t="s">
        <v>525</v>
      </c>
      <c r="D119" s="173" t="s">
        <v>526</v>
      </c>
      <c r="E119" s="174" t="s">
        <v>272</v>
      </c>
      <c r="F119" s="174" t="s">
        <v>750</v>
      </c>
      <c r="G119" s="175" t="s">
        <v>830</v>
      </c>
      <c r="H119" s="162" t="s">
        <v>139</v>
      </c>
      <c r="I119" s="162" t="s">
        <v>139</v>
      </c>
      <c r="J119" s="162"/>
      <c r="K119" s="162"/>
      <c r="L119" s="162"/>
      <c r="M119" s="162"/>
      <c r="N119" s="162"/>
      <c r="O119" s="163"/>
      <c r="P119" s="163"/>
      <c r="Q119" s="163"/>
      <c r="R119" s="163"/>
      <c r="S119" s="163" t="s">
        <v>139</v>
      </c>
      <c r="T119" s="163"/>
      <c r="U119" s="164"/>
      <c r="V119" s="164"/>
      <c r="W119" s="164"/>
      <c r="X119" s="165" t="s">
        <v>139</v>
      </c>
      <c r="Y119" s="165" t="s">
        <v>139</v>
      </c>
      <c r="Z119" s="165" t="s">
        <v>139</v>
      </c>
      <c r="AA119" s="165"/>
      <c r="AB119" s="166" t="s">
        <v>139</v>
      </c>
      <c r="AC119" s="166"/>
      <c r="AD119" s="166" t="s">
        <v>139</v>
      </c>
      <c r="AE119" s="167"/>
      <c r="AF119" s="168" t="s">
        <v>139</v>
      </c>
      <c r="AG119" s="168"/>
      <c r="AH119" s="169"/>
      <c r="AI119" s="170" t="s">
        <v>752</v>
      </c>
      <c r="AJ119" s="168"/>
      <c r="AK119" s="169"/>
      <c r="AL119" s="170" t="s">
        <v>139</v>
      </c>
      <c r="AM119" s="168"/>
      <c r="AN119" s="169"/>
      <c r="AO119" s="170" t="s">
        <v>752</v>
      </c>
      <c r="AP119" s="168"/>
      <c r="AQ119" s="169"/>
      <c r="AR119" s="170" t="s">
        <v>139</v>
      </c>
      <c r="AS119" s="168"/>
      <c r="AT119" s="169"/>
      <c r="AU119" s="170" t="s">
        <v>752</v>
      </c>
      <c r="AV119" s="168"/>
      <c r="AW119" s="169"/>
      <c r="AX119" s="170" t="s">
        <v>752</v>
      </c>
      <c r="AY119" s="168"/>
      <c r="AZ119" s="169"/>
      <c r="BA119" s="170" t="s">
        <v>752</v>
      </c>
      <c r="BB119" s="168"/>
      <c r="BC119" s="169"/>
      <c r="BD119" s="170" t="s">
        <v>139</v>
      </c>
      <c r="BE119" s="168"/>
      <c r="BF119" s="169"/>
      <c r="BG119" s="170" t="s">
        <v>139</v>
      </c>
      <c r="BH119" s="168"/>
      <c r="BI119" s="169"/>
      <c r="BJ119" s="170"/>
      <c r="BK119" s="168"/>
      <c r="BL119" s="169"/>
      <c r="BM119" s="170"/>
      <c r="BN119" s="168"/>
      <c r="BO119" s="169"/>
      <c r="BP119" s="170"/>
      <c r="BQ119" s="168"/>
      <c r="BR119" s="169"/>
      <c r="BS119" s="170"/>
      <c r="BT119" s="168"/>
      <c r="BU119" s="169"/>
      <c r="BV119" s="170"/>
      <c r="BW119" s="168"/>
      <c r="BX119" s="169"/>
      <c r="BY119" s="170"/>
      <c r="BZ119" s="168"/>
      <c r="CA119" s="169"/>
      <c r="CB119" s="170"/>
      <c r="CC119" s="168"/>
      <c r="CD119" s="169"/>
      <c r="CE119" s="170"/>
      <c r="CF119" s="168"/>
      <c r="CG119" s="169"/>
      <c r="CH119" s="170"/>
      <c r="CI119" s="168"/>
      <c r="CJ119" s="169"/>
      <c r="CK119" s="170"/>
      <c r="CL119" s="168"/>
      <c r="CM119" s="169"/>
      <c r="CN119" s="170"/>
      <c r="CO119" s="168"/>
      <c r="CP119" s="169"/>
      <c r="CQ119" s="170"/>
      <c r="CR119" s="168"/>
      <c r="CS119" s="169"/>
      <c r="CT119" s="170"/>
      <c r="CU119" s="168"/>
      <c r="CV119" s="169"/>
      <c r="CW119" s="170"/>
      <c r="CX119" s="168"/>
      <c r="CY119" s="169"/>
      <c r="CZ119" s="170"/>
      <c r="DA119" s="168"/>
      <c r="DB119" s="169"/>
      <c r="DC119" s="170"/>
      <c r="DD119" s="168"/>
      <c r="DE119" s="169"/>
      <c r="DF119" s="170"/>
      <c r="DG119" s="168"/>
      <c r="DH119" s="169"/>
      <c r="DI119" s="170"/>
      <c r="DJ119" s="168"/>
      <c r="DK119" s="169"/>
    </row>
    <row r="120" spans="1:115" ht="38.25" x14ac:dyDescent="0.25">
      <c r="A120" s="171">
        <v>113</v>
      </c>
      <c r="B120" s="171">
        <v>665</v>
      </c>
      <c r="C120" s="172" t="s">
        <v>527</v>
      </c>
      <c r="D120" s="173" t="s">
        <v>528</v>
      </c>
      <c r="E120" s="174" t="s">
        <v>272</v>
      </c>
      <c r="F120" s="174" t="s">
        <v>750</v>
      </c>
      <c r="G120" s="175" t="s">
        <v>815</v>
      </c>
      <c r="H120" s="162" t="s">
        <v>139</v>
      </c>
      <c r="I120" s="162" t="s">
        <v>139</v>
      </c>
      <c r="J120" s="162"/>
      <c r="K120" s="162"/>
      <c r="L120" s="162"/>
      <c r="M120" s="162"/>
      <c r="N120" s="162"/>
      <c r="O120" s="163"/>
      <c r="P120" s="163"/>
      <c r="Q120" s="163"/>
      <c r="R120" s="163"/>
      <c r="S120" s="163" t="s">
        <v>139</v>
      </c>
      <c r="T120" s="163" t="s">
        <v>139</v>
      </c>
      <c r="U120" s="164"/>
      <c r="V120" s="164"/>
      <c r="W120" s="164"/>
      <c r="X120" s="165" t="s">
        <v>139</v>
      </c>
      <c r="Y120" s="165" t="s">
        <v>139</v>
      </c>
      <c r="Z120" s="165" t="s">
        <v>139</v>
      </c>
      <c r="AA120" s="165"/>
      <c r="AB120" s="166" t="s">
        <v>139</v>
      </c>
      <c r="AC120" s="166"/>
      <c r="AD120" s="166" t="s">
        <v>139</v>
      </c>
      <c r="AE120" s="167"/>
      <c r="AF120" s="168" t="s">
        <v>139</v>
      </c>
      <c r="AG120" s="168"/>
      <c r="AH120" s="169"/>
      <c r="AI120" s="170" t="s">
        <v>752</v>
      </c>
      <c r="AJ120" s="168"/>
      <c r="AK120" s="169"/>
      <c r="AL120" s="170" t="s">
        <v>139</v>
      </c>
      <c r="AM120" s="168"/>
      <c r="AN120" s="169"/>
      <c r="AO120" s="170" t="s">
        <v>752</v>
      </c>
      <c r="AP120" s="168"/>
      <c r="AQ120" s="169"/>
      <c r="AR120" s="170" t="s">
        <v>139</v>
      </c>
      <c r="AS120" s="168"/>
      <c r="AT120" s="169"/>
      <c r="AU120" s="170" t="s">
        <v>752</v>
      </c>
      <c r="AV120" s="168"/>
      <c r="AW120" s="169"/>
      <c r="AX120" s="170"/>
      <c r="AY120" s="168"/>
      <c r="AZ120" s="169"/>
      <c r="BA120" s="170"/>
      <c r="BB120" s="168"/>
      <c r="BC120" s="169"/>
      <c r="BD120" s="170"/>
      <c r="BE120" s="168"/>
      <c r="BF120" s="169"/>
      <c r="BG120" s="170"/>
      <c r="BH120" s="168"/>
      <c r="BI120" s="169"/>
      <c r="BJ120" s="170"/>
      <c r="BK120" s="168"/>
      <c r="BL120" s="169"/>
      <c r="BM120" s="170"/>
      <c r="BN120" s="168"/>
      <c r="BO120" s="169"/>
      <c r="BP120" s="170"/>
      <c r="BQ120" s="168"/>
      <c r="BR120" s="169"/>
      <c r="BS120" s="170"/>
      <c r="BT120" s="168"/>
      <c r="BU120" s="169"/>
      <c r="BV120" s="170"/>
      <c r="BW120" s="168"/>
      <c r="BX120" s="169"/>
      <c r="BY120" s="170"/>
      <c r="BZ120" s="168"/>
      <c r="CA120" s="169"/>
      <c r="CB120" s="170"/>
      <c r="CC120" s="168"/>
      <c r="CD120" s="169"/>
      <c r="CE120" s="170"/>
      <c r="CF120" s="168"/>
      <c r="CG120" s="169"/>
      <c r="CH120" s="170"/>
      <c r="CI120" s="168"/>
      <c r="CJ120" s="169"/>
      <c r="CK120" s="170"/>
      <c r="CL120" s="168"/>
      <c r="CM120" s="169"/>
      <c r="CN120" s="170"/>
      <c r="CO120" s="168"/>
      <c r="CP120" s="169"/>
      <c r="CQ120" s="170"/>
      <c r="CR120" s="168"/>
      <c r="CS120" s="169"/>
      <c r="CT120" s="170"/>
      <c r="CU120" s="168"/>
      <c r="CV120" s="169"/>
      <c r="CW120" s="170"/>
      <c r="CX120" s="168"/>
      <c r="CY120" s="169"/>
      <c r="CZ120" s="170"/>
      <c r="DA120" s="168"/>
      <c r="DB120" s="169"/>
      <c r="DC120" s="170"/>
      <c r="DD120" s="168"/>
      <c r="DE120" s="169"/>
      <c r="DF120" s="170"/>
      <c r="DG120" s="168"/>
      <c r="DH120" s="169"/>
      <c r="DI120" s="170"/>
      <c r="DJ120" s="168"/>
      <c r="DK120" s="169"/>
    </row>
    <row r="121" spans="1:115" x14ac:dyDescent="0.25">
      <c r="A121" s="171">
        <v>114</v>
      </c>
      <c r="B121" s="171">
        <v>577</v>
      </c>
      <c r="C121" s="172" t="s">
        <v>529</v>
      </c>
      <c r="D121" s="173" t="s">
        <v>530</v>
      </c>
      <c r="E121" s="174" t="s">
        <v>356</v>
      </c>
      <c r="F121" s="174" t="s">
        <v>750</v>
      </c>
      <c r="G121" s="174" t="s">
        <v>765</v>
      </c>
      <c r="H121" s="162" t="s">
        <v>139</v>
      </c>
      <c r="I121" s="162"/>
      <c r="J121" s="162"/>
      <c r="K121" s="162"/>
      <c r="L121" s="162"/>
      <c r="M121" s="162"/>
      <c r="N121" s="162"/>
      <c r="O121" s="163"/>
      <c r="P121" s="163" cm="1">
        <f t="array" aca="1" ref="P121" ca="1">+P72:CW121</f>
        <v>0</v>
      </c>
      <c r="Q121" s="163"/>
      <c r="R121" s="163"/>
      <c r="S121" s="163" t="s">
        <v>139</v>
      </c>
      <c r="T121" s="163" t="s">
        <v>139</v>
      </c>
      <c r="U121" s="164"/>
      <c r="V121" s="164"/>
      <c r="W121" s="164"/>
      <c r="X121" s="165" t="s">
        <v>139</v>
      </c>
      <c r="Y121" s="165"/>
      <c r="Z121" s="165" t="s">
        <v>139</v>
      </c>
      <c r="AA121" s="165"/>
      <c r="AB121" s="166"/>
      <c r="AC121" s="166"/>
      <c r="AD121" s="166"/>
      <c r="AE121" s="167" t="s">
        <v>139</v>
      </c>
      <c r="AF121" s="168" t="s">
        <v>139</v>
      </c>
      <c r="AG121" s="168"/>
      <c r="AH121" s="169"/>
      <c r="AI121" s="170" t="s">
        <v>139</v>
      </c>
      <c r="AJ121" s="168"/>
      <c r="AK121" s="169"/>
      <c r="AL121" s="170"/>
      <c r="AM121" s="168"/>
      <c r="AN121" s="169"/>
      <c r="AO121" s="170" t="s">
        <v>139</v>
      </c>
      <c r="AP121" s="168"/>
      <c r="AQ121" s="169"/>
      <c r="AR121" s="170" t="s">
        <v>139</v>
      </c>
      <c r="AS121" s="168"/>
      <c r="AT121" s="169"/>
      <c r="AU121" s="170" t="s">
        <v>139</v>
      </c>
      <c r="AV121" s="168"/>
      <c r="AW121" s="169"/>
      <c r="AX121" s="170"/>
      <c r="AY121" s="168"/>
      <c r="AZ121" s="169"/>
      <c r="BA121" s="170"/>
      <c r="BB121" s="168"/>
      <c r="BC121" s="169"/>
      <c r="BD121" s="170"/>
      <c r="BE121" s="168"/>
      <c r="BF121" s="169"/>
      <c r="BG121" s="170"/>
      <c r="BH121" s="168"/>
      <c r="BI121" s="169"/>
      <c r="BJ121" s="170"/>
      <c r="BK121" s="168"/>
      <c r="BL121" s="169"/>
      <c r="BM121" s="170"/>
      <c r="BN121" s="168"/>
      <c r="BO121" s="169"/>
      <c r="BP121" s="170"/>
      <c r="BQ121" s="168"/>
      <c r="BR121" s="169"/>
      <c r="BS121" s="170"/>
      <c r="BT121" s="168"/>
      <c r="BU121" s="169"/>
      <c r="BV121" s="170"/>
      <c r="BW121" s="168"/>
      <c r="BX121" s="169"/>
      <c r="BY121" s="170"/>
      <c r="BZ121" s="168"/>
      <c r="CA121" s="169"/>
      <c r="CB121" s="170"/>
      <c r="CC121" s="168"/>
      <c r="CD121" s="169"/>
      <c r="CE121" s="170"/>
      <c r="CF121" s="168"/>
      <c r="CG121" s="169"/>
      <c r="CH121" s="170"/>
      <c r="CI121" s="168"/>
      <c r="CJ121" s="169"/>
      <c r="CK121" s="170"/>
      <c r="CL121" s="168"/>
      <c r="CM121" s="169"/>
      <c r="CN121" s="170"/>
      <c r="CO121" s="168"/>
      <c r="CP121" s="169"/>
      <c r="CQ121" s="170"/>
      <c r="CR121" s="168"/>
      <c r="CS121" s="169"/>
      <c r="CT121" s="170"/>
      <c r="CU121" s="168"/>
      <c r="CV121" s="169"/>
      <c r="CW121" s="170"/>
      <c r="CX121" s="168"/>
      <c r="CY121" s="169"/>
      <c r="CZ121" s="170"/>
      <c r="DA121" s="168"/>
      <c r="DB121" s="169"/>
      <c r="DC121" s="170"/>
      <c r="DD121" s="168"/>
      <c r="DE121" s="169"/>
      <c r="DF121" s="170"/>
      <c r="DG121" s="168"/>
      <c r="DH121" s="169"/>
      <c r="DI121" s="170"/>
      <c r="DJ121" s="168"/>
      <c r="DK121" s="169"/>
    </row>
    <row r="122" spans="1:115" ht="76.5" x14ac:dyDescent="0.25">
      <c r="A122" s="171">
        <v>115</v>
      </c>
      <c r="B122" s="171">
        <v>331</v>
      </c>
      <c r="C122" s="172" t="s">
        <v>531</v>
      </c>
      <c r="D122" s="173" t="s">
        <v>532</v>
      </c>
      <c r="E122" s="174" t="s">
        <v>272</v>
      </c>
      <c r="F122" s="174" t="s">
        <v>750</v>
      </c>
      <c r="G122" s="175" t="s">
        <v>831</v>
      </c>
      <c r="H122" s="162" t="s">
        <v>139</v>
      </c>
      <c r="I122" s="162" t="s">
        <v>139</v>
      </c>
      <c r="J122" s="162"/>
      <c r="K122" s="162"/>
      <c r="L122" s="162"/>
      <c r="M122" s="162"/>
      <c r="N122" s="162"/>
      <c r="O122" s="163"/>
      <c r="P122" s="163"/>
      <c r="Q122" s="163"/>
      <c r="R122" s="163"/>
      <c r="S122" s="163"/>
      <c r="T122" s="163"/>
      <c r="U122" s="164"/>
      <c r="V122" s="164"/>
      <c r="W122" s="164"/>
      <c r="X122" s="165" t="s">
        <v>139</v>
      </c>
      <c r="Y122" s="165" t="s">
        <v>139</v>
      </c>
      <c r="Z122" s="165" t="s">
        <v>139</v>
      </c>
      <c r="AA122" s="165"/>
      <c r="AB122" s="166" t="s">
        <v>139</v>
      </c>
      <c r="AC122" s="166"/>
      <c r="AD122" s="166" t="s">
        <v>139</v>
      </c>
      <c r="AE122" s="167"/>
      <c r="AF122" s="168" t="s">
        <v>139</v>
      </c>
      <c r="AG122" s="168"/>
      <c r="AH122" s="169"/>
      <c r="AI122" s="170" t="s">
        <v>752</v>
      </c>
      <c r="AJ122" s="168"/>
      <c r="AK122" s="169"/>
      <c r="AL122" s="170" t="s">
        <v>139</v>
      </c>
      <c r="AM122" s="168"/>
      <c r="AN122" s="169"/>
      <c r="AO122" s="170" t="s">
        <v>752</v>
      </c>
      <c r="AP122" s="168"/>
      <c r="AQ122" s="169"/>
      <c r="AR122" s="170" t="s">
        <v>139</v>
      </c>
      <c r="AS122" s="168"/>
      <c r="AT122" s="169"/>
      <c r="AU122" s="170" t="s">
        <v>752</v>
      </c>
      <c r="AV122" s="168"/>
      <c r="AW122" s="169"/>
      <c r="AX122" s="170"/>
      <c r="AY122" s="168"/>
      <c r="AZ122" s="169"/>
      <c r="BA122" s="170"/>
      <c r="BB122" s="168"/>
      <c r="BC122" s="169"/>
      <c r="BD122" s="170"/>
      <c r="BE122" s="168"/>
      <c r="BF122" s="169"/>
      <c r="BG122" s="170"/>
      <c r="BH122" s="168"/>
      <c r="BI122" s="169"/>
      <c r="BJ122" s="170"/>
      <c r="BK122" s="168"/>
      <c r="BL122" s="169"/>
      <c r="BM122" s="170"/>
      <c r="BN122" s="168"/>
      <c r="BO122" s="169"/>
      <c r="BP122" s="170"/>
      <c r="BQ122" s="168"/>
      <c r="BR122" s="169"/>
      <c r="BS122" s="170"/>
      <c r="BT122" s="168"/>
      <c r="BU122" s="169"/>
      <c r="BV122" s="170"/>
      <c r="BW122" s="168"/>
      <c r="BX122" s="169"/>
      <c r="BY122" s="170"/>
      <c r="BZ122" s="168"/>
      <c r="CA122" s="169"/>
      <c r="CB122" s="170"/>
      <c r="CC122" s="168"/>
      <c r="CD122" s="169"/>
      <c r="CE122" s="170"/>
      <c r="CF122" s="168"/>
      <c r="CG122" s="169"/>
      <c r="CH122" s="170"/>
      <c r="CI122" s="168"/>
      <c r="CJ122" s="169"/>
      <c r="CK122" s="170"/>
      <c r="CL122" s="168"/>
      <c r="CM122" s="169"/>
      <c r="CN122" s="170"/>
      <c r="CO122" s="168"/>
      <c r="CP122" s="169"/>
      <c r="CQ122" s="170"/>
      <c r="CR122" s="168"/>
      <c r="CS122" s="169"/>
      <c r="CT122" s="170"/>
      <c r="CU122" s="168"/>
      <c r="CV122" s="169"/>
      <c r="CW122" s="170"/>
      <c r="CX122" s="168"/>
      <c r="CY122" s="169"/>
      <c r="CZ122" s="170"/>
      <c r="DA122" s="168"/>
      <c r="DB122" s="169"/>
      <c r="DC122" s="170"/>
      <c r="DD122" s="168"/>
      <c r="DE122" s="169"/>
      <c r="DF122" s="170"/>
      <c r="DG122" s="168"/>
      <c r="DH122" s="169"/>
      <c r="DI122" s="170"/>
      <c r="DJ122" s="168"/>
      <c r="DK122" s="169"/>
    </row>
    <row r="123" spans="1:115" x14ac:dyDescent="0.25">
      <c r="A123" s="171">
        <v>116</v>
      </c>
      <c r="B123" s="171">
        <v>3859</v>
      </c>
      <c r="C123" s="172" t="s">
        <v>533</v>
      </c>
      <c r="D123" s="173" t="s">
        <v>534</v>
      </c>
      <c r="E123" s="174" t="s">
        <v>535</v>
      </c>
      <c r="F123" s="174" t="s">
        <v>811</v>
      </c>
      <c r="G123" s="174" t="s">
        <v>765</v>
      </c>
      <c r="H123" s="162" t="s">
        <v>139</v>
      </c>
      <c r="I123" s="162"/>
      <c r="J123" s="162"/>
      <c r="K123" s="162" t="s">
        <v>139</v>
      </c>
      <c r="L123" s="162"/>
      <c r="M123" s="162"/>
      <c r="N123" s="162"/>
      <c r="O123" s="163" t="s">
        <v>139</v>
      </c>
      <c r="P123" s="163" t="s">
        <v>139</v>
      </c>
      <c r="Q123" s="163"/>
      <c r="R123" s="163"/>
      <c r="S123" s="163" t="s">
        <v>139</v>
      </c>
      <c r="T123" s="163"/>
      <c r="U123" s="164"/>
      <c r="V123" s="164"/>
      <c r="W123" s="164"/>
      <c r="X123" s="165" t="s">
        <v>139</v>
      </c>
      <c r="Y123" s="165" t="s">
        <v>139</v>
      </c>
      <c r="Z123" s="165" t="s">
        <v>139</v>
      </c>
      <c r="AA123" s="165" t="s">
        <v>139</v>
      </c>
      <c r="AB123" s="166"/>
      <c r="AC123" s="166"/>
      <c r="AD123" s="166"/>
      <c r="AE123" s="167" t="s">
        <v>139</v>
      </c>
      <c r="AF123" s="168" t="s">
        <v>139</v>
      </c>
      <c r="AG123" s="168"/>
      <c r="AH123" s="169"/>
      <c r="AI123" s="170" t="s">
        <v>139</v>
      </c>
      <c r="AJ123" s="168"/>
      <c r="AK123" s="169"/>
      <c r="AL123" s="170" t="s">
        <v>139</v>
      </c>
      <c r="AM123" s="168"/>
      <c r="AN123" s="169"/>
      <c r="AO123" s="170" t="s">
        <v>139</v>
      </c>
      <c r="AP123" s="168"/>
      <c r="AQ123" s="169"/>
      <c r="AR123" s="170" t="s">
        <v>139</v>
      </c>
      <c r="AS123" s="168"/>
      <c r="AT123" s="169"/>
      <c r="AU123" s="170" t="s">
        <v>139</v>
      </c>
      <c r="AV123" s="168"/>
      <c r="AW123" s="169"/>
      <c r="AX123" s="170" t="s">
        <v>752</v>
      </c>
      <c r="AY123" s="168"/>
      <c r="AZ123" s="169"/>
      <c r="BA123" s="170" t="s">
        <v>752</v>
      </c>
      <c r="BB123" s="168"/>
      <c r="BC123" s="169"/>
      <c r="BD123" s="170" t="s">
        <v>752</v>
      </c>
      <c r="BE123" s="168"/>
      <c r="BF123" s="169"/>
      <c r="BG123" s="170" t="s">
        <v>752</v>
      </c>
      <c r="BH123" s="168"/>
      <c r="BI123" s="169"/>
      <c r="BJ123" s="170"/>
      <c r="BK123" s="168"/>
      <c r="BL123" s="169"/>
      <c r="BM123" s="170"/>
      <c r="BN123" s="168"/>
      <c r="BO123" s="169"/>
      <c r="BP123" s="170"/>
      <c r="BQ123" s="168"/>
      <c r="BR123" s="169"/>
      <c r="BS123" s="170"/>
      <c r="BT123" s="168"/>
      <c r="BU123" s="169"/>
      <c r="BV123" s="170"/>
      <c r="BW123" s="168"/>
      <c r="BX123" s="169"/>
      <c r="BY123" s="170"/>
      <c r="BZ123" s="168"/>
      <c r="CA123" s="169"/>
      <c r="CB123" s="170"/>
      <c r="CC123" s="168"/>
      <c r="CD123" s="169"/>
      <c r="CE123" s="170"/>
      <c r="CF123" s="168"/>
      <c r="CG123" s="169"/>
      <c r="CH123" s="170"/>
      <c r="CI123" s="168"/>
      <c r="CJ123" s="169"/>
      <c r="CK123" s="170"/>
      <c r="CL123" s="168"/>
      <c r="CM123" s="169"/>
      <c r="CN123" s="170"/>
      <c r="CO123" s="168"/>
      <c r="CP123" s="169"/>
      <c r="CQ123" s="170"/>
      <c r="CR123" s="168"/>
      <c r="CS123" s="169"/>
      <c r="CT123" s="170"/>
      <c r="CU123" s="168"/>
      <c r="CV123" s="169"/>
      <c r="CW123" s="170"/>
      <c r="CX123" s="168"/>
      <c r="CY123" s="169"/>
      <c r="CZ123" s="170"/>
      <c r="DA123" s="168"/>
      <c r="DB123" s="169"/>
      <c r="DC123" s="170"/>
      <c r="DD123" s="168"/>
      <c r="DE123" s="169"/>
      <c r="DF123" s="170"/>
      <c r="DG123" s="168"/>
      <c r="DH123" s="169"/>
      <c r="DI123" s="170"/>
      <c r="DJ123" s="168"/>
      <c r="DK123" s="169"/>
    </row>
    <row r="124" spans="1:115" ht="114.75" x14ac:dyDescent="0.25">
      <c r="A124" s="171">
        <v>117</v>
      </c>
      <c r="B124" s="171">
        <v>743</v>
      </c>
      <c r="C124" s="172" t="s">
        <v>536</v>
      </c>
      <c r="D124" s="173" t="s">
        <v>537</v>
      </c>
      <c r="E124" s="174" t="s">
        <v>272</v>
      </c>
      <c r="F124" s="174" t="s">
        <v>750</v>
      </c>
      <c r="G124" s="175" t="s">
        <v>832</v>
      </c>
      <c r="H124" s="162" t="s">
        <v>139</v>
      </c>
      <c r="I124" s="162" t="s">
        <v>139</v>
      </c>
      <c r="J124" s="162"/>
      <c r="K124" s="162"/>
      <c r="L124" s="162"/>
      <c r="M124" s="162"/>
      <c r="N124" s="162"/>
      <c r="O124" s="163"/>
      <c r="P124" s="163"/>
      <c r="Q124" s="163"/>
      <c r="R124" s="163"/>
      <c r="S124" s="163" t="s">
        <v>139</v>
      </c>
      <c r="T124" s="163"/>
      <c r="U124" s="164"/>
      <c r="V124" s="164"/>
      <c r="W124" s="164"/>
      <c r="X124" s="165" t="s">
        <v>139</v>
      </c>
      <c r="Y124" s="165" t="s">
        <v>139</v>
      </c>
      <c r="Z124" s="165" t="s">
        <v>139</v>
      </c>
      <c r="AA124" s="165"/>
      <c r="AB124" s="166" t="s">
        <v>139</v>
      </c>
      <c r="AC124" s="166"/>
      <c r="AD124" s="166" t="s">
        <v>139</v>
      </c>
      <c r="AE124" s="167"/>
      <c r="AF124" s="168" t="s">
        <v>139</v>
      </c>
      <c r="AG124" s="168"/>
      <c r="AH124" s="169"/>
      <c r="AI124" s="170" t="s">
        <v>752</v>
      </c>
      <c r="AJ124" s="168"/>
      <c r="AK124" s="169"/>
      <c r="AL124" s="170" t="s">
        <v>139</v>
      </c>
      <c r="AM124" s="168"/>
      <c r="AN124" s="169"/>
      <c r="AO124" s="170" t="s">
        <v>752</v>
      </c>
      <c r="AP124" s="168"/>
      <c r="AQ124" s="169"/>
      <c r="AR124" s="170" t="s">
        <v>139</v>
      </c>
      <c r="AS124" s="168"/>
      <c r="AT124" s="169"/>
      <c r="AU124" s="170" t="s">
        <v>752</v>
      </c>
      <c r="AV124" s="168"/>
      <c r="AW124" s="169"/>
      <c r="AX124" s="170" t="s">
        <v>752</v>
      </c>
      <c r="AY124" s="168"/>
      <c r="AZ124" s="169"/>
      <c r="BA124" s="170" t="s">
        <v>752</v>
      </c>
      <c r="BB124" s="168"/>
      <c r="BC124" s="169"/>
      <c r="BD124" s="170" t="s">
        <v>139</v>
      </c>
      <c r="BE124" s="168"/>
      <c r="BF124" s="169"/>
      <c r="BG124" s="170" t="s">
        <v>139</v>
      </c>
      <c r="BH124" s="168"/>
      <c r="BI124" s="169"/>
      <c r="BJ124" s="170" t="s">
        <v>139</v>
      </c>
      <c r="BK124" s="168"/>
      <c r="BL124" s="169"/>
      <c r="BM124" s="170"/>
      <c r="BN124" s="168"/>
      <c r="BO124" s="169"/>
      <c r="BP124" s="170"/>
      <c r="BQ124" s="168"/>
      <c r="BR124" s="169"/>
      <c r="BS124" s="170"/>
      <c r="BT124" s="168"/>
      <c r="BU124" s="169"/>
      <c r="BV124" s="170"/>
      <c r="BW124" s="168"/>
      <c r="BX124" s="169"/>
      <c r="BY124" s="170"/>
      <c r="BZ124" s="168"/>
      <c r="CA124" s="169"/>
      <c r="CB124" s="170"/>
      <c r="CC124" s="168"/>
      <c r="CD124" s="169"/>
      <c r="CE124" s="170"/>
      <c r="CF124" s="168"/>
      <c r="CG124" s="169"/>
      <c r="CH124" s="170"/>
      <c r="CI124" s="168"/>
      <c r="CJ124" s="169"/>
      <c r="CK124" s="170"/>
      <c r="CL124" s="168"/>
      <c r="CM124" s="169"/>
      <c r="CN124" s="170"/>
      <c r="CO124" s="168"/>
      <c r="CP124" s="169"/>
      <c r="CQ124" s="170"/>
      <c r="CR124" s="168"/>
      <c r="CS124" s="169"/>
      <c r="CT124" s="170"/>
      <c r="CU124" s="168"/>
      <c r="CV124" s="169"/>
      <c r="CW124" s="170"/>
      <c r="CX124" s="168"/>
      <c r="CY124" s="169"/>
      <c r="CZ124" s="170"/>
      <c r="DA124" s="168"/>
      <c r="DB124" s="169"/>
      <c r="DC124" s="170"/>
      <c r="DD124" s="168"/>
      <c r="DE124" s="169"/>
      <c r="DF124" s="170"/>
      <c r="DG124" s="168"/>
      <c r="DH124" s="169"/>
      <c r="DI124" s="170"/>
      <c r="DJ124" s="168"/>
      <c r="DK124" s="169"/>
    </row>
    <row r="125" spans="1:115" x14ac:dyDescent="0.25">
      <c r="A125" s="171">
        <v>118</v>
      </c>
      <c r="B125" s="171">
        <v>4182</v>
      </c>
      <c r="C125" s="172" t="s">
        <v>538</v>
      </c>
      <c r="D125" s="173" t="s">
        <v>539</v>
      </c>
      <c r="E125" s="174" t="s">
        <v>276</v>
      </c>
      <c r="F125" s="174" t="s">
        <v>774</v>
      </c>
      <c r="G125" s="174" t="s">
        <v>226</v>
      </c>
      <c r="H125" s="162" t="s">
        <v>139</v>
      </c>
      <c r="I125" s="162" t="s">
        <v>139</v>
      </c>
      <c r="J125" s="162"/>
      <c r="K125" s="162"/>
      <c r="L125" s="162"/>
      <c r="M125" s="162"/>
      <c r="N125" s="162"/>
      <c r="O125" s="163"/>
      <c r="P125" s="163"/>
      <c r="Q125" s="163"/>
      <c r="R125" s="163"/>
      <c r="S125" s="163" t="s">
        <v>139</v>
      </c>
      <c r="T125" s="163" t="s">
        <v>139</v>
      </c>
      <c r="U125" s="164"/>
      <c r="V125" s="164"/>
      <c r="W125" s="164"/>
      <c r="X125" s="165" t="s">
        <v>139</v>
      </c>
      <c r="Y125" s="165" t="s">
        <v>139</v>
      </c>
      <c r="Z125" s="165" t="s">
        <v>139</v>
      </c>
      <c r="AA125" s="165"/>
      <c r="AB125" s="166" t="s">
        <v>139</v>
      </c>
      <c r="AC125" s="166"/>
      <c r="AD125" s="166" t="s">
        <v>139</v>
      </c>
      <c r="AE125" s="167"/>
      <c r="AF125" s="168" t="s">
        <v>139</v>
      </c>
      <c r="AG125" s="168"/>
      <c r="AH125" s="169"/>
      <c r="AI125" s="170" t="s">
        <v>752</v>
      </c>
      <c r="AJ125" s="168"/>
      <c r="AK125" s="169"/>
      <c r="AL125" s="170" t="s">
        <v>139</v>
      </c>
      <c r="AM125" s="168"/>
      <c r="AN125" s="169"/>
      <c r="AO125" s="170" t="s">
        <v>752</v>
      </c>
      <c r="AP125" s="168"/>
      <c r="AQ125" s="169"/>
      <c r="AR125" s="170" t="s">
        <v>139</v>
      </c>
      <c r="AS125" s="168"/>
      <c r="AT125" s="169"/>
      <c r="AU125" s="170" t="s">
        <v>752</v>
      </c>
      <c r="AV125" s="168"/>
      <c r="AW125" s="169"/>
      <c r="AX125" s="170"/>
      <c r="AY125" s="168"/>
      <c r="AZ125" s="169"/>
      <c r="BA125" s="170"/>
      <c r="BB125" s="168"/>
      <c r="BC125" s="169"/>
      <c r="BD125" s="170"/>
      <c r="BE125" s="168"/>
      <c r="BF125" s="169"/>
      <c r="BG125" s="170"/>
      <c r="BH125" s="168"/>
      <c r="BI125" s="169"/>
      <c r="BJ125" s="170"/>
      <c r="BK125" s="168"/>
      <c r="BL125" s="169"/>
      <c r="BM125" s="170"/>
      <c r="BN125" s="168"/>
      <c r="BO125" s="169"/>
      <c r="BP125" s="170"/>
      <c r="BQ125" s="168"/>
      <c r="BR125" s="169"/>
      <c r="BS125" s="170"/>
      <c r="BT125" s="168"/>
      <c r="BU125" s="169"/>
      <c r="BV125" s="170"/>
      <c r="BW125" s="168"/>
      <c r="BX125" s="169"/>
      <c r="BY125" s="170"/>
      <c r="BZ125" s="168"/>
      <c r="CA125" s="169"/>
      <c r="CB125" s="170"/>
      <c r="CC125" s="168"/>
      <c r="CD125" s="169"/>
      <c r="CE125" s="170"/>
      <c r="CF125" s="168"/>
      <c r="CG125" s="169"/>
      <c r="CH125" s="170"/>
      <c r="CI125" s="168"/>
      <c r="CJ125" s="169"/>
      <c r="CK125" s="170"/>
      <c r="CL125" s="168"/>
      <c r="CM125" s="169"/>
      <c r="CN125" s="170"/>
      <c r="CO125" s="168"/>
      <c r="CP125" s="169"/>
      <c r="CQ125" s="170"/>
      <c r="CR125" s="168"/>
      <c r="CS125" s="169"/>
      <c r="CT125" s="170"/>
      <c r="CU125" s="168"/>
      <c r="CV125" s="169"/>
      <c r="CW125" s="170"/>
      <c r="CX125" s="168"/>
      <c r="CY125" s="169"/>
      <c r="CZ125" s="170"/>
      <c r="DA125" s="168"/>
      <c r="DB125" s="169"/>
      <c r="DC125" s="170"/>
      <c r="DD125" s="168"/>
      <c r="DE125" s="169"/>
      <c r="DF125" s="170"/>
      <c r="DG125" s="168"/>
      <c r="DH125" s="169"/>
      <c r="DI125" s="170"/>
      <c r="DJ125" s="168"/>
      <c r="DK125" s="169"/>
    </row>
    <row r="126" spans="1:115" ht="25.5" x14ac:dyDescent="0.25">
      <c r="A126" s="171">
        <v>119</v>
      </c>
      <c r="B126" s="171">
        <v>2819</v>
      </c>
      <c r="C126" s="172" t="s">
        <v>540</v>
      </c>
      <c r="D126" s="173" t="s">
        <v>541</v>
      </c>
      <c r="E126" s="174" t="s">
        <v>272</v>
      </c>
      <c r="F126" s="174" t="s">
        <v>750</v>
      </c>
      <c r="G126" s="175" t="s">
        <v>833</v>
      </c>
      <c r="H126" s="162" t="s">
        <v>139</v>
      </c>
      <c r="I126" s="162" t="s">
        <v>139</v>
      </c>
      <c r="J126" s="162"/>
      <c r="K126" s="162"/>
      <c r="L126" s="162"/>
      <c r="M126" s="162"/>
      <c r="N126" s="162"/>
      <c r="O126" s="163"/>
      <c r="P126" s="163"/>
      <c r="Q126" s="163"/>
      <c r="R126" s="163"/>
      <c r="S126" s="163" t="s">
        <v>139</v>
      </c>
      <c r="T126" s="163" t="s">
        <v>139</v>
      </c>
      <c r="U126" s="164"/>
      <c r="V126" s="164"/>
      <c r="W126" s="164"/>
      <c r="X126" s="165" t="s">
        <v>139</v>
      </c>
      <c r="Y126" s="165" t="s">
        <v>139</v>
      </c>
      <c r="Z126" s="165" t="s">
        <v>139</v>
      </c>
      <c r="AA126" s="165"/>
      <c r="AB126" s="166" t="s">
        <v>139</v>
      </c>
      <c r="AC126" s="166"/>
      <c r="AD126" s="166" t="s">
        <v>139</v>
      </c>
      <c r="AE126" s="167"/>
      <c r="AF126" s="168" t="s">
        <v>139</v>
      </c>
      <c r="AG126" s="168"/>
      <c r="AH126" s="169"/>
      <c r="AI126" s="170" t="s">
        <v>752</v>
      </c>
      <c r="AJ126" s="168"/>
      <c r="AK126" s="169"/>
      <c r="AL126" s="170">
        <v>0</v>
      </c>
      <c r="AM126" s="168"/>
      <c r="AN126" s="169"/>
      <c r="AO126" s="170" t="s">
        <v>752</v>
      </c>
      <c r="AP126" s="168"/>
      <c r="AQ126" s="169"/>
      <c r="AR126" s="170">
        <v>0</v>
      </c>
      <c r="AS126" s="168"/>
      <c r="AT126" s="169"/>
      <c r="AU126" s="170" t="s">
        <v>752</v>
      </c>
      <c r="AV126" s="168"/>
      <c r="AW126" s="169"/>
      <c r="AX126" s="170" t="s">
        <v>139</v>
      </c>
      <c r="AY126" s="168"/>
      <c r="AZ126" s="169"/>
      <c r="BA126" s="170" t="s">
        <v>139</v>
      </c>
      <c r="BB126" s="168"/>
      <c r="BC126" s="169"/>
      <c r="BD126" s="170" t="s">
        <v>752</v>
      </c>
      <c r="BE126" s="168"/>
      <c r="BF126" s="169"/>
      <c r="BG126" s="170" t="s">
        <v>752</v>
      </c>
      <c r="BH126" s="168"/>
      <c r="BI126" s="169"/>
      <c r="BJ126" s="170"/>
      <c r="BK126" s="168"/>
      <c r="BL126" s="169"/>
      <c r="BM126" s="170"/>
      <c r="BN126" s="168"/>
      <c r="BO126" s="169"/>
      <c r="BP126" s="170"/>
      <c r="BQ126" s="168"/>
      <c r="BR126" s="169"/>
      <c r="BS126" s="170"/>
      <c r="BT126" s="168"/>
      <c r="BU126" s="169"/>
      <c r="BV126" s="170"/>
      <c r="BW126" s="168"/>
      <c r="BX126" s="169"/>
      <c r="BY126" s="170"/>
      <c r="BZ126" s="168"/>
      <c r="CA126" s="169"/>
      <c r="CB126" s="170"/>
      <c r="CC126" s="168"/>
      <c r="CD126" s="169"/>
      <c r="CE126" s="170"/>
      <c r="CF126" s="168"/>
      <c r="CG126" s="169"/>
      <c r="CH126" s="170"/>
      <c r="CI126" s="168"/>
      <c r="CJ126" s="169"/>
      <c r="CK126" s="170"/>
      <c r="CL126" s="168"/>
      <c r="CM126" s="169"/>
      <c r="CN126" s="170"/>
      <c r="CO126" s="168"/>
      <c r="CP126" s="169"/>
      <c r="CQ126" s="170"/>
      <c r="CR126" s="168"/>
      <c r="CS126" s="169"/>
      <c r="CT126" s="170"/>
      <c r="CU126" s="168"/>
      <c r="CV126" s="169"/>
      <c r="CW126" s="170"/>
      <c r="CX126" s="168"/>
      <c r="CY126" s="169"/>
      <c r="CZ126" s="170"/>
      <c r="DA126" s="168"/>
      <c r="DB126" s="169"/>
      <c r="DC126" s="170"/>
      <c r="DD126" s="168"/>
      <c r="DE126" s="169"/>
      <c r="DF126" s="170"/>
      <c r="DG126" s="168"/>
      <c r="DH126" s="169"/>
      <c r="DI126" s="170"/>
      <c r="DJ126" s="168"/>
      <c r="DK126" s="169"/>
    </row>
    <row r="127" spans="1:115" x14ac:dyDescent="0.25">
      <c r="A127" s="171">
        <v>120</v>
      </c>
      <c r="B127" s="171">
        <v>4156</v>
      </c>
      <c r="C127" s="172" t="s">
        <v>542</v>
      </c>
      <c r="D127" s="173" t="s">
        <v>543</v>
      </c>
      <c r="E127" s="174" t="s">
        <v>324</v>
      </c>
      <c r="F127" s="174" t="s">
        <v>772</v>
      </c>
      <c r="G127" s="174" t="s">
        <v>765</v>
      </c>
      <c r="H127" s="162" t="s">
        <v>139</v>
      </c>
      <c r="I127" s="162"/>
      <c r="J127" s="162"/>
      <c r="K127" s="162" t="s">
        <v>139</v>
      </c>
      <c r="L127" s="162"/>
      <c r="M127" s="162"/>
      <c r="N127" s="162"/>
      <c r="O127" s="163"/>
      <c r="P127" s="163"/>
      <c r="Q127" s="163"/>
      <c r="R127" s="163"/>
      <c r="S127" s="163" t="s">
        <v>139</v>
      </c>
      <c r="T127" s="163" t="s">
        <v>139</v>
      </c>
      <c r="U127" s="164"/>
      <c r="V127" s="164"/>
      <c r="W127" s="164"/>
      <c r="X127" s="165" t="s">
        <v>139</v>
      </c>
      <c r="Y127" s="165" t="s">
        <v>139</v>
      </c>
      <c r="Z127" s="165" t="s">
        <v>139</v>
      </c>
      <c r="AA127" s="165"/>
      <c r="AB127" s="166"/>
      <c r="AC127" s="166"/>
      <c r="AD127" s="166"/>
      <c r="AE127" s="167" t="s">
        <v>139</v>
      </c>
      <c r="AF127" s="168" t="s">
        <v>139</v>
      </c>
      <c r="AG127" s="168"/>
      <c r="AH127" s="169"/>
      <c r="AI127" s="170" t="s">
        <v>752</v>
      </c>
      <c r="AJ127" s="168"/>
      <c r="AK127" s="169"/>
      <c r="AL127" s="170" t="s">
        <v>139</v>
      </c>
      <c r="AM127" s="168"/>
      <c r="AN127" s="169"/>
      <c r="AO127" s="170">
        <v>0</v>
      </c>
      <c r="AP127" s="168"/>
      <c r="AQ127" s="169"/>
      <c r="AR127" s="170" t="s">
        <v>139</v>
      </c>
      <c r="AS127" s="168"/>
      <c r="AT127" s="169"/>
      <c r="AU127" s="170" t="s">
        <v>752</v>
      </c>
      <c r="AV127" s="168"/>
      <c r="AW127" s="169"/>
      <c r="AX127" s="170" t="s">
        <v>752</v>
      </c>
      <c r="AY127" s="168"/>
      <c r="AZ127" s="169"/>
      <c r="BA127" s="170" t="s">
        <v>752</v>
      </c>
      <c r="BB127" s="168"/>
      <c r="BC127" s="169"/>
      <c r="BD127" s="170" t="s">
        <v>752</v>
      </c>
      <c r="BE127" s="168"/>
      <c r="BF127" s="169"/>
      <c r="BG127" s="170" t="s">
        <v>752</v>
      </c>
      <c r="BH127" s="168"/>
      <c r="BI127" s="169"/>
      <c r="BJ127" s="170"/>
      <c r="BK127" s="168"/>
      <c r="BL127" s="169"/>
      <c r="BM127" s="170"/>
      <c r="BN127" s="168"/>
      <c r="BO127" s="169"/>
      <c r="BP127" s="170"/>
      <c r="BQ127" s="168"/>
      <c r="BR127" s="169"/>
      <c r="BS127" s="170"/>
      <c r="BT127" s="168"/>
      <c r="BU127" s="169"/>
      <c r="BV127" s="170"/>
      <c r="BW127" s="168"/>
      <c r="BX127" s="169"/>
      <c r="BY127" s="170"/>
      <c r="BZ127" s="168"/>
      <c r="CA127" s="169"/>
      <c r="CB127" s="170"/>
      <c r="CC127" s="168"/>
      <c r="CD127" s="169"/>
      <c r="CE127" s="170"/>
      <c r="CF127" s="168"/>
      <c r="CG127" s="169"/>
      <c r="CH127" s="170"/>
      <c r="CI127" s="168"/>
      <c r="CJ127" s="169"/>
      <c r="CK127" s="170"/>
      <c r="CL127" s="168"/>
      <c r="CM127" s="169"/>
      <c r="CN127" s="170"/>
      <c r="CO127" s="168"/>
      <c r="CP127" s="169"/>
      <c r="CQ127" s="170"/>
      <c r="CR127" s="168"/>
      <c r="CS127" s="169"/>
      <c r="CT127" s="170"/>
      <c r="CU127" s="168"/>
      <c r="CV127" s="169"/>
      <c r="CW127" s="170"/>
      <c r="CX127" s="168"/>
      <c r="CY127" s="169"/>
      <c r="CZ127" s="170"/>
      <c r="DA127" s="168"/>
      <c r="DB127" s="169"/>
      <c r="DC127" s="170"/>
      <c r="DD127" s="168"/>
      <c r="DE127" s="169"/>
      <c r="DF127" s="170"/>
      <c r="DG127" s="168"/>
      <c r="DH127" s="169"/>
      <c r="DI127" s="170"/>
      <c r="DJ127" s="168"/>
      <c r="DK127" s="169"/>
    </row>
    <row r="128" spans="1:115" s="193" customFormat="1" x14ac:dyDescent="0.25">
      <c r="A128" s="181"/>
      <c r="B128" s="181"/>
      <c r="C128" s="182" t="s">
        <v>544</v>
      </c>
      <c r="D128" s="183" t="s">
        <v>545</v>
      </c>
      <c r="E128" s="184" t="s">
        <v>332</v>
      </c>
      <c r="F128" s="184" t="s">
        <v>774</v>
      </c>
      <c r="G128" s="184" t="s">
        <v>210</v>
      </c>
      <c r="H128" s="213" t="s">
        <v>139</v>
      </c>
      <c r="I128" s="213" t="s">
        <v>139</v>
      </c>
      <c r="J128" s="213"/>
      <c r="K128" s="213" t="s">
        <v>139</v>
      </c>
      <c r="L128" s="213"/>
      <c r="M128" s="213"/>
      <c r="N128" s="213"/>
      <c r="O128" s="214" t="s">
        <v>139</v>
      </c>
      <c r="P128" s="214" t="s">
        <v>139</v>
      </c>
      <c r="Q128" s="214"/>
      <c r="R128" s="214"/>
      <c r="S128" s="214" t="s">
        <v>139</v>
      </c>
      <c r="T128" s="214" t="s">
        <v>139</v>
      </c>
      <c r="U128" s="215"/>
      <c r="V128" s="215"/>
      <c r="W128" s="215"/>
      <c r="X128" s="216" t="s">
        <v>139</v>
      </c>
      <c r="Y128" s="216" t="s">
        <v>139</v>
      </c>
      <c r="Z128" s="216" t="s">
        <v>139</v>
      </c>
      <c r="AA128" s="216"/>
      <c r="AB128" s="217"/>
      <c r="AC128" s="217"/>
      <c r="AD128" s="217" t="s">
        <v>139</v>
      </c>
      <c r="AE128" s="218"/>
      <c r="AF128" s="190" t="s">
        <v>139</v>
      </c>
      <c r="AG128" s="190"/>
      <c r="AH128" s="191"/>
      <c r="AI128" s="170" t="s">
        <v>752</v>
      </c>
      <c r="AJ128" s="168"/>
      <c r="AK128" s="169"/>
      <c r="AL128" s="170" t="s">
        <v>139</v>
      </c>
      <c r="AM128" s="168"/>
      <c r="AN128" s="169"/>
      <c r="AO128" s="192" t="s">
        <v>752</v>
      </c>
      <c r="AP128" s="190"/>
      <c r="AQ128" s="191"/>
      <c r="AR128" s="192">
        <v>0</v>
      </c>
      <c r="AS128" s="190"/>
      <c r="AT128" s="191"/>
      <c r="AU128" s="170" t="s">
        <v>752</v>
      </c>
      <c r="AV128" s="168"/>
      <c r="AW128" s="169"/>
      <c r="AX128" s="192"/>
      <c r="AY128" s="190"/>
      <c r="AZ128" s="191"/>
      <c r="BA128" s="192"/>
      <c r="BB128" s="190"/>
      <c r="BC128" s="191"/>
      <c r="BD128" s="192"/>
      <c r="BE128" s="190"/>
      <c r="BF128" s="191"/>
      <c r="BG128" s="192"/>
      <c r="BH128" s="190"/>
      <c r="BI128" s="191"/>
      <c r="BJ128" s="170" t="s">
        <v>139</v>
      </c>
      <c r="BK128" s="168"/>
      <c r="BL128" s="169"/>
      <c r="BM128" s="192"/>
      <c r="BN128" s="190"/>
      <c r="BO128" s="191"/>
      <c r="BP128" s="192"/>
      <c r="BQ128" s="190"/>
      <c r="BR128" s="191"/>
      <c r="BS128" s="192"/>
      <c r="BT128" s="190"/>
      <c r="BU128" s="191"/>
      <c r="BV128" s="192"/>
      <c r="BW128" s="190"/>
      <c r="BX128" s="191"/>
      <c r="BY128" s="192"/>
      <c r="BZ128" s="190"/>
      <c r="CA128" s="191"/>
      <c r="CB128" s="192"/>
      <c r="CC128" s="190"/>
      <c r="CD128" s="191"/>
      <c r="CE128" s="192"/>
      <c r="CF128" s="190"/>
      <c r="CG128" s="191"/>
      <c r="CH128" s="192"/>
      <c r="CI128" s="190"/>
      <c r="CJ128" s="191"/>
      <c r="CK128" s="192"/>
      <c r="CL128" s="190"/>
      <c r="CM128" s="191"/>
      <c r="CN128" s="192"/>
      <c r="CO128" s="190"/>
      <c r="CP128" s="191"/>
      <c r="CQ128" s="192"/>
      <c r="CR128" s="190"/>
      <c r="CS128" s="191"/>
      <c r="CT128" s="192"/>
      <c r="CU128" s="190"/>
      <c r="CV128" s="191"/>
      <c r="CW128" s="192"/>
      <c r="CX128" s="190"/>
      <c r="CY128" s="191"/>
      <c r="CZ128" s="192"/>
      <c r="DA128" s="190"/>
      <c r="DB128" s="191"/>
      <c r="DC128" s="192"/>
      <c r="DD128" s="190"/>
      <c r="DE128" s="191"/>
      <c r="DF128" s="192"/>
      <c r="DG128" s="190"/>
      <c r="DH128" s="191"/>
      <c r="DI128" s="192"/>
      <c r="DJ128" s="190"/>
      <c r="DK128" s="191"/>
    </row>
    <row r="129" spans="1:115" ht="114.75" x14ac:dyDescent="0.25">
      <c r="A129" s="171">
        <v>121</v>
      </c>
      <c r="B129" s="171">
        <v>1683</v>
      </c>
      <c r="C129" s="172" t="s">
        <v>546</v>
      </c>
      <c r="D129" s="173" t="s">
        <v>547</v>
      </c>
      <c r="E129" s="174" t="s">
        <v>272</v>
      </c>
      <c r="F129" s="174" t="s">
        <v>750</v>
      </c>
      <c r="G129" s="175" t="s">
        <v>834</v>
      </c>
      <c r="H129" s="162" t="s">
        <v>139</v>
      </c>
      <c r="I129" s="162" t="s">
        <v>139</v>
      </c>
      <c r="J129" s="162"/>
      <c r="K129" s="162"/>
      <c r="L129" s="162"/>
      <c r="M129" s="162"/>
      <c r="N129" s="162"/>
      <c r="O129" s="163"/>
      <c r="P129" s="163"/>
      <c r="Q129" s="163"/>
      <c r="R129" s="163"/>
      <c r="S129" s="163" t="s">
        <v>139</v>
      </c>
      <c r="T129" s="163"/>
      <c r="U129" s="164"/>
      <c r="V129" s="164"/>
      <c r="W129" s="164"/>
      <c r="X129" s="165" t="s">
        <v>139</v>
      </c>
      <c r="Y129" s="165" t="s">
        <v>139</v>
      </c>
      <c r="Z129" s="165" t="s">
        <v>139</v>
      </c>
      <c r="AA129" s="165"/>
      <c r="AB129" s="166" t="s">
        <v>139</v>
      </c>
      <c r="AC129" s="166"/>
      <c r="AD129" s="166" t="s">
        <v>139</v>
      </c>
      <c r="AE129" s="167"/>
      <c r="AF129" s="168" t="s">
        <v>139</v>
      </c>
      <c r="AG129" s="168"/>
      <c r="AH129" s="169"/>
      <c r="AI129" s="170" t="s">
        <v>752</v>
      </c>
      <c r="AJ129" s="168"/>
      <c r="AK129" s="169"/>
      <c r="AL129" s="170" t="s">
        <v>139</v>
      </c>
      <c r="AM129" s="168"/>
      <c r="AN129" s="169"/>
      <c r="AO129" s="170" t="s">
        <v>752</v>
      </c>
      <c r="AP129" s="168"/>
      <c r="AQ129" s="169"/>
      <c r="AR129" s="170">
        <v>0</v>
      </c>
      <c r="AS129" s="168"/>
      <c r="AT129" s="169"/>
      <c r="AU129" s="170" t="s">
        <v>752</v>
      </c>
      <c r="AV129" s="168"/>
      <c r="AW129" s="169"/>
      <c r="AX129" s="170" t="s">
        <v>752</v>
      </c>
      <c r="AY129" s="168"/>
      <c r="AZ129" s="169"/>
      <c r="BA129" s="170" t="s">
        <v>752</v>
      </c>
      <c r="BB129" s="168"/>
      <c r="BC129" s="169"/>
      <c r="BD129" s="170" t="s">
        <v>122</v>
      </c>
      <c r="BE129" s="168"/>
      <c r="BF129" s="169"/>
      <c r="BG129" s="170" t="s">
        <v>122</v>
      </c>
      <c r="BH129" s="168"/>
      <c r="BI129" s="169"/>
      <c r="BJ129" s="170" t="s">
        <v>139</v>
      </c>
      <c r="BK129" s="168"/>
      <c r="BL129" s="169"/>
      <c r="BM129" s="170"/>
      <c r="BN129" s="168"/>
      <c r="BO129" s="169"/>
      <c r="BP129" s="170"/>
      <c r="BQ129" s="168"/>
      <c r="BR129" s="169"/>
      <c r="BS129" s="170"/>
      <c r="BT129" s="168"/>
      <c r="BU129" s="169"/>
      <c r="BV129" s="170"/>
      <c r="BW129" s="168"/>
      <c r="BX129" s="169"/>
      <c r="BY129" s="170"/>
      <c r="BZ129" s="168"/>
      <c r="CA129" s="169"/>
      <c r="CB129" s="170"/>
      <c r="CC129" s="168"/>
      <c r="CD129" s="169"/>
      <c r="CE129" s="170"/>
      <c r="CF129" s="168"/>
      <c r="CG129" s="169"/>
      <c r="CH129" s="170"/>
      <c r="CI129" s="168"/>
      <c r="CJ129" s="169"/>
      <c r="CK129" s="170"/>
      <c r="CL129" s="168"/>
      <c r="CM129" s="169"/>
      <c r="CN129" s="170"/>
      <c r="CO129" s="168"/>
      <c r="CP129" s="169"/>
      <c r="CQ129" s="170"/>
      <c r="CR129" s="168"/>
      <c r="CS129" s="169"/>
      <c r="CT129" s="170"/>
      <c r="CU129" s="168"/>
      <c r="CV129" s="169"/>
      <c r="CW129" s="170"/>
      <c r="CX129" s="168"/>
      <c r="CY129" s="169"/>
      <c r="CZ129" s="170"/>
      <c r="DA129" s="168"/>
      <c r="DB129" s="169"/>
      <c r="DC129" s="170"/>
      <c r="DD129" s="168"/>
      <c r="DE129" s="169"/>
      <c r="DF129" s="170"/>
      <c r="DG129" s="168"/>
      <c r="DH129" s="169"/>
      <c r="DI129" s="170"/>
      <c r="DJ129" s="168"/>
      <c r="DK129" s="169"/>
    </row>
    <row r="130" spans="1:115" ht="63.75" x14ac:dyDescent="0.25">
      <c r="A130" s="171">
        <v>122</v>
      </c>
      <c r="B130" s="171">
        <v>503</v>
      </c>
      <c r="C130" s="172" t="s">
        <v>548</v>
      </c>
      <c r="D130" s="173" t="s">
        <v>549</v>
      </c>
      <c r="E130" s="174" t="s">
        <v>272</v>
      </c>
      <c r="F130" s="174" t="s">
        <v>750</v>
      </c>
      <c r="G130" s="175" t="s">
        <v>835</v>
      </c>
      <c r="H130" s="162" t="s">
        <v>139</v>
      </c>
      <c r="I130" s="162" t="s">
        <v>139</v>
      </c>
      <c r="J130" s="162"/>
      <c r="K130" s="162"/>
      <c r="L130" s="162"/>
      <c r="M130" s="162"/>
      <c r="N130" s="162"/>
      <c r="O130" s="163"/>
      <c r="P130" s="163"/>
      <c r="Q130" s="163"/>
      <c r="R130" s="163"/>
      <c r="S130" s="163" t="s">
        <v>139</v>
      </c>
      <c r="T130" s="163"/>
      <c r="U130" s="164"/>
      <c r="V130" s="164"/>
      <c r="W130" s="164"/>
      <c r="X130" s="165" t="s">
        <v>139</v>
      </c>
      <c r="Y130" s="165" t="s">
        <v>139</v>
      </c>
      <c r="Z130" s="165" t="s">
        <v>139</v>
      </c>
      <c r="AA130" s="165"/>
      <c r="AB130" s="166" t="s">
        <v>139</v>
      </c>
      <c r="AC130" s="166"/>
      <c r="AD130" s="166" t="s">
        <v>139</v>
      </c>
      <c r="AE130" s="167"/>
      <c r="AF130" s="168" t="s">
        <v>139</v>
      </c>
      <c r="AG130" s="168"/>
      <c r="AH130" s="169"/>
      <c r="AI130" s="170" t="s">
        <v>752</v>
      </c>
      <c r="AJ130" s="168"/>
      <c r="AK130" s="169"/>
      <c r="AL130" s="170" t="s">
        <v>139</v>
      </c>
      <c r="AM130" s="168"/>
      <c r="AN130" s="169"/>
      <c r="AO130" s="170" t="s">
        <v>752</v>
      </c>
      <c r="AP130" s="168"/>
      <c r="AQ130" s="169"/>
      <c r="AR130" s="170">
        <v>0</v>
      </c>
      <c r="AS130" s="168"/>
      <c r="AT130" s="169"/>
      <c r="AU130" s="170" t="s">
        <v>752</v>
      </c>
      <c r="AV130" s="168"/>
      <c r="AW130" s="169"/>
      <c r="AX130" s="170"/>
      <c r="AY130" s="168"/>
      <c r="AZ130" s="169"/>
      <c r="BA130" s="170"/>
      <c r="BB130" s="168"/>
      <c r="BC130" s="169"/>
      <c r="BD130" s="170"/>
      <c r="BE130" s="168"/>
      <c r="BF130" s="169"/>
      <c r="BG130" s="170"/>
      <c r="BH130" s="168"/>
      <c r="BI130" s="169"/>
      <c r="BJ130" s="170"/>
      <c r="BK130" s="168"/>
      <c r="BL130" s="169"/>
      <c r="BM130" s="170"/>
      <c r="BN130" s="168"/>
      <c r="BO130" s="169"/>
      <c r="BP130" s="170"/>
      <c r="BQ130" s="168"/>
      <c r="BR130" s="169"/>
      <c r="BS130" s="170"/>
      <c r="BT130" s="168"/>
      <c r="BU130" s="169"/>
      <c r="BV130" s="170"/>
      <c r="BW130" s="168"/>
      <c r="BX130" s="169"/>
      <c r="BY130" s="170"/>
      <c r="BZ130" s="168"/>
      <c r="CA130" s="169"/>
      <c r="CB130" s="170"/>
      <c r="CC130" s="168"/>
      <c r="CD130" s="169"/>
      <c r="CE130" s="170"/>
      <c r="CF130" s="168"/>
      <c r="CG130" s="169"/>
      <c r="CH130" s="170"/>
      <c r="CI130" s="168"/>
      <c r="CJ130" s="169"/>
      <c r="CK130" s="170"/>
      <c r="CL130" s="168"/>
      <c r="CM130" s="169"/>
      <c r="CN130" s="170"/>
      <c r="CO130" s="168"/>
      <c r="CP130" s="169"/>
      <c r="CQ130" s="170"/>
      <c r="CR130" s="168"/>
      <c r="CS130" s="169"/>
      <c r="CT130" s="170"/>
      <c r="CU130" s="168"/>
      <c r="CV130" s="169"/>
      <c r="CW130" s="170"/>
      <c r="CX130" s="168"/>
      <c r="CY130" s="169"/>
      <c r="CZ130" s="170"/>
      <c r="DA130" s="168"/>
      <c r="DB130" s="169"/>
      <c r="DC130" s="170"/>
      <c r="DD130" s="168"/>
      <c r="DE130" s="169"/>
      <c r="DF130" s="170"/>
      <c r="DG130" s="168"/>
      <c r="DH130" s="169"/>
      <c r="DI130" s="170"/>
      <c r="DJ130" s="168"/>
      <c r="DK130" s="169"/>
    </row>
    <row r="131" spans="1:115" x14ac:dyDescent="0.25">
      <c r="A131" s="171">
        <v>123</v>
      </c>
      <c r="B131" s="171">
        <v>4061</v>
      </c>
      <c r="C131" s="172" t="s">
        <v>550</v>
      </c>
      <c r="D131" s="173" t="s">
        <v>551</v>
      </c>
      <c r="E131" s="174" t="s">
        <v>276</v>
      </c>
      <c r="F131" s="174" t="s">
        <v>750</v>
      </c>
      <c r="G131" s="174" t="s">
        <v>228</v>
      </c>
      <c r="H131" s="162" t="s">
        <v>139</v>
      </c>
      <c r="I131" s="162" t="s">
        <v>139</v>
      </c>
      <c r="J131" s="162"/>
      <c r="K131" s="162"/>
      <c r="L131" s="162"/>
      <c r="M131" s="162"/>
      <c r="N131" s="162"/>
      <c r="O131" s="163"/>
      <c r="P131" s="163"/>
      <c r="Q131" s="163"/>
      <c r="R131" s="163"/>
      <c r="S131" s="163"/>
      <c r="T131" s="163"/>
      <c r="U131" s="164"/>
      <c r="V131" s="164"/>
      <c r="W131" s="164"/>
      <c r="X131" s="165" t="s">
        <v>139</v>
      </c>
      <c r="Y131" s="165" t="s">
        <v>139</v>
      </c>
      <c r="Z131" s="165" t="s">
        <v>139</v>
      </c>
      <c r="AA131" s="165"/>
      <c r="AB131" s="166" t="s">
        <v>139</v>
      </c>
      <c r="AC131" s="166" t="s">
        <v>139</v>
      </c>
      <c r="AD131" s="166" t="s">
        <v>139</v>
      </c>
      <c r="AE131" s="167"/>
      <c r="AF131" s="168" t="s">
        <v>139</v>
      </c>
      <c r="AG131" s="168"/>
      <c r="AH131" s="169"/>
      <c r="AI131" s="170" t="s">
        <v>752</v>
      </c>
      <c r="AJ131" s="168"/>
      <c r="AK131" s="169"/>
      <c r="AL131" s="170" t="s">
        <v>139</v>
      </c>
      <c r="AM131" s="168"/>
      <c r="AN131" s="169"/>
      <c r="AO131" s="170" t="s">
        <v>752</v>
      </c>
      <c r="AP131" s="168"/>
      <c r="AQ131" s="169"/>
      <c r="AR131" s="170" t="s">
        <v>139</v>
      </c>
      <c r="AS131" s="168"/>
      <c r="AT131" s="169"/>
      <c r="AU131" s="170" t="s">
        <v>752</v>
      </c>
      <c r="AV131" s="168"/>
      <c r="AW131" s="169"/>
      <c r="AX131" s="170" t="s">
        <v>752</v>
      </c>
      <c r="AY131" s="168"/>
      <c r="AZ131" s="169"/>
      <c r="BA131" s="170" t="s">
        <v>752</v>
      </c>
      <c r="BB131" s="168"/>
      <c r="BC131" s="169"/>
      <c r="BD131" s="170" t="s">
        <v>139</v>
      </c>
      <c r="BE131" s="168"/>
      <c r="BF131" s="169"/>
      <c r="BG131" s="170" t="s">
        <v>139</v>
      </c>
      <c r="BH131" s="168"/>
      <c r="BI131" s="169"/>
      <c r="BJ131" s="170" t="s">
        <v>139</v>
      </c>
      <c r="BK131" s="168"/>
      <c r="BL131" s="169"/>
      <c r="BM131" s="170"/>
      <c r="BN131" s="168"/>
      <c r="BO131" s="169"/>
      <c r="BP131" s="170"/>
      <c r="BQ131" s="168"/>
      <c r="BR131" s="169"/>
      <c r="BS131" s="170"/>
      <c r="BT131" s="168"/>
      <c r="BU131" s="169"/>
      <c r="BV131" s="170"/>
      <c r="BW131" s="168"/>
      <c r="BX131" s="169"/>
      <c r="BY131" s="170"/>
      <c r="BZ131" s="168"/>
      <c r="CA131" s="169"/>
      <c r="CB131" s="170"/>
      <c r="CC131" s="168"/>
      <c r="CD131" s="169"/>
      <c r="CE131" s="170"/>
      <c r="CF131" s="168"/>
      <c r="CG131" s="169"/>
      <c r="CH131" s="170"/>
      <c r="CI131" s="168"/>
      <c r="CJ131" s="169"/>
      <c r="CK131" s="170"/>
      <c r="CL131" s="168"/>
      <c r="CM131" s="169"/>
      <c r="CN131" s="170"/>
      <c r="CO131" s="168"/>
      <c r="CP131" s="169"/>
      <c r="CQ131" s="170"/>
      <c r="CR131" s="168"/>
      <c r="CS131" s="169"/>
      <c r="CT131" s="170"/>
      <c r="CU131" s="168"/>
      <c r="CV131" s="169"/>
      <c r="CW131" s="170"/>
      <c r="CX131" s="168"/>
      <c r="CY131" s="169"/>
      <c r="CZ131" s="170"/>
      <c r="DA131" s="168"/>
      <c r="DB131" s="169"/>
      <c r="DC131" s="170"/>
      <c r="DD131" s="168"/>
      <c r="DE131" s="169"/>
      <c r="DF131" s="170"/>
      <c r="DG131" s="168"/>
      <c r="DH131" s="169"/>
      <c r="DI131" s="170"/>
      <c r="DJ131" s="168"/>
      <c r="DK131" s="169"/>
    </row>
    <row r="132" spans="1:115" ht="114.75" x14ac:dyDescent="0.25">
      <c r="A132" s="171">
        <v>124</v>
      </c>
      <c r="B132" s="171">
        <v>651</v>
      </c>
      <c r="C132" s="172" t="s">
        <v>552</v>
      </c>
      <c r="D132" s="173" t="s">
        <v>553</v>
      </c>
      <c r="E132" s="174" t="s">
        <v>279</v>
      </c>
      <c r="F132" s="174" t="s">
        <v>750</v>
      </c>
      <c r="G132" s="175" t="s">
        <v>836</v>
      </c>
      <c r="H132" s="162" t="s">
        <v>139</v>
      </c>
      <c r="I132" s="162" t="s">
        <v>139</v>
      </c>
      <c r="J132" s="162"/>
      <c r="K132" s="162"/>
      <c r="L132" s="162"/>
      <c r="M132" s="162"/>
      <c r="N132" s="162"/>
      <c r="O132" s="163"/>
      <c r="P132" s="163"/>
      <c r="Q132" s="163"/>
      <c r="R132" s="163"/>
      <c r="S132" s="163" t="s">
        <v>139</v>
      </c>
      <c r="T132" s="163"/>
      <c r="U132" s="164"/>
      <c r="V132" s="164"/>
      <c r="W132" s="164"/>
      <c r="X132" s="165" t="s">
        <v>139</v>
      </c>
      <c r="Y132" s="165" t="s">
        <v>139</v>
      </c>
      <c r="Z132" s="165" t="s">
        <v>139</v>
      </c>
      <c r="AA132" s="165"/>
      <c r="AB132" s="166" t="s">
        <v>139</v>
      </c>
      <c r="AC132" s="166"/>
      <c r="AD132" s="166" t="s">
        <v>139</v>
      </c>
      <c r="AE132" s="167"/>
      <c r="AF132" s="168" t="s">
        <v>139</v>
      </c>
      <c r="AG132" s="168"/>
      <c r="AH132" s="169"/>
      <c r="AI132" s="170" t="s">
        <v>752</v>
      </c>
      <c r="AJ132" s="168"/>
      <c r="AK132" s="169"/>
      <c r="AL132" s="170" t="s">
        <v>139</v>
      </c>
      <c r="AM132" s="168"/>
      <c r="AN132" s="169"/>
      <c r="AO132" s="170" t="s">
        <v>752</v>
      </c>
      <c r="AP132" s="168"/>
      <c r="AQ132" s="169"/>
      <c r="AR132" s="170" t="s">
        <v>139</v>
      </c>
      <c r="AS132" s="168"/>
      <c r="AT132" s="169"/>
      <c r="AU132" s="170" t="s">
        <v>752</v>
      </c>
      <c r="AV132" s="168"/>
      <c r="AW132" s="169"/>
      <c r="AX132" s="170" t="s">
        <v>139</v>
      </c>
      <c r="AY132" s="168"/>
      <c r="AZ132" s="169"/>
      <c r="BA132" s="170" t="s">
        <v>139</v>
      </c>
      <c r="BB132" s="168"/>
      <c r="BC132" s="169"/>
      <c r="BD132" s="170" t="s">
        <v>752</v>
      </c>
      <c r="BE132" s="168"/>
      <c r="BF132" s="169"/>
      <c r="BG132" s="170" t="s">
        <v>752</v>
      </c>
      <c r="BH132" s="168"/>
      <c r="BI132" s="169"/>
      <c r="BJ132" s="170" t="s">
        <v>139</v>
      </c>
      <c r="BK132" s="168"/>
      <c r="BL132" s="169"/>
      <c r="BM132" s="170"/>
      <c r="BN132" s="168"/>
      <c r="BO132" s="169"/>
      <c r="BP132" s="170"/>
      <c r="BQ132" s="168"/>
      <c r="BR132" s="169"/>
      <c r="BS132" s="170"/>
      <c r="BT132" s="168"/>
      <c r="BU132" s="169"/>
      <c r="BV132" s="170"/>
      <c r="BW132" s="168"/>
      <c r="BX132" s="169"/>
      <c r="BY132" s="170"/>
      <c r="BZ132" s="168"/>
      <c r="CA132" s="169"/>
      <c r="CB132" s="170"/>
      <c r="CC132" s="168"/>
      <c r="CD132" s="169"/>
      <c r="CE132" s="170"/>
      <c r="CF132" s="168"/>
      <c r="CG132" s="169"/>
      <c r="CH132" s="170"/>
      <c r="CI132" s="168"/>
      <c r="CJ132" s="169"/>
      <c r="CK132" s="170"/>
      <c r="CL132" s="168"/>
      <c r="CM132" s="169"/>
      <c r="CN132" s="170"/>
      <c r="CO132" s="168"/>
      <c r="CP132" s="169"/>
      <c r="CQ132" s="170"/>
      <c r="CR132" s="168"/>
      <c r="CS132" s="169"/>
      <c r="CT132" s="170"/>
      <c r="CU132" s="168"/>
      <c r="CV132" s="169"/>
      <c r="CW132" s="170"/>
      <c r="CX132" s="168"/>
      <c r="CY132" s="169"/>
      <c r="CZ132" s="170"/>
      <c r="DA132" s="168"/>
      <c r="DB132" s="169"/>
      <c r="DC132" s="170"/>
      <c r="DD132" s="168"/>
      <c r="DE132" s="169"/>
      <c r="DF132" s="170"/>
      <c r="DG132" s="168"/>
      <c r="DH132" s="169"/>
      <c r="DI132" s="170"/>
      <c r="DJ132" s="168"/>
      <c r="DK132" s="169"/>
    </row>
    <row r="133" spans="1:115" x14ac:dyDescent="0.25">
      <c r="A133" s="171">
        <v>125</v>
      </c>
      <c r="B133" s="171">
        <v>3316</v>
      </c>
      <c r="C133" s="172" t="s">
        <v>554</v>
      </c>
      <c r="D133" s="173" t="s">
        <v>555</v>
      </c>
      <c r="E133" s="174" t="s">
        <v>301</v>
      </c>
      <c r="F133" s="174" t="s">
        <v>757</v>
      </c>
      <c r="G133" s="174" t="s">
        <v>216</v>
      </c>
      <c r="H133" s="162" t="s">
        <v>139</v>
      </c>
      <c r="I133" s="162" t="s">
        <v>139</v>
      </c>
      <c r="J133" s="162"/>
      <c r="K133" s="162"/>
      <c r="L133" s="162"/>
      <c r="M133" s="162"/>
      <c r="N133" s="162"/>
      <c r="O133" s="163" t="s">
        <v>139</v>
      </c>
      <c r="P133" s="163" t="s">
        <v>139</v>
      </c>
      <c r="Q133" s="163"/>
      <c r="R133" s="163"/>
      <c r="S133" s="163" t="s">
        <v>139</v>
      </c>
      <c r="T133" s="163"/>
      <c r="U133" s="164"/>
      <c r="V133" s="164"/>
      <c r="W133" s="164"/>
      <c r="X133" s="165" t="s">
        <v>139</v>
      </c>
      <c r="Y133" s="165" t="s">
        <v>139</v>
      </c>
      <c r="Z133" s="165" t="s">
        <v>139</v>
      </c>
      <c r="AA133" s="165" t="s">
        <v>139</v>
      </c>
      <c r="AB133" s="166" t="s">
        <v>139</v>
      </c>
      <c r="AC133" s="166"/>
      <c r="AD133" s="166"/>
      <c r="AE133" s="167"/>
      <c r="AF133" s="168" t="s">
        <v>139</v>
      </c>
      <c r="AG133" s="168"/>
      <c r="AH133" s="169"/>
      <c r="AI133" s="170" t="s">
        <v>752</v>
      </c>
      <c r="AJ133" s="168"/>
      <c r="AK133" s="169"/>
      <c r="AL133" s="170" t="s">
        <v>139</v>
      </c>
      <c r="AM133" s="168"/>
      <c r="AN133" s="169"/>
      <c r="AO133" s="170" t="s">
        <v>752</v>
      </c>
      <c r="AP133" s="168"/>
      <c r="AQ133" s="169"/>
      <c r="AR133" s="170" t="s">
        <v>139</v>
      </c>
      <c r="AS133" s="168"/>
      <c r="AT133" s="169"/>
      <c r="AU133" s="170" t="s">
        <v>752</v>
      </c>
      <c r="AV133" s="168"/>
      <c r="AW133" s="169"/>
      <c r="AX133" s="170"/>
      <c r="AY133" s="168"/>
      <c r="AZ133" s="169"/>
      <c r="BA133" s="170"/>
      <c r="BB133" s="168"/>
      <c r="BC133" s="169"/>
      <c r="BD133" s="170"/>
      <c r="BE133" s="168"/>
      <c r="BF133" s="169"/>
      <c r="BG133" s="170"/>
      <c r="BH133" s="168"/>
      <c r="BI133" s="169"/>
      <c r="BJ133" s="170"/>
      <c r="BK133" s="168"/>
      <c r="BL133" s="169"/>
      <c r="BM133" s="170"/>
      <c r="BN133" s="168"/>
      <c r="BO133" s="169"/>
      <c r="BP133" s="170"/>
      <c r="BQ133" s="168"/>
      <c r="BR133" s="169"/>
      <c r="BS133" s="170"/>
      <c r="BT133" s="168"/>
      <c r="BU133" s="169"/>
      <c r="BV133" s="170"/>
      <c r="BW133" s="168"/>
      <c r="BX133" s="169"/>
      <c r="BY133" s="170"/>
      <c r="BZ133" s="168"/>
      <c r="CA133" s="169"/>
      <c r="CB133" s="170"/>
      <c r="CC133" s="168"/>
      <c r="CD133" s="169"/>
      <c r="CE133" s="170"/>
      <c r="CF133" s="168"/>
      <c r="CG133" s="169"/>
      <c r="CH133" s="170"/>
      <c r="CI133" s="168"/>
      <c r="CJ133" s="169"/>
      <c r="CK133" s="170"/>
      <c r="CL133" s="168"/>
      <c r="CM133" s="169"/>
      <c r="CN133" s="170"/>
      <c r="CO133" s="168"/>
      <c r="CP133" s="169"/>
      <c r="CQ133" s="170"/>
      <c r="CR133" s="168"/>
      <c r="CS133" s="169"/>
      <c r="CT133" s="170"/>
      <c r="CU133" s="168"/>
      <c r="CV133" s="169"/>
      <c r="CW133" s="170"/>
      <c r="CX133" s="168"/>
      <c r="CY133" s="169"/>
      <c r="CZ133" s="170"/>
      <c r="DA133" s="168"/>
      <c r="DB133" s="169"/>
      <c r="DC133" s="170"/>
      <c r="DD133" s="168"/>
      <c r="DE133" s="169"/>
      <c r="DF133" s="170"/>
      <c r="DG133" s="168"/>
      <c r="DH133" s="169"/>
      <c r="DI133" s="170"/>
      <c r="DJ133" s="168"/>
      <c r="DK133" s="169"/>
    </row>
    <row r="134" spans="1:115" x14ac:dyDescent="0.25">
      <c r="A134" s="171">
        <v>126</v>
      </c>
      <c r="B134" s="171">
        <v>3769</v>
      </c>
      <c r="C134" s="172" t="s">
        <v>556</v>
      </c>
      <c r="D134" s="173" t="s">
        <v>557</v>
      </c>
      <c r="E134" s="174" t="s">
        <v>558</v>
      </c>
      <c r="F134" s="174" t="s">
        <v>764</v>
      </c>
      <c r="G134" s="174" t="s">
        <v>837</v>
      </c>
      <c r="H134" s="162"/>
      <c r="I134" s="162" t="s">
        <v>139</v>
      </c>
      <c r="J134" s="162"/>
      <c r="K134" s="162"/>
      <c r="L134" s="162"/>
      <c r="M134" s="162"/>
      <c r="N134" s="162"/>
      <c r="O134" s="163"/>
      <c r="P134" s="163"/>
      <c r="Q134" s="163"/>
      <c r="R134" s="163"/>
      <c r="S134" s="163"/>
      <c r="T134" s="163"/>
      <c r="U134" s="164"/>
      <c r="V134" s="164"/>
      <c r="W134" s="164"/>
      <c r="X134" s="165"/>
      <c r="Y134" s="165"/>
      <c r="Z134" s="165"/>
      <c r="AA134" s="165"/>
      <c r="AB134" s="166"/>
      <c r="AC134" s="166"/>
      <c r="AD134" s="166"/>
      <c r="AE134" s="167" t="s">
        <v>139</v>
      </c>
      <c r="AF134" s="168" t="s">
        <v>139</v>
      </c>
      <c r="AG134" s="168"/>
      <c r="AH134" s="169"/>
      <c r="AI134" s="170" t="s">
        <v>752</v>
      </c>
      <c r="AJ134" s="168"/>
      <c r="AK134" s="169"/>
      <c r="AL134" s="170" t="s">
        <v>752</v>
      </c>
      <c r="AM134" s="168"/>
      <c r="AN134" s="169"/>
      <c r="AO134" s="170">
        <v>0</v>
      </c>
      <c r="AP134" s="168"/>
      <c r="AQ134" s="169"/>
      <c r="AR134" s="170" t="s">
        <v>139</v>
      </c>
      <c r="AS134" s="168"/>
      <c r="AT134" s="169"/>
      <c r="AU134" s="170" t="s">
        <v>752</v>
      </c>
      <c r="AV134" s="168"/>
      <c r="AW134" s="169"/>
      <c r="AX134" s="170" t="s">
        <v>752</v>
      </c>
      <c r="AY134" s="168"/>
      <c r="AZ134" s="169"/>
      <c r="BA134" s="170" t="s">
        <v>752</v>
      </c>
      <c r="BB134" s="168"/>
      <c r="BC134" s="169"/>
      <c r="BD134" s="170" t="s">
        <v>752</v>
      </c>
      <c r="BE134" s="168"/>
      <c r="BF134" s="169"/>
      <c r="BG134" s="170" t="s">
        <v>752</v>
      </c>
      <c r="BH134" s="168"/>
      <c r="BI134" s="169"/>
      <c r="BJ134" s="170"/>
      <c r="BK134" s="168"/>
      <c r="BL134" s="169"/>
      <c r="BM134" s="170"/>
      <c r="BN134" s="168"/>
      <c r="BO134" s="169"/>
      <c r="BP134" s="170"/>
      <c r="BQ134" s="168"/>
      <c r="BR134" s="169"/>
      <c r="BS134" s="170"/>
      <c r="BT134" s="168"/>
      <c r="BU134" s="169"/>
      <c r="BV134" s="170"/>
      <c r="BW134" s="168"/>
      <c r="BX134" s="169"/>
      <c r="BY134" s="170"/>
      <c r="BZ134" s="168"/>
      <c r="CA134" s="169"/>
      <c r="CB134" s="170"/>
      <c r="CC134" s="168"/>
      <c r="CD134" s="169"/>
      <c r="CE134" s="170"/>
      <c r="CF134" s="168"/>
      <c r="CG134" s="169"/>
      <c r="CH134" s="170"/>
      <c r="CI134" s="168"/>
      <c r="CJ134" s="169"/>
      <c r="CK134" s="170"/>
      <c r="CL134" s="168"/>
      <c r="CM134" s="169"/>
      <c r="CN134" s="170"/>
      <c r="CO134" s="168"/>
      <c r="CP134" s="169"/>
      <c r="CQ134" s="170"/>
      <c r="CR134" s="168"/>
      <c r="CS134" s="169"/>
      <c r="CT134" s="170"/>
      <c r="CU134" s="168"/>
      <c r="CV134" s="169"/>
      <c r="CW134" s="170"/>
      <c r="CX134" s="168"/>
      <c r="CY134" s="169"/>
      <c r="CZ134" s="170"/>
      <c r="DA134" s="168"/>
      <c r="DB134" s="169"/>
      <c r="DC134" s="170"/>
      <c r="DD134" s="168"/>
      <c r="DE134" s="169"/>
      <c r="DF134" s="170"/>
      <c r="DG134" s="168"/>
      <c r="DH134" s="169"/>
      <c r="DI134" s="170"/>
      <c r="DJ134" s="168"/>
      <c r="DK134" s="169"/>
    </row>
    <row r="135" spans="1:115" ht="76.5" x14ac:dyDescent="0.25">
      <c r="A135" s="171">
        <v>127</v>
      </c>
      <c r="B135" s="171">
        <v>1364</v>
      </c>
      <c r="C135" s="172" t="s">
        <v>559</v>
      </c>
      <c r="D135" s="173" t="s">
        <v>560</v>
      </c>
      <c r="E135" s="174" t="s">
        <v>272</v>
      </c>
      <c r="F135" s="174" t="s">
        <v>750</v>
      </c>
      <c r="G135" s="175" t="s">
        <v>753</v>
      </c>
      <c r="H135" s="162" t="s">
        <v>139</v>
      </c>
      <c r="I135" s="162" t="s">
        <v>139</v>
      </c>
      <c r="J135" s="162"/>
      <c r="K135" s="162"/>
      <c r="L135" s="162"/>
      <c r="M135" s="162"/>
      <c r="N135" s="162"/>
      <c r="O135" s="163"/>
      <c r="P135" s="163"/>
      <c r="Q135" s="163"/>
      <c r="R135" s="163"/>
      <c r="S135" s="163"/>
      <c r="T135" s="163"/>
      <c r="U135" s="164"/>
      <c r="V135" s="164"/>
      <c r="W135" s="164"/>
      <c r="X135" s="165" t="s">
        <v>139</v>
      </c>
      <c r="Y135" s="165" t="s">
        <v>139</v>
      </c>
      <c r="Z135" s="165" t="s">
        <v>139</v>
      </c>
      <c r="AA135" s="165"/>
      <c r="AB135" s="166" t="s">
        <v>139</v>
      </c>
      <c r="AC135" s="166"/>
      <c r="AD135" s="166" t="s">
        <v>139</v>
      </c>
      <c r="AE135" s="167"/>
      <c r="AF135" s="168" t="s">
        <v>139</v>
      </c>
      <c r="AG135" s="168"/>
      <c r="AH135" s="169"/>
      <c r="AI135" s="170" t="s">
        <v>752</v>
      </c>
      <c r="AJ135" s="168"/>
      <c r="AK135" s="169"/>
      <c r="AL135" s="170" t="s">
        <v>139</v>
      </c>
      <c r="AM135" s="168"/>
      <c r="AN135" s="169"/>
      <c r="AO135" s="170" t="s">
        <v>752</v>
      </c>
      <c r="AP135" s="168"/>
      <c r="AQ135" s="169"/>
      <c r="AR135" s="170">
        <v>0</v>
      </c>
      <c r="AS135" s="168"/>
      <c r="AT135" s="169"/>
      <c r="AU135" s="170" t="s">
        <v>752</v>
      </c>
      <c r="AV135" s="168"/>
      <c r="AW135" s="169"/>
      <c r="AX135" s="170"/>
      <c r="AY135" s="168"/>
      <c r="AZ135" s="169"/>
      <c r="BA135" s="170"/>
      <c r="BB135" s="168"/>
      <c r="BC135" s="169"/>
      <c r="BD135" s="170"/>
      <c r="BE135" s="168"/>
      <c r="BF135" s="169"/>
      <c r="BG135" s="170"/>
      <c r="BH135" s="168"/>
      <c r="BI135" s="169"/>
      <c r="BJ135" s="170"/>
      <c r="BK135" s="168"/>
      <c r="BL135" s="169"/>
      <c r="BM135" s="170"/>
      <c r="BN135" s="168"/>
      <c r="BO135" s="169"/>
      <c r="BP135" s="170"/>
      <c r="BQ135" s="168"/>
      <c r="BR135" s="169"/>
      <c r="BS135" s="170"/>
      <c r="BT135" s="168"/>
      <c r="BU135" s="169"/>
      <c r="BV135" s="170"/>
      <c r="BW135" s="168"/>
      <c r="BX135" s="169"/>
      <c r="BY135" s="170"/>
      <c r="BZ135" s="168"/>
      <c r="CA135" s="169"/>
      <c r="CB135" s="170"/>
      <c r="CC135" s="168"/>
      <c r="CD135" s="169"/>
      <c r="CE135" s="170"/>
      <c r="CF135" s="168"/>
      <c r="CG135" s="169"/>
      <c r="CH135" s="170"/>
      <c r="CI135" s="168"/>
      <c r="CJ135" s="169"/>
      <c r="CK135" s="170"/>
      <c r="CL135" s="168"/>
      <c r="CM135" s="169"/>
      <c r="CN135" s="170"/>
      <c r="CO135" s="168"/>
      <c r="CP135" s="169"/>
      <c r="CQ135" s="170"/>
      <c r="CR135" s="168"/>
      <c r="CS135" s="169"/>
      <c r="CT135" s="170"/>
      <c r="CU135" s="168"/>
      <c r="CV135" s="169"/>
      <c r="CW135" s="170"/>
      <c r="CX135" s="168"/>
      <c r="CY135" s="169"/>
      <c r="CZ135" s="170"/>
      <c r="DA135" s="168"/>
      <c r="DB135" s="169"/>
      <c r="DC135" s="170"/>
      <c r="DD135" s="168"/>
      <c r="DE135" s="169"/>
      <c r="DF135" s="170"/>
      <c r="DG135" s="168"/>
      <c r="DH135" s="169"/>
      <c r="DI135" s="170"/>
      <c r="DJ135" s="168"/>
      <c r="DK135" s="169"/>
    </row>
    <row r="136" spans="1:115" s="209" customFormat="1" x14ac:dyDescent="0.25">
      <c r="A136" s="196">
        <v>128</v>
      </c>
      <c r="B136" s="196">
        <v>4057</v>
      </c>
      <c r="C136" s="197" t="s">
        <v>561</v>
      </c>
      <c r="D136" s="198" t="s">
        <v>562</v>
      </c>
      <c r="E136" s="199" t="s">
        <v>276</v>
      </c>
      <c r="F136" s="199" t="s">
        <v>750</v>
      </c>
      <c r="G136" s="199" t="s">
        <v>796</v>
      </c>
      <c r="H136" s="201" t="s">
        <v>139</v>
      </c>
      <c r="I136" s="162" t="s">
        <v>139</v>
      </c>
      <c r="J136" s="201"/>
      <c r="K136" s="201"/>
      <c r="L136" s="201"/>
      <c r="M136" s="201"/>
      <c r="N136" s="201"/>
      <c r="O136" s="202"/>
      <c r="P136" s="202"/>
      <c r="Q136" s="202"/>
      <c r="R136" s="202"/>
      <c r="S136" s="202" t="s">
        <v>139</v>
      </c>
      <c r="T136" s="202" t="s">
        <v>139</v>
      </c>
      <c r="U136" s="203"/>
      <c r="V136" s="203"/>
      <c r="W136" s="203"/>
      <c r="X136" s="165" t="s">
        <v>139</v>
      </c>
      <c r="Y136" s="165" t="s">
        <v>139</v>
      </c>
      <c r="Z136" s="165" t="s">
        <v>139</v>
      </c>
      <c r="AA136" s="204"/>
      <c r="AB136" s="166" t="s">
        <v>139</v>
      </c>
      <c r="AC136" s="166"/>
      <c r="AD136" s="166" t="s">
        <v>139</v>
      </c>
      <c r="AE136" s="205"/>
      <c r="AF136" s="206" t="s">
        <v>139</v>
      </c>
      <c r="AG136" s="206"/>
      <c r="AH136" s="207"/>
      <c r="AI136" s="170" t="s">
        <v>752</v>
      </c>
      <c r="AJ136" s="168"/>
      <c r="AK136" s="169"/>
      <c r="AL136" s="208" t="s">
        <v>752</v>
      </c>
      <c r="AM136" s="206"/>
      <c r="AN136" s="207"/>
      <c r="AO136" s="208" t="s">
        <v>752</v>
      </c>
      <c r="AP136" s="206"/>
      <c r="AQ136" s="207"/>
      <c r="AR136" s="208" t="s">
        <v>752</v>
      </c>
      <c r="AS136" s="206"/>
      <c r="AT136" s="207"/>
      <c r="AU136" s="208" t="s">
        <v>752</v>
      </c>
      <c r="AV136" s="206"/>
      <c r="AW136" s="207"/>
      <c r="AX136" s="208" t="s">
        <v>752</v>
      </c>
      <c r="AY136" s="206"/>
      <c r="AZ136" s="207"/>
      <c r="BA136" s="208" t="s">
        <v>752</v>
      </c>
      <c r="BB136" s="206"/>
      <c r="BC136" s="207"/>
      <c r="BD136" s="208" t="s">
        <v>752</v>
      </c>
      <c r="BE136" s="206"/>
      <c r="BF136" s="207"/>
      <c r="BG136" s="208" t="s">
        <v>752</v>
      </c>
      <c r="BH136" s="206"/>
      <c r="BI136" s="207"/>
      <c r="BJ136" s="208" t="s">
        <v>752</v>
      </c>
      <c r="BK136" s="206"/>
      <c r="BL136" s="207"/>
      <c r="BM136" s="208" t="s">
        <v>752</v>
      </c>
      <c r="BN136" s="206"/>
      <c r="BO136" s="207"/>
      <c r="BP136" s="208" t="s">
        <v>752</v>
      </c>
      <c r="BQ136" s="206"/>
      <c r="BR136" s="207"/>
      <c r="BS136" s="208" t="s">
        <v>752</v>
      </c>
      <c r="BT136" s="206"/>
      <c r="BU136" s="207"/>
      <c r="BV136" s="208" t="s">
        <v>752</v>
      </c>
      <c r="BW136" s="206"/>
      <c r="BX136" s="207"/>
      <c r="BY136" s="208" t="s">
        <v>752</v>
      </c>
      <c r="BZ136" s="206"/>
      <c r="CA136" s="207"/>
      <c r="CB136" s="208" t="s">
        <v>752</v>
      </c>
      <c r="CC136" s="206"/>
      <c r="CD136" s="207"/>
      <c r="CE136" s="208" t="s">
        <v>752</v>
      </c>
      <c r="CF136" s="206"/>
      <c r="CG136" s="207"/>
      <c r="CH136" s="208" t="s">
        <v>752</v>
      </c>
      <c r="CI136" s="206"/>
      <c r="CJ136" s="207"/>
      <c r="CK136" s="208" t="s">
        <v>752</v>
      </c>
      <c r="CL136" s="206"/>
      <c r="CM136" s="207"/>
      <c r="CN136" s="208" t="s">
        <v>752</v>
      </c>
      <c r="CO136" s="206"/>
      <c r="CP136" s="207"/>
      <c r="CQ136" s="208" t="s">
        <v>752</v>
      </c>
      <c r="CR136" s="206"/>
      <c r="CS136" s="207"/>
      <c r="CT136" s="208" t="s">
        <v>752</v>
      </c>
      <c r="CU136" s="206"/>
      <c r="CV136" s="207"/>
      <c r="CW136" s="208" t="s">
        <v>752</v>
      </c>
      <c r="CX136" s="206"/>
      <c r="CY136" s="207"/>
      <c r="CZ136" s="208" t="s">
        <v>752</v>
      </c>
      <c r="DA136" s="206"/>
      <c r="DB136" s="207"/>
      <c r="DC136" s="208" t="s">
        <v>752</v>
      </c>
      <c r="DD136" s="206"/>
      <c r="DE136" s="207"/>
      <c r="DF136" s="208" t="s">
        <v>752</v>
      </c>
      <c r="DG136" s="206"/>
      <c r="DH136" s="207"/>
      <c r="DI136" s="208" t="s">
        <v>752</v>
      </c>
      <c r="DJ136" s="206"/>
      <c r="DK136" s="207"/>
    </row>
    <row r="137" spans="1:115" ht="38.25" x14ac:dyDescent="0.25">
      <c r="A137" s="219">
        <v>129</v>
      </c>
      <c r="B137" s="219">
        <v>4060</v>
      </c>
      <c r="C137" s="220" t="s">
        <v>563</v>
      </c>
      <c r="D137" s="221" t="s">
        <v>564</v>
      </c>
      <c r="E137" s="222" t="s">
        <v>276</v>
      </c>
      <c r="F137" s="222" t="s">
        <v>750</v>
      </c>
      <c r="G137" s="223" t="s">
        <v>838</v>
      </c>
      <c r="H137" s="224" t="s">
        <v>139</v>
      </c>
      <c r="I137" s="224" t="s">
        <v>139</v>
      </c>
      <c r="J137" s="224"/>
      <c r="K137" s="224"/>
      <c r="L137" s="224"/>
      <c r="M137" s="224"/>
      <c r="N137" s="224"/>
      <c r="O137" s="225"/>
      <c r="P137" s="225"/>
      <c r="Q137" s="225"/>
      <c r="R137" s="225"/>
      <c r="S137" s="225"/>
      <c r="T137" s="225"/>
      <c r="U137" s="226"/>
      <c r="V137" s="226"/>
      <c r="W137" s="226"/>
      <c r="X137" s="227" t="s">
        <v>139</v>
      </c>
      <c r="Y137" s="227" t="s">
        <v>139</v>
      </c>
      <c r="Z137" s="227" t="s">
        <v>139</v>
      </c>
      <c r="AA137" s="227"/>
      <c r="AB137" s="228" t="s">
        <v>139</v>
      </c>
      <c r="AC137" s="228"/>
      <c r="AD137" s="228" t="s">
        <v>139</v>
      </c>
      <c r="AE137" s="229"/>
      <c r="AF137" s="211" t="s">
        <v>139</v>
      </c>
      <c r="AG137" s="211"/>
      <c r="AH137" s="212"/>
      <c r="AI137" s="210" t="s">
        <v>752</v>
      </c>
      <c r="AJ137" s="211"/>
      <c r="AK137" s="212"/>
      <c r="AL137" s="210" t="s">
        <v>139</v>
      </c>
      <c r="AM137" s="211"/>
      <c r="AN137" s="212"/>
      <c r="AO137" s="210" t="s">
        <v>752</v>
      </c>
      <c r="AP137" s="211"/>
      <c r="AQ137" s="212"/>
      <c r="AR137" s="210" t="s">
        <v>139</v>
      </c>
      <c r="AS137" s="211"/>
      <c r="AT137" s="212"/>
      <c r="AU137" s="210" t="s">
        <v>752</v>
      </c>
      <c r="AV137" s="211"/>
      <c r="AW137" s="212"/>
      <c r="AX137" s="210" t="s">
        <v>752</v>
      </c>
      <c r="AY137" s="211"/>
      <c r="AZ137" s="212"/>
      <c r="BA137" s="210" t="s">
        <v>752</v>
      </c>
      <c r="BB137" s="211"/>
      <c r="BC137" s="212"/>
      <c r="BD137" s="210" t="s">
        <v>139</v>
      </c>
      <c r="BE137" s="211"/>
      <c r="BF137" s="212"/>
      <c r="BG137" s="210" t="s">
        <v>139</v>
      </c>
      <c r="BH137" s="211"/>
      <c r="BI137" s="212"/>
      <c r="BJ137" s="170" t="s">
        <v>139</v>
      </c>
      <c r="BK137" s="168"/>
      <c r="BL137" s="169"/>
      <c r="BM137" s="210"/>
      <c r="BN137" s="211"/>
      <c r="BO137" s="212"/>
      <c r="BP137" s="210"/>
      <c r="BQ137" s="211"/>
      <c r="BR137" s="212"/>
      <c r="BS137" s="210"/>
      <c r="BT137" s="211"/>
      <c r="BU137" s="212"/>
      <c r="BV137" s="210"/>
      <c r="BW137" s="211"/>
      <c r="BX137" s="212"/>
      <c r="BY137" s="210"/>
      <c r="BZ137" s="211"/>
      <c r="CA137" s="212"/>
      <c r="CB137" s="210"/>
      <c r="CC137" s="211"/>
      <c r="CD137" s="212"/>
      <c r="CE137" s="210"/>
      <c r="CF137" s="211"/>
      <c r="CG137" s="212"/>
      <c r="CH137" s="210" t="s">
        <v>752</v>
      </c>
      <c r="CI137" s="211"/>
      <c r="CJ137" s="212"/>
      <c r="CK137" s="210" t="s">
        <v>752</v>
      </c>
      <c r="CL137" s="211"/>
      <c r="CM137" s="212"/>
      <c r="CN137" s="210" t="s">
        <v>752</v>
      </c>
      <c r="CO137" s="211"/>
      <c r="CP137" s="212"/>
      <c r="CQ137" s="210" t="s">
        <v>752</v>
      </c>
      <c r="CR137" s="211"/>
      <c r="CS137" s="212"/>
      <c r="CT137" s="210" t="s">
        <v>752</v>
      </c>
      <c r="CU137" s="211"/>
      <c r="CV137" s="212"/>
      <c r="CW137" s="210" t="s">
        <v>752</v>
      </c>
      <c r="CX137" s="211"/>
      <c r="CY137" s="212"/>
      <c r="CZ137" s="210" t="s">
        <v>752</v>
      </c>
      <c r="DA137" s="211"/>
      <c r="DB137" s="212"/>
      <c r="DC137" s="210" t="s">
        <v>752</v>
      </c>
      <c r="DD137" s="211"/>
      <c r="DE137" s="212"/>
      <c r="DF137" s="210" t="s">
        <v>752</v>
      </c>
      <c r="DG137" s="211"/>
      <c r="DH137" s="212"/>
      <c r="DI137" s="210" t="s">
        <v>752</v>
      </c>
      <c r="DJ137" s="211"/>
      <c r="DK137" s="212"/>
    </row>
    <row r="138" spans="1:115" x14ac:dyDescent="0.25">
      <c r="A138" s="171">
        <v>130</v>
      </c>
      <c r="B138" s="171">
        <v>4059</v>
      </c>
      <c r="C138" s="172" t="s">
        <v>565</v>
      </c>
      <c r="D138" s="173" t="s">
        <v>566</v>
      </c>
      <c r="E138" s="174" t="s">
        <v>276</v>
      </c>
      <c r="F138" s="174" t="s">
        <v>750</v>
      </c>
      <c r="G138" s="199" t="s">
        <v>796</v>
      </c>
      <c r="H138" s="162" t="s">
        <v>139</v>
      </c>
      <c r="I138" s="162" t="s">
        <v>139</v>
      </c>
      <c r="J138" s="162"/>
      <c r="K138" s="162"/>
      <c r="L138" s="162"/>
      <c r="M138" s="162"/>
      <c r="N138" s="162"/>
      <c r="O138" s="163"/>
      <c r="P138" s="163"/>
      <c r="Q138" s="163"/>
      <c r="R138" s="163"/>
      <c r="S138" s="163" t="s">
        <v>139</v>
      </c>
      <c r="T138" s="163" t="s">
        <v>139</v>
      </c>
      <c r="U138" s="164"/>
      <c r="V138" s="164"/>
      <c r="W138" s="164"/>
      <c r="X138" s="165" t="s">
        <v>139</v>
      </c>
      <c r="Y138" s="165" t="s">
        <v>139</v>
      </c>
      <c r="Z138" s="165" t="s">
        <v>139</v>
      </c>
      <c r="AA138" s="165"/>
      <c r="AB138" s="166" t="s">
        <v>139</v>
      </c>
      <c r="AC138" s="166"/>
      <c r="AD138" s="166" t="s">
        <v>139</v>
      </c>
      <c r="AE138" s="167"/>
      <c r="AF138" s="168" t="s">
        <v>139</v>
      </c>
      <c r="AG138" s="168"/>
      <c r="AH138" s="169"/>
      <c r="AI138" s="170" t="s">
        <v>752</v>
      </c>
      <c r="AJ138" s="168"/>
      <c r="AK138" s="169"/>
      <c r="AL138" s="170" t="s">
        <v>139</v>
      </c>
      <c r="AM138" s="168"/>
      <c r="AN138" s="169"/>
      <c r="AO138" s="170" t="s">
        <v>752</v>
      </c>
      <c r="AP138" s="168"/>
      <c r="AQ138" s="169"/>
      <c r="AR138" s="170" t="s">
        <v>139</v>
      </c>
      <c r="AS138" s="168"/>
      <c r="AT138" s="169"/>
      <c r="AU138" s="170" t="s">
        <v>752</v>
      </c>
      <c r="AV138" s="168"/>
      <c r="AW138" s="169"/>
      <c r="AX138" s="170" t="s">
        <v>139</v>
      </c>
      <c r="AY138" s="168"/>
      <c r="AZ138" s="169"/>
      <c r="BA138" s="170" t="s">
        <v>139</v>
      </c>
      <c r="BB138" s="168"/>
      <c r="BC138" s="169"/>
      <c r="BD138" s="170" t="s">
        <v>752</v>
      </c>
      <c r="BE138" s="168"/>
      <c r="BF138" s="169"/>
      <c r="BG138" s="170" t="s">
        <v>752</v>
      </c>
      <c r="BH138" s="168"/>
      <c r="BI138" s="169"/>
      <c r="BJ138" s="170"/>
      <c r="BK138" s="168"/>
      <c r="BL138" s="169"/>
      <c r="BM138" s="170"/>
      <c r="BN138" s="168"/>
      <c r="BO138" s="169"/>
      <c r="BP138" s="170"/>
      <c r="BQ138" s="168"/>
      <c r="BR138" s="169"/>
      <c r="BS138" s="170"/>
      <c r="BT138" s="168"/>
      <c r="BU138" s="169"/>
      <c r="BV138" s="170"/>
      <c r="BW138" s="168"/>
      <c r="BX138" s="169"/>
      <c r="BY138" s="170"/>
      <c r="BZ138" s="168"/>
      <c r="CA138" s="169"/>
      <c r="CB138" s="170"/>
      <c r="CC138" s="168"/>
      <c r="CD138" s="169"/>
      <c r="CE138" s="170"/>
      <c r="CF138" s="168"/>
      <c r="CG138" s="169"/>
      <c r="CH138" s="170"/>
      <c r="CI138" s="168"/>
      <c r="CJ138" s="169"/>
      <c r="CK138" s="170"/>
      <c r="CL138" s="168"/>
      <c r="CM138" s="169"/>
      <c r="CN138" s="170"/>
      <c r="CO138" s="168"/>
      <c r="CP138" s="169"/>
      <c r="CQ138" s="170"/>
      <c r="CR138" s="168"/>
      <c r="CS138" s="169"/>
      <c r="CT138" s="170"/>
      <c r="CU138" s="168"/>
      <c r="CV138" s="169"/>
      <c r="CW138" s="170"/>
      <c r="CX138" s="168"/>
      <c r="CY138" s="169"/>
      <c r="CZ138" s="170"/>
      <c r="DA138" s="168"/>
      <c r="DB138" s="169"/>
      <c r="DC138" s="170"/>
      <c r="DD138" s="168"/>
      <c r="DE138" s="169"/>
      <c r="DF138" s="170"/>
      <c r="DG138" s="168"/>
      <c r="DH138" s="169"/>
      <c r="DI138" s="170"/>
      <c r="DJ138" s="168"/>
      <c r="DK138" s="169"/>
    </row>
    <row r="139" spans="1:115" ht="76.5" x14ac:dyDescent="0.25">
      <c r="A139" s="171">
        <v>131</v>
      </c>
      <c r="B139" s="171">
        <v>2992</v>
      </c>
      <c r="C139" s="172" t="s">
        <v>567</v>
      </c>
      <c r="D139" s="173" t="s">
        <v>568</v>
      </c>
      <c r="E139" s="174" t="s">
        <v>276</v>
      </c>
      <c r="F139" s="174" t="s">
        <v>750</v>
      </c>
      <c r="G139" s="175" t="s">
        <v>818</v>
      </c>
      <c r="H139" s="162" t="s">
        <v>139</v>
      </c>
      <c r="I139" s="162" t="s">
        <v>139</v>
      </c>
      <c r="J139" s="162"/>
      <c r="K139" s="162"/>
      <c r="L139" s="162"/>
      <c r="M139" s="162"/>
      <c r="N139" s="162"/>
      <c r="O139" s="163"/>
      <c r="P139" s="163"/>
      <c r="Q139" s="163"/>
      <c r="R139" s="163"/>
      <c r="S139" s="163"/>
      <c r="T139" s="163"/>
      <c r="U139" s="164"/>
      <c r="V139" s="164"/>
      <c r="W139" s="164"/>
      <c r="X139" s="165" t="s">
        <v>139</v>
      </c>
      <c r="Y139" s="165" t="s">
        <v>139</v>
      </c>
      <c r="Z139" s="165" t="s">
        <v>139</v>
      </c>
      <c r="AA139" s="165"/>
      <c r="AB139" s="166" t="s">
        <v>139</v>
      </c>
      <c r="AC139" s="166" t="s">
        <v>139</v>
      </c>
      <c r="AD139" s="166" t="s">
        <v>139</v>
      </c>
      <c r="AE139" s="167"/>
      <c r="AF139" s="168" t="s">
        <v>139</v>
      </c>
      <c r="AG139" s="168"/>
      <c r="AH139" s="169"/>
      <c r="AI139" s="170" t="s">
        <v>752</v>
      </c>
      <c r="AJ139" s="168"/>
      <c r="AK139" s="169"/>
      <c r="AL139" s="170" t="s">
        <v>139</v>
      </c>
      <c r="AM139" s="168"/>
      <c r="AN139" s="169"/>
      <c r="AO139" s="170" t="s">
        <v>752</v>
      </c>
      <c r="AP139" s="168"/>
      <c r="AQ139" s="169"/>
      <c r="AR139" s="170">
        <v>0</v>
      </c>
      <c r="AS139" s="168"/>
      <c r="AT139" s="169"/>
      <c r="AU139" s="170" t="s">
        <v>752</v>
      </c>
      <c r="AV139" s="168"/>
      <c r="AW139" s="169"/>
      <c r="AX139" s="170"/>
      <c r="AY139" s="168"/>
      <c r="AZ139" s="169"/>
      <c r="BA139" s="170"/>
      <c r="BB139" s="168"/>
      <c r="BC139" s="169"/>
      <c r="BD139" s="170"/>
      <c r="BE139" s="168"/>
      <c r="BF139" s="169"/>
      <c r="BG139" s="170"/>
      <c r="BH139" s="168"/>
      <c r="BI139" s="169"/>
      <c r="BJ139" s="170"/>
      <c r="BK139" s="168"/>
      <c r="BL139" s="169"/>
      <c r="BM139" s="170"/>
      <c r="BN139" s="168"/>
      <c r="BO139" s="169"/>
      <c r="BP139" s="170"/>
      <c r="BQ139" s="168"/>
      <c r="BR139" s="169"/>
      <c r="BS139" s="170"/>
      <c r="BT139" s="168"/>
      <c r="BU139" s="169"/>
      <c r="BV139" s="170"/>
      <c r="BW139" s="168"/>
      <c r="BX139" s="169"/>
      <c r="BY139" s="170"/>
      <c r="BZ139" s="168"/>
      <c r="CA139" s="169"/>
      <c r="CB139" s="170"/>
      <c r="CC139" s="168"/>
      <c r="CD139" s="169"/>
      <c r="CE139" s="170"/>
      <c r="CF139" s="168"/>
      <c r="CG139" s="169"/>
      <c r="CH139" s="170"/>
      <c r="CI139" s="168"/>
      <c r="CJ139" s="169"/>
      <c r="CK139" s="170"/>
      <c r="CL139" s="168"/>
      <c r="CM139" s="169"/>
      <c r="CN139" s="170"/>
      <c r="CO139" s="168"/>
      <c r="CP139" s="169"/>
      <c r="CQ139" s="170"/>
      <c r="CR139" s="168"/>
      <c r="CS139" s="169"/>
      <c r="CT139" s="170"/>
      <c r="CU139" s="168"/>
      <c r="CV139" s="169"/>
      <c r="CW139" s="170"/>
      <c r="CX139" s="168"/>
      <c r="CY139" s="169"/>
      <c r="CZ139" s="170"/>
      <c r="DA139" s="168"/>
      <c r="DB139" s="169"/>
      <c r="DC139" s="170"/>
      <c r="DD139" s="168"/>
      <c r="DE139" s="169"/>
      <c r="DF139" s="170"/>
      <c r="DG139" s="168"/>
      <c r="DH139" s="169"/>
      <c r="DI139" s="170"/>
      <c r="DJ139" s="168"/>
      <c r="DK139" s="169"/>
    </row>
    <row r="140" spans="1:115" x14ac:dyDescent="0.25">
      <c r="A140" s="171">
        <v>132</v>
      </c>
      <c r="B140" s="171">
        <v>2124</v>
      </c>
      <c r="C140" s="172" t="s">
        <v>569</v>
      </c>
      <c r="D140" s="173" t="s">
        <v>570</v>
      </c>
      <c r="E140" s="174" t="s">
        <v>356</v>
      </c>
      <c r="F140" s="174" t="s">
        <v>750</v>
      </c>
      <c r="G140" s="174" t="s">
        <v>765</v>
      </c>
      <c r="H140" s="162" t="s">
        <v>139</v>
      </c>
      <c r="I140" s="162"/>
      <c r="J140" s="162"/>
      <c r="K140" s="162"/>
      <c r="L140" s="162"/>
      <c r="M140" s="162"/>
      <c r="N140" s="162"/>
      <c r="O140" s="163"/>
      <c r="P140" s="163"/>
      <c r="Q140" s="163"/>
      <c r="R140" s="163"/>
      <c r="S140" s="163" t="s">
        <v>139</v>
      </c>
      <c r="T140" s="163" t="s">
        <v>139</v>
      </c>
      <c r="U140" s="164"/>
      <c r="V140" s="164"/>
      <c r="W140" s="164"/>
      <c r="X140" s="165" t="s">
        <v>139</v>
      </c>
      <c r="Y140" s="165"/>
      <c r="Z140" s="165" t="s">
        <v>139</v>
      </c>
      <c r="AA140" s="165"/>
      <c r="AB140" s="166"/>
      <c r="AC140" s="166"/>
      <c r="AD140" s="166"/>
      <c r="AE140" s="167" t="s">
        <v>139</v>
      </c>
      <c r="AF140" s="168" t="s">
        <v>139</v>
      </c>
      <c r="AG140" s="168"/>
      <c r="AH140" s="169"/>
      <c r="AI140" s="170" t="s">
        <v>752</v>
      </c>
      <c r="AJ140" s="168"/>
      <c r="AK140" s="169"/>
      <c r="AL140" s="170" t="s">
        <v>139</v>
      </c>
      <c r="AM140" s="168"/>
      <c r="AN140" s="169"/>
      <c r="AO140" s="170">
        <v>0</v>
      </c>
      <c r="AP140" s="168"/>
      <c r="AQ140" s="169"/>
      <c r="AR140" s="170" t="s">
        <v>139</v>
      </c>
      <c r="AS140" s="168"/>
      <c r="AT140" s="169"/>
      <c r="AU140" s="170" t="s">
        <v>139</v>
      </c>
      <c r="AV140" s="168"/>
      <c r="AW140" s="169"/>
      <c r="AX140" s="170"/>
      <c r="AY140" s="168"/>
      <c r="AZ140" s="169"/>
      <c r="BA140" s="170"/>
      <c r="BB140" s="168"/>
      <c r="BC140" s="169"/>
      <c r="BD140" s="170"/>
      <c r="BE140" s="168"/>
      <c r="BF140" s="169"/>
      <c r="BG140" s="170"/>
      <c r="BH140" s="168"/>
      <c r="BI140" s="169"/>
      <c r="BJ140" s="170"/>
      <c r="BK140" s="168"/>
      <c r="BL140" s="169"/>
      <c r="BM140" s="170"/>
      <c r="BN140" s="168"/>
      <c r="BO140" s="169"/>
      <c r="BP140" s="170"/>
      <c r="BQ140" s="168"/>
      <c r="BR140" s="169"/>
      <c r="BS140" s="170"/>
      <c r="BT140" s="168"/>
      <c r="BU140" s="169"/>
      <c r="BV140" s="170"/>
      <c r="BW140" s="168"/>
      <c r="BX140" s="169"/>
      <c r="BY140" s="170"/>
      <c r="BZ140" s="168"/>
      <c r="CA140" s="169"/>
      <c r="CB140" s="170"/>
      <c r="CC140" s="168"/>
      <c r="CD140" s="169"/>
      <c r="CE140" s="170"/>
      <c r="CF140" s="168"/>
      <c r="CG140" s="169"/>
      <c r="CH140" s="170"/>
      <c r="CI140" s="168"/>
      <c r="CJ140" s="169"/>
      <c r="CK140" s="170"/>
      <c r="CL140" s="168"/>
      <c r="CM140" s="169"/>
      <c r="CN140" s="170"/>
      <c r="CO140" s="168"/>
      <c r="CP140" s="169"/>
      <c r="CQ140" s="170"/>
      <c r="CR140" s="168"/>
      <c r="CS140" s="169"/>
      <c r="CT140" s="170"/>
      <c r="CU140" s="168"/>
      <c r="CV140" s="169"/>
      <c r="CW140" s="170"/>
      <c r="CX140" s="168"/>
      <c r="CY140" s="169"/>
      <c r="CZ140" s="170"/>
      <c r="DA140" s="168"/>
      <c r="DB140" s="169"/>
      <c r="DC140" s="170"/>
      <c r="DD140" s="168"/>
      <c r="DE140" s="169"/>
      <c r="DF140" s="170"/>
      <c r="DG140" s="168"/>
      <c r="DH140" s="169"/>
      <c r="DI140" s="170"/>
      <c r="DJ140" s="168"/>
      <c r="DK140" s="169"/>
    </row>
    <row r="141" spans="1:115" ht="38.25" x14ac:dyDescent="0.25">
      <c r="A141" s="171">
        <v>133</v>
      </c>
      <c r="B141" s="171">
        <v>1786</v>
      </c>
      <c r="C141" s="172" t="s">
        <v>571</v>
      </c>
      <c r="D141" s="173" t="s">
        <v>572</v>
      </c>
      <c r="E141" s="174" t="s">
        <v>272</v>
      </c>
      <c r="F141" s="174" t="s">
        <v>750</v>
      </c>
      <c r="G141" s="175" t="s">
        <v>839</v>
      </c>
      <c r="H141" s="162" t="s">
        <v>139</v>
      </c>
      <c r="I141" s="162" t="s">
        <v>139</v>
      </c>
      <c r="J141" s="162"/>
      <c r="K141" s="162"/>
      <c r="L141" s="162"/>
      <c r="M141" s="162"/>
      <c r="N141" s="162"/>
      <c r="O141" s="163"/>
      <c r="P141" s="163"/>
      <c r="Q141" s="163"/>
      <c r="R141" s="163"/>
      <c r="S141" s="163" t="s">
        <v>139</v>
      </c>
      <c r="T141" s="163"/>
      <c r="U141" s="164"/>
      <c r="V141" s="164"/>
      <c r="W141" s="164"/>
      <c r="X141" s="165" t="s">
        <v>139</v>
      </c>
      <c r="Y141" s="165" t="s">
        <v>139</v>
      </c>
      <c r="Z141" s="165" t="s">
        <v>139</v>
      </c>
      <c r="AA141" s="165"/>
      <c r="AB141" s="166" t="s">
        <v>139</v>
      </c>
      <c r="AC141" s="166"/>
      <c r="AD141" s="166" t="s">
        <v>139</v>
      </c>
      <c r="AE141" s="167"/>
      <c r="AF141" s="168" t="s">
        <v>139</v>
      </c>
      <c r="AG141" s="168"/>
      <c r="AH141" s="169"/>
      <c r="AI141" s="170" t="s">
        <v>752</v>
      </c>
      <c r="AJ141" s="168"/>
      <c r="AK141" s="169"/>
      <c r="AL141" s="170" t="s">
        <v>139</v>
      </c>
      <c r="AM141" s="168"/>
      <c r="AN141" s="169"/>
      <c r="AO141" s="170" t="s">
        <v>752</v>
      </c>
      <c r="AP141" s="168"/>
      <c r="AQ141" s="169"/>
      <c r="AR141" s="170">
        <v>0</v>
      </c>
      <c r="AS141" s="168"/>
      <c r="AT141" s="169"/>
      <c r="AU141" s="170" t="s">
        <v>752</v>
      </c>
      <c r="AV141" s="168"/>
      <c r="AW141" s="169"/>
      <c r="AX141" s="170" t="s">
        <v>752</v>
      </c>
      <c r="AY141" s="168"/>
      <c r="AZ141" s="169"/>
      <c r="BA141" s="170" t="s">
        <v>752</v>
      </c>
      <c r="BB141" s="168"/>
      <c r="BC141" s="169"/>
      <c r="BD141" s="170" t="s">
        <v>139</v>
      </c>
      <c r="BE141" s="168"/>
      <c r="BF141" s="169"/>
      <c r="BG141" s="170" t="s">
        <v>139</v>
      </c>
      <c r="BH141" s="168"/>
      <c r="BI141" s="169"/>
      <c r="BJ141" s="170" t="s">
        <v>139</v>
      </c>
      <c r="BK141" s="168"/>
      <c r="BL141" s="169"/>
      <c r="BM141" s="170"/>
      <c r="BN141" s="168"/>
      <c r="BO141" s="169"/>
      <c r="BP141" s="170"/>
      <c r="BQ141" s="168"/>
      <c r="BR141" s="169"/>
      <c r="BS141" s="170"/>
      <c r="BT141" s="168"/>
      <c r="BU141" s="169"/>
      <c r="BV141" s="170"/>
      <c r="BW141" s="168"/>
      <c r="BX141" s="169"/>
      <c r="BY141" s="170"/>
      <c r="BZ141" s="168"/>
      <c r="CA141" s="169"/>
      <c r="CB141" s="170"/>
      <c r="CC141" s="168"/>
      <c r="CD141" s="169"/>
      <c r="CE141" s="170"/>
      <c r="CF141" s="168"/>
      <c r="CG141" s="169"/>
      <c r="CH141" s="170"/>
      <c r="CI141" s="168"/>
      <c r="CJ141" s="169"/>
      <c r="CK141" s="170"/>
      <c r="CL141" s="168"/>
      <c r="CM141" s="169"/>
      <c r="CN141" s="170"/>
      <c r="CO141" s="168"/>
      <c r="CP141" s="169"/>
      <c r="CQ141" s="170"/>
      <c r="CR141" s="168"/>
      <c r="CS141" s="169"/>
      <c r="CT141" s="170"/>
      <c r="CU141" s="168"/>
      <c r="CV141" s="169"/>
      <c r="CW141" s="170"/>
      <c r="CX141" s="168"/>
      <c r="CY141" s="169"/>
      <c r="CZ141" s="170"/>
      <c r="DA141" s="168"/>
      <c r="DB141" s="169"/>
      <c r="DC141" s="170"/>
      <c r="DD141" s="168"/>
      <c r="DE141" s="169"/>
      <c r="DF141" s="170"/>
      <c r="DG141" s="168"/>
      <c r="DH141" s="169"/>
      <c r="DI141" s="170"/>
      <c r="DJ141" s="168"/>
      <c r="DK141" s="169"/>
    </row>
    <row r="142" spans="1:115" x14ac:dyDescent="0.25">
      <c r="A142" s="171">
        <v>134</v>
      </c>
      <c r="B142" s="171">
        <v>189</v>
      </c>
      <c r="C142" s="172" t="s">
        <v>573</v>
      </c>
      <c r="D142" s="173" t="s">
        <v>574</v>
      </c>
      <c r="E142" s="174" t="s">
        <v>575</v>
      </c>
      <c r="F142" s="174" t="s">
        <v>840</v>
      </c>
      <c r="G142" s="174" t="s">
        <v>232</v>
      </c>
      <c r="H142" s="176" t="s">
        <v>139</v>
      </c>
      <c r="I142" s="176"/>
      <c r="J142" s="176"/>
      <c r="K142" s="176" t="s">
        <v>139</v>
      </c>
      <c r="L142" s="176"/>
      <c r="M142" s="176"/>
      <c r="N142" s="176"/>
      <c r="O142" s="177"/>
      <c r="P142" s="177"/>
      <c r="Q142" s="177"/>
      <c r="R142" s="177"/>
      <c r="S142" s="177"/>
      <c r="T142" s="177"/>
      <c r="U142" s="178"/>
      <c r="V142" s="178"/>
      <c r="W142" s="178"/>
      <c r="X142" s="179"/>
      <c r="Y142" s="179"/>
      <c r="Z142" s="179"/>
      <c r="AA142" s="179"/>
      <c r="AB142" s="180"/>
      <c r="AC142" s="180"/>
      <c r="AD142" s="180"/>
      <c r="AE142" s="180" t="s">
        <v>139</v>
      </c>
      <c r="AF142" s="168" t="s">
        <v>139</v>
      </c>
      <c r="AG142" s="168"/>
      <c r="AH142" s="169"/>
      <c r="AI142" s="170" t="s">
        <v>752</v>
      </c>
      <c r="AJ142" s="168"/>
      <c r="AK142" s="169"/>
      <c r="AL142" s="170"/>
      <c r="AM142" s="168"/>
      <c r="AN142" s="169"/>
      <c r="AO142" s="170">
        <v>0</v>
      </c>
      <c r="AP142" s="168"/>
      <c r="AQ142" s="169"/>
      <c r="AR142" s="170">
        <v>0</v>
      </c>
      <c r="AS142" s="168"/>
      <c r="AT142" s="169"/>
      <c r="AU142" s="170" t="s">
        <v>752</v>
      </c>
      <c r="AV142" s="168"/>
      <c r="AW142" s="169"/>
      <c r="AX142" s="170" t="s">
        <v>752</v>
      </c>
      <c r="AY142" s="168"/>
      <c r="AZ142" s="169"/>
      <c r="BA142" s="170" t="s">
        <v>752</v>
      </c>
      <c r="BB142" s="168"/>
      <c r="BC142" s="169"/>
      <c r="BD142" s="170" t="s">
        <v>752</v>
      </c>
      <c r="BE142" s="168"/>
      <c r="BF142" s="169"/>
      <c r="BG142" s="170" t="s">
        <v>752</v>
      </c>
      <c r="BH142" s="168"/>
      <c r="BI142" s="169"/>
      <c r="BJ142" s="170"/>
      <c r="BK142" s="168"/>
      <c r="BL142" s="169"/>
      <c r="BM142" s="170"/>
      <c r="BN142" s="168"/>
      <c r="BO142" s="169"/>
      <c r="BP142" s="170"/>
      <c r="BQ142" s="168"/>
      <c r="BR142" s="169"/>
      <c r="BS142" s="170"/>
      <c r="BT142" s="168"/>
      <c r="BU142" s="169"/>
      <c r="BV142" s="170"/>
      <c r="BW142" s="168"/>
      <c r="BX142" s="169"/>
      <c r="BY142" s="170"/>
      <c r="BZ142" s="168"/>
      <c r="CA142" s="169"/>
      <c r="CB142" s="170"/>
      <c r="CC142" s="168"/>
      <c r="CD142" s="169"/>
      <c r="CE142" s="170"/>
      <c r="CF142" s="168"/>
      <c r="CG142" s="169"/>
      <c r="CH142" s="170"/>
      <c r="CI142" s="168"/>
      <c r="CJ142" s="169"/>
      <c r="CK142" s="170"/>
      <c r="CL142" s="168"/>
      <c r="CM142" s="169"/>
      <c r="CN142" s="170"/>
      <c r="CO142" s="168"/>
      <c r="CP142" s="169"/>
      <c r="CQ142" s="170"/>
      <c r="CR142" s="168"/>
      <c r="CS142" s="169"/>
      <c r="CT142" s="170"/>
      <c r="CU142" s="168"/>
      <c r="CV142" s="169"/>
      <c r="CW142" s="170"/>
      <c r="CX142" s="168"/>
      <c r="CY142" s="169"/>
      <c r="CZ142" s="170"/>
      <c r="DA142" s="168"/>
      <c r="DB142" s="169"/>
      <c r="DC142" s="170"/>
      <c r="DD142" s="168"/>
      <c r="DE142" s="169"/>
      <c r="DF142" s="170"/>
      <c r="DG142" s="168"/>
      <c r="DH142" s="169"/>
      <c r="DI142" s="170"/>
      <c r="DJ142" s="168"/>
      <c r="DK142" s="169"/>
    </row>
    <row r="143" spans="1:115" x14ac:dyDescent="0.25">
      <c r="A143" s="171">
        <v>135</v>
      </c>
      <c r="B143" s="171">
        <v>553</v>
      </c>
      <c r="C143" s="172" t="s">
        <v>576</v>
      </c>
      <c r="D143" s="173" t="s">
        <v>577</v>
      </c>
      <c r="E143" s="174" t="s">
        <v>578</v>
      </c>
      <c r="F143" s="174" t="s">
        <v>774</v>
      </c>
      <c r="G143" s="174" t="s">
        <v>210</v>
      </c>
      <c r="H143" s="162" t="s">
        <v>139</v>
      </c>
      <c r="I143" s="162" t="s">
        <v>139</v>
      </c>
      <c r="J143" s="162"/>
      <c r="K143" s="162" t="s">
        <v>139</v>
      </c>
      <c r="L143" s="162"/>
      <c r="M143" s="162"/>
      <c r="N143" s="162"/>
      <c r="O143" s="163" t="s">
        <v>139</v>
      </c>
      <c r="P143" s="163" t="s">
        <v>139</v>
      </c>
      <c r="Q143" s="163"/>
      <c r="R143" s="163"/>
      <c r="S143" s="163" t="s">
        <v>139</v>
      </c>
      <c r="T143" s="163" t="s">
        <v>139</v>
      </c>
      <c r="U143" s="164"/>
      <c r="V143" s="164"/>
      <c r="W143" s="164"/>
      <c r="X143" s="165" t="s">
        <v>139</v>
      </c>
      <c r="Y143" s="165" t="s">
        <v>139</v>
      </c>
      <c r="Z143" s="165" t="s">
        <v>139</v>
      </c>
      <c r="AA143" s="165"/>
      <c r="AB143" s="166"/>
      <c r="AC143" s="166"/>
      <c r="AD143" s="166" t="s">
        <v>139</v>
      </c>
      <c r="AE143" s="167"/>
      <c r="AF143" s="168" t="s">
        <v>139</v>
      </c>
      <c r="AG143" s="168"/>
      <c r="AH143" s="169"/>
      <c r="AI143" s="170" t="s">
        <v>752</v>
      </c>
      <c r="AJ143" s="168"/>
      <c r="AK143" s="169"/>
      <c r="AL143" s="170" t="s">
        <v>139</v>
      </c>
      <c r="AM143" s="168"/>
      <c r="AN143" s="169"/>
      <c r="AO143" s="170" t="s">
        <v>752</v>
      </c>
      <c r="AP143" s="168"/>
      <c r="AQ143" s="169"/>
      <c r="AR143" s="170" t="s">
        <v>139</v>
      </c>
      <c r="AS143" s="168"/>
      <c r="AT143" s="169"/>
      <c r="AU143" s="170" t="s">
        <v>752</v>
      </c>
      <c r="AV143" s="168"/>
      <c r="AW143" s="169"/>
      <c r="AX143" s="170"/>
      <c r="AY143" s="168"/>
      <c r="AZ143" s="169"/>
      <c r="BA143" s="170"/>
      <c r="BB143" s="168"/>
      <c r="BC143" s="169"/>
      <c r="BD143" s="170"/>
      <c r="BE143" s="168"/>
      <c r="BF143" s="169"/>
      <c r="BG143" s="170"/>
      <c r="BH143" s="168"/>
      <c r="BI143" s="169"/>
      <c r="BJ143" s="170"/>
      <c r="BK143" s="168"/>
      <c r="BL143" s="169"/>
      <c r="BM143" s="170"/>
      <c r="BN143" s="168"/>
      <c r="BO143" s="169"/>
      <c r="BP143" s="170"/>
      <c r="BQ143" s="168"/>
      <c r="BR143" s="169"/>
      <c r="BS143" s="170"/>
      <c r="BT143" s="168"/>
      <c r="BU143" s="169"/>
      <c r="BV143" s="170"/>
      <c r="BW143" s="168"/>
      <c r="BX143" s="169"/>
      <c r="BY143" s="170"/>
      <c r="BZ143" s="168"/>
      <c r="CA143" s="169"/>
      <c r="CB143" s="170"/>
      <c r="CC143" s="168"/>
      <c r="CD143" s="169"/>
      <c r="CE143" s="170"/>
      <c r="CF143" s="168"/>
      <c r="CG143" s="169"/>
      <c r="CH143" s="170"/>
      <c r="CI143" s="168"/>
      <c r="CJ143" s="169"/>
      <c r="CK143" s="170"/>
      <c r="CL143" s="168"/>
      <c r="CM143" s="169"/>
      <c r="CN143" s="170"/>
      <c r="CO143" s="168"/>
      <c r="CP143" s="169"/>
      <c r="CQ143" s="170"/>
      <c r="CR143" s="168"/>
      <c r="CS143" s="169"/>
      <c r="CT143" s="170"/>
      <c r="CU143" s="168"/>
      <c r="CV143" s="169"/>
      <c r="CW143" s="170"/>
      <c r="CX143" s="168"/>
      <c r="CY143" s="169"/>
      <c r="CZ143" s="170"/>
      <c r="DA143" s="168"/>
      <c r="DB143" s="169"/>
      <c r="DC143" s="170"/>
      <c r="DD143" s="168"/>
      <c r="DE143" s="169"/>
      <c r="DF143" s="170"/>
      <c r="DG143" s="168"/>
      <c r="DH143" s="169"/>
      <c r="DI143" s="170"/>
      <c r="DJ143" s="168"/>
      <c r="DK143" s="169"/>
    </row>
    <row r="144" spans="1:115" ht="25.5" x14ac:dyDescent="0.25">
      <c r="A144" s="171">
        <v>136</v>
      </c>
      <c r="B144" s="171">
        <v>3722</v>
      </c>
      <c r="C144" s="172" t="s">
        <v>579</v>
      </c>
      <c r="D144" s="173" t="s">
        <v>580</v>
      </c>
      <c r="E144" s="174" t="s">
        <v>276</v>
      </c>
      <c r="F144" s="174" t="s">
        <v>750</v>
      </c>
      <c r="G144" s="175" t="s">
        <v>841</v>
      </c>
      <c r="H144" s="162" t="s">
        <v>139</v>
      </c>
      <c r="I144" s="162" t="s">
        <v>139</v>
      </c>
      <c r="J144" s="162"/>
      <c r="K144" s="162"/>
      <c r="L144" s="162"/>
      <c r="M144" s="162"/>
      <c r="N144" s="162"/>
      <c r="O144" s="163"/>
      <c r="P144" s="163"/>
      <c r="Q144" s="163"/>
      <c r="R144" s="163"/>
      <c r="S144" s="163"/>
      <c r="T144" s="163"/>
      <c r="U144" s="164"/>
      <c r="V144" s="164"/>
      <c r="W144" s="164"/>
      <c r="X144" s="165" t="s">
        <v>139</v>
      </c>
      <c r="Y144" s="165" t="s">
        <v>139</v>
      </c>
      <c r="Z144" s="165" t="s">
        <v>139</v>
      </c>
      <c r="AA144" s="165"/>
      <c r="AB144" s="166" t="s">
        <v>139</v>
      </c>
      <c r="AC144" s="166" t="s">
        <v>139</v>
      </c>
      <c r="AD144" s="166" t="s">
        <v>139</v>
      </c>
      <c r="AE144" s="167"/>
      <c r="AF144" s="168" t="s">
        <v>139</v>
      </c>
      <c r="AG144" s="168"/>
      <c r="AH144" s="169"/>
      <c r="AI144" s="170" t="s">
        <v>752</v>
      </c>
      <c r="AJ144" s="168"/>
      <c r="AK144" s="169"/>
      <c r="AL144" s="170">
        <v>0</v>
      </c>
      <c r="AM144" s="168"/>
      <c r="AN144" s="169"/>
      <c r="AO144" s="170" t="s">
        <v>752</v>
      </c>
      <c r="AP144" s="168"/>
      <c r="AQ144" s="169"/>
      <c r="AR144" s="170">
        <v>0</v>
      </c>
      <c r="AS144" s="168"/>
      <c r="AT144" s="169"/>
      <c r="AU144" s="170" t="s">
        <v>752</v>
      </c>
      <c r="AV144" s="168"/>
      <c r="AW144" s="169"/>
      <c r="AX144" s="170"/>
      <c r="AY144" s="168"/>
      <c r="AZ144" s="169"/>
      <c r="BA144" s="170"/>
      <c r="BB144" s="168"/>
      <c r="BC144" s="169"/>
      <c r="BD144" s="170"/>
      <c r="BE144" s="168"/>
      <c r="BF144" s="169"/>
      <c r="BG144" s="170"/>
      <c r="BH144" s="168"/>
      <c r="BI144" s="169"/>
      <c r="BJ144" s="170"/>
      <c r="BK144" s="168"/>
      <c r="BL144" s="169"/>
      <c r="BM144" s="170"/>
      <c r="BN144" s="168"/>
      <c r="BO144" s="169"/>
      <c r="BP144" s="170"/>
      <c r="BQ144" s="168"/>
      <c r="BR144" s="169"/>
      <c r="BS144" s="170"/>
      <c r="BT144" s="168"/>
      <c r="BU144" s="169"/>
      <c r="BV144" s="170"/>
      <c r="BW144" s="168"/>
      <c r="BX144" s="169"/>
      <c r="BY144" s="170"/>
      <c r="BZ144" s="168"/>
      <c r="CA144" s="169"/>
      <c r="CB144" s="170"/>
      <c r="CC144" s="168"/>
      <c r="CD144" s="169"/>
      <c r="CE144" s="170"/>
      <c r="CF144" s="168"/>
      <c r="CG144" s="169"/>
      <c r="CH144" s="170"/>
      <c r="CI144" s="168"/>
      <c r="CJ144" s="169"/>
      <c r="CK144" s="170"/>
      <c r="CL144" s="168"/>
      <c r="CM144" s="169"/>
      <c r="CN144" s="170"/>
      <c r="CO144" s="168"/>
      <c r="CP144" s="169"/>
      <c r="CQ144" s="170"/>
      <c r="CR144" s="168"/>
      <c r="CS144" s="169"/>
      <c r="CT144" s="170"/>
      <c r="CU144" s="168"/>
      <c r="CV144" s="169"/>
      <c r="CW144" s="170"/>
      <c r="CX144" s="168"/>
      <c r="CY144" s="169"/>
      <c r="CZ144" s="170"/>
      <c r="DA144" s="168"/>
      <c r="DB144" s="169"/>
      <c r="DC144" s="170"/>
      <c r="DD144" s="168"/>
      <c r="DE144" s="169"/>
      <c r="DF144" s="170"/>
      <c r="DG144" s="168"/>
      <c r="DH144" s="169"/>
      <c r="DI144" s="170"/>
      <c r="DJ144" s="168"/>
      <c r="DK144" s="169"/>
    </row>
    <row r="145" spans="1:115" ht="38.25" x14ac:dyDescent="0.25">
      <c r="A145" s="171">
        <v>137</v>
      </c>
      <c r="B145" s="171">
        <v>328</v>
      </c>
      <c r="C145" s="172" t="s">
        <v>581</v>
      </c>
      <c r="D145" s="173" t="s">
        <v>582</v>
      </c>
      <c r="E145" s="174" t="s">
        <v>272</v>
      </c>
      <c r="F145" s="174" t="s">
        <v>750</v>
      </c>
      <c r="G145" s="175" t="s">
        <v>842</v>
      </c>
      <c r="H145" s="162" t="s">
        <v>139</v>
      </c>
      <c r="I145" s="162" t="s">
        <v>139</v>
      </c>
      <c r="J145" s="162"/>
      <c r="K145" s="162"/>
      <c r="L145" s="162"/>
      <c r="M145" s="162"/>
      <c r="N145" s="162"/>
      <c r="O145" s="163"/>
      <c r="P145" s="163"/>
      <c r="Q145" s="163"/>
      <c r="R145" s="163"/>
      <c r="S145" s="163" t="s">
        <v>139</v>
      </c>
      <c r="T145" s="163" t="s">
        <v>139</v>
      </c>
      <c r="U145" s="164"/>
      <c r="V145" s="164"/>
      <c r="W145" s="164"/>
      <c r="X145" s="165" t="s">
        <v>139</v>
      </c>
      <c r="Y145" s="165" t="s">
        <v>139</v>
      </c>
      <c r="Z145" s="165" t="s">
        <v>139</v>
      </c>
      <c r="AA145" s="165"/>
      <c r="AB145" s="166" t="s">
        <v>139</v>
      </c>
      <c r="AC145" s="166"/>
      <c r="AD145" s="166" t="s">
        <v>139</v>
      </c>
      <c r="AE145" s="167"/>
      <c r="AF145" s="168" t="s">
        <v>139</v>
      </c>
      <c r="AG145" s="168"/>
      <c r="AH145" s="169"/>
      <c r="AI145" s="170" t="s">
        <v>752</v>
      </c>
      <c r="AJ145" s="168"/>
      <c r="AK145" s="169"/>
      <c r="AL145" s="170" t="s">
        <v>139</v>
      </c>
      <c r="AM145" s="168"/>
      <c r="AN145" s="169"/>
      <c r="AO145" s="170" t="s">
        <v>752</v>
      </c>
      <c r="AP145" s="168"/>
      <c r="AQ145" s="169"/>
      <c r="AR145" s="170">
        <v>0</v>
      </c>
      <c r="AS145" s="168"/>
      <c r="AT145" s="169"/>
      <c r="AU145" s="170" t="s">
        <v>752</v>
      </c>
      <c r="AV145" s="168"/>
      <c r="AW145" s="169"/>
      <c r="AX145" s="170"/>
      <c r="AY145" s="168"/>
      <c r="AZ145" s="169"/>
      <c r="BA145" s="170"/>
      <c r="BB145" s="168"/>
      <c r="BC145" s="169"/>
      <c r="BD145" s="170"/>
      <c r="BE145" s="168"/>
      <c r="BF145" s="169"/>
      <c r="BG145" s="170"/>
      <c r="BH145" s="168"/>
      <c r="BI145" s="169"/>
      <c r="BJ145" s="170"/>
      <c r="BK145" s="168"/>
      <c r="BL145" s="169"/>
      <c r="BM145" s="170"/>
      <c r="BN145" s="168"/>
      <c r="BO145" s="169"/>
      <c r="BP145" s="170"/>
      <c r="BQ145" s="168"/>
      <c r="BR145" s="169"/>
      <c r="BS145" s="170"/>
      <c r="BT145" s="168"/>
      <c r="BU145" s="169"/>
      <c r="BV145" s="170"/>
      <c r="BW145" s="168"/>
      <c r="BX145" s="169"/>
      <c r="BY145" s="170"/>
      <c r="BZ145" s="168"/>
      <c r="CA145" s="169"/>
      <c r="CB145" s="170"/>
      <c r="CC145" s="168"/>
      <c r="CD145" s="169"/>
      <c r="CE145" s="170"/>
      <c r="CF145" s="168"/>
      <c r="CG145" s="169"/>
      <c r="CH145" s="170"/>
      <c r="CI145" s="168"/>
      <c r="CJ145" s="169"/>
      <c r="CK145" s="170"/>
      <c r="CL145" s="168"/>
      <c r="CM145" s="169"/>
      <c r="CN145" s="170"/>
      <c r="CO145" s="168"/>
      <c r="CP145" s="169"/>
      <c r="CQ145" s="170"/>
      <c r="CR145" s="168"/>
      <c r="CS145" s="169"/>
      <c r="CT145" s="170"/>
      <c r="CU145" s="168"/>
      <c r="CV145" s="169"/>
      <c r="CW145" s="170"/>
      <c r="CX145" s="168"/>
      <c r="CY145" s="169"/>
      <c r="CZ145" s="170"/>
      <c r="DA145" s="168"/>
      <c r="DB145" s="169"/>
      <c r="DC145" s="170"/>
      <c r="DD145" s="168"/>
      <c r="DE145" s="169"/>
      <c r="DF145" s="170"/>
      <c r="DG145" s="168"/>
      <c r="DH145" s="169"/>
      <c r="DI145" s="170"/>
      <c r="DJ145" s="168"/>
      <c r="DK145" s="169"/>
    </row>
    <row r="146" spans="1:115" x14ac:dyDescent="0.25">
      <c r="A146" s="171">
        <v>138</v>
      </c>
      <c r="B146" s="171">
        <v>3386</v>
      </c>
      <c r="C146" s="172" t="s">
        <v>583</v>
      </c>
      <c r="D146" s="173" t="s">
        <v>584</v>
      </c>
      <c r="E146" s="174" t="s">
        <v>492</v>
      </c>
      <c r="F146" s="174" t="s">
        <v>757</v>
      </c>
      <c r="G146" s="174" t="s">
        <v>765</v>
      </c>
      <c r="H146" s="162" t="s">
        <v>139</v>
      </c>
      <c r="I146" s="162"/>
      <c r="J146" s="162"/>
      <c r="K146" s="162" t="s">
        <v>139</v>
      </c>
      <c r="L146" s="162"/>
      <c r="M146" s="162"/>
      <c r="N146" s="162"/>
      <c r="O146" s="163" t="s">
        <v>139</v>
      </c>
      <c r="P146" s="163"/>
      <c r="Q146" s="163"/>
      <c r="R146" s="163"/>
      <c r="S146" s="163" t="s">
        <v>139</v>
      </c>
      <c r="T146" s="163"/>
      <c r="U146" s="164"/>
      <c r="V146" s="164"/>
      <c r="W146" s="164"/>
      <c r="X146" s="165"/>
      <c r="Y146" s="165"/>
      <c r="Z146" s="165" t="s">
        <v>139</v>
      </c>
      <c r="AA146" s="165" t="s">
        <v>139</v>
      </c>
      <c r="AB146" s="166"/>
      <c r="AC146" s="166"/>
      <c r="AD146" s="166"/>
      <c r="AE146" s="167" t="s">
        <v>139</v>
      </c>
      <c r="AF146" s="168" t="s">
        <v>139</v>
      </c>
      <c r="AG146" s="168"/>
      <c r="AH146" s="169"/>
      <c r="AI146" s="170" t="s">
        <v>752</v>
      </c>
      <c r="AJ146" s="168"/>
      <c r="AK146" s="169"/>
      <c r="AL146" s="170" t="s">
        <v>139</v>
      </c>
      <c r="AM146" s="168"/>
      <c r="AN146" s="169"/>
      <c r="AO146" s="170" t="s">
        <v>139</v>
      </c>
      <c r="AP146" s="168"/>
      <c r="AQ146" s="169"/>
      <c r="AR146" s="170">
        <v>0</v>
      </c>
      <c r="AS146" s="168"/>
      <c r="AT146" s="169"/>
      <c r="AU146" s="170" t="s">
        <v>139</v>
      </c>
      <c r="AV146" s="168"/>
      <c r="AW146" s="169"/>
      <c r="AX146" s="170" t="s">
        <v>752</v>
      </c>
      <c r="AY146" s="168"/>
      <c r="AZ146" s="169"/>
      <c r="BA146" s="170" t="s">
        <v>752</v>
      </c>
      <c r="BB146" s="168"/>
      <c r="BC146" s="169"/>
      <c r="BD146" s="170" t="s">
        <v>752</v>
      </c>
      <c r="BE146" s="168"/>
      <c r="BF146" s="169"/>
      <c r="BG146" s="170" t="s">
        <v>752</v>
      </c>
      <c r="BH146" s="168"/>
      <c r="BI146" s="169"/>
      <c r="BJ146" s="170"/>
      <c r="BK146" s="168"/>
      <c r="BL146" s="169"/>
      <c r="BM146" s="170"/>
      <c r="BN146" s="168"/>
      <c r="BO146" s="169"/>
      <c r="BP146" s="170"/>
      <c r="BQ146" s="168"/>
      <c r="BR146" s="169"/>
      <c r="BS146" s="170"/>
      <c r="BT146" s="168"/>
      <c r="BU146" s="169"/>
      <c r="BV146" s="170"/>
      <c r="BW146" s="168"/>
      <c r="BX146" s="169"/>
      <c r="BY146" s="170"/>
      <c r="BZ146" s="168"/>
      <c r="CA146" s="169"/>
      <c r="CB146" s="170"/>
      <c r="CC146" s="168"/>
      <c r="CD146" s="169"/>
      <c r="CE146" s="170"/>
      <c r="CF146" s="168"/>
      <c r="CG146" s="169"/>
      <c r="CH146" s="170"/>
      <c r="CI146" s="168"/>
      <c r="CJ146" s="169"/>
      <c r="CK146" s="170"/>
      <c r="CL146" s="168"/>
      <c r="CM146" s="169"/>
      <c r="CN146" s="170"/>
      <c r="CO146" s="168"/>
      <c r="CP146" s="169"/>
      <c r="CQ146" s="170"/>
      <c r="CR146" s="168"/>
      <c r="CS146" s="169"/>
      <c r="CT146" s="170"/>
      <c r="CU146" s="168"/>
      <c r="CV146" s="169"/>
      <c r="CW146" s="170"/>
      <c r="CX146" s="168"/>
      <c r="CY146" s="169"/>
      <c r="CZ146" s="170"/>
      <c r="DA146" s="168"/>
      <c r="DB146" s="169"/>
      <c r="DC146" s="170"/>
      <c r="DD146" s="168"/>
      <c r="DE146" s="169"/>
      <c r="DF146" s="170"/>
      <c r="DG146" s="168"/>
      <c r="DH146" s="169"/>
      <c r="DI146" s="170"/>
      <c r="DJ146" s="168"/>
      <c r="DK146" s="169"/>
    </row>
    <row r="147" spans="1:115" ht="63.75" x14ac:dyDescent="0.25">
      <c r="A147" s="171">
        <v>139</v>
      </c>
      <c r="B147" s="171">
        <v>1863</v>
      </c>
      <c r="C147" s="172" t="s">
        <v>585</v>
      </c>
      <c r="D147" s="173" t="s">
        <v>586</v>
      </c>
      <c r="E147" s="174" t="s">
        <v>272</v>
      </c>
      <c r="F147" s="174" t="s">
        <v>750</v>
      </c>
      <c r="G147" s="175" t="s">
        <v>843</v>
      </c>
      <c r="H147" s="162" t="s">
        <v>139</v>
      </c>
      <c r="I147" s="162" t="s">
        <v>139</v>
      </c>
      <c r="J147" s="162"/>
      <c r="K147" s="162"/>
      <c r="L147" s="162"/>
      <c r="M147" s="162"/>
      <c r="N147" s="162"/>
      <c r="O147" s="163"/>
      <c r="P147" s="163"/>
      <c r="Q147" s="163"/>
      <c r="R147" s="163"/>
      <c r="S147" s="163" t="s">
        <v>139</v>
      </c>
      <c r="T147" s="163"/>
      <c r="U147" s="164"/>
      <c r="V147" s="164"/>
      <c r="W147" s="164"/>
      <c r="X147" s="165" t="s">
        <v>139</v>
      </c>
      <c r="Y147" s="165" t="s">
        <v>139</v>
      </c>
      <c r="Z147" s="165" t="s">
        <v>139</v>
      </c>
      <c r="AA147" s="165"/>
      <c r="AB147" s="166" t="s">
        <v>139</v>
      </c>
      <c r="AC147" s="166"/>
      <c r="AD147" s="166" t="s">
        <v>139</v>
      </c>
      <c r="AE147" s="167"/>
      <c r="AF147" s="168" t="s">
        <v>139</v>
      </c>
      <c r="AG147" s="168"/>
      <c r="AH147" s="169"/>
      <c r="AI147" s="170" t="s">
        <v>752</v>
      </c>
      <c r="AJ147" s="168"/>
      <c r="AK147" s="169"/>
      <c r="AL147" s="170">
        <v>0</v>
      </c>
      <c r="AM147" s="168"/>
      <c r="AN147" s="169"/>
      <c r="AO147" s="170" t="s">
        <v>752</v>
      </c>
      <c r="AP147" s="168"/>
      <c r="AQ147" s="169"/>
      <c r="AR147" s="170" t="s">
        <v>139</v>
      </c>
      <c r="AS147" s="168"/>
      <c r="AT147" s="169"/>
      <c r="AU147" s="170" t="s">
        <v>752</v>
      </c>
      <c r="AV147" s="168"/>
      <c r="AW147" s="169"/>
      <c r="AX147" s="170"/>
      <c r="AY147" s="168"/>
      <c r="AZ147" s="169"/>
      <c r="BA147" s="170"/>
      <c r="BB147" s="168"/>
      <c r="BC147" s="169"/>
      <c r="BD147" s="170"/>
      <c r="BE147" s="168"/>
      <c r="BF147" s="169"/>
      <c r="BG147" s="170"/>
      <c r="BH147" s="168"/>
      <c r="BI147" s="169"/>
      <c r="BJ147" s="170"/>
      <c r="BK147" s="168"/>
      <c r="BL147" s="169"/>
      <c r="BM147" s="170"/>
      <c r="BN147" s="168"/>
      <c r="BO147" s="169"/>
      <c r="BP147" s="170"/>
      <c r="BQ147" s="168"/>
      <c r="BR147" s="169"/>
      <c r="BS147" s="170"/>
      <c r="BT147" s="168"/>
      <c r="BU147" s="169"/>
      <c r="BV147" s="170"/>
      <c r="BW147" s="168"/>
      <c r="BX147" s="169"/>
      <c r="BY147" s="170"/>
      <c r="BZ147" s="168"/>
      <c r="CA147" s="169"/>
      <c r="CB147" s="170"/>
      <c r="CC147" s="168"/>
      <c r="CD147" s="169"/>
      <c r="CE147" s="170"/>
      <c r="CF147" s="168"/>
      <c r="CG147" s="169"/>
      <c r="CH147" s="170"/>
      <c r="CI147" s="168"/>
      <c r="CJ147" s="169"/>
      <c r="CK147" s="170"/>
      <c r="CL147" s="168"/>
      <c r="CM147" s="169"/>
      <c r="CN147" s="170"/>
      <c r="CO147" s="168"/>
      <c r="CP147" s="169"/>
      <c r="CQ147" s="170"/>
      <c r="CR147" s="168"/>
      <c r="CS147" s="169"/>
      <c r="CT147" s="170"/>
      <c r="CU147" s="168"/>
      <c r="CV147" s="169"/>
      <c r="CW147" s="170"/>
      <c r="CX147" s="168"/>
      <c r="CY147" s="169"/>
      <c r="CZ147" s="170"/>
      <c r="DA147" s="168"/>
      <c r="DB147" s="169"/>
      <c r="DC147" s="170"/>
      <c r="DD147" s="168"/>
      <c r="DE147" s="169"/>
      <c r="DF147" s="170"/>
      <c r="DG147" s="168"/>
      <c r="DH147" s="169"/>
      <c r="DI147" s="170"/>
      <c r="DJ147" s="168"/>
      <c r="DK147" s="169"/>
    </row>
    <row r="148" spans="1:115" ht="114.75" x14ac:dyDescent="0.25">
      <c r="A148" s="171">
        <v>140</v>
      </c>
      <c r="B148" s="171">
        <v>1059</v>
      </c>
      <c r="C148" s="172" t="s">
        <v>587</v>
      </c>
      <c r="D148" s="173" t="s">
        <v>588</v>
      </c>
      <c r="E148" s="174" t="s">
        <v>279</v>
      </c>
      <c r="F148" s="174" t="s">
        <v>750</v>
      </c>
      <c r="G148" s="175" t="s">
        <v>844</v>
      </c>
      <c r="H148" s="162" t="s">
        <v>139</v>
      </c>
      <c r="I148" s="162" t="s">
        <v>139</v>
      </c>
      <c r="J148" s="162"/>
      <c r="K148" s="162"/>
      <c r="L148" s="162"/>
      <c r="M148" s="162"/>
      <c r="N148" s="162"/>
      <c r="O148" s="163"/>
      <c r="P148" s="163"/>
      <c r="Q148" s="163"/>
      <c r="R148" s="163"/>
      <c r="S148" s="163" t="s">
        <v>139</v>
      </c>
      <c r="T148" s="163"/>
      <c r="U148" s="164"/>
      <c r="V148" s="164"/>
      <c r="W148" s="164"/>
      <c r="X148" s="165" t="s">
        <v>139</v>
      </c>
      <c r="Y148" s="165" t="s">
        <v>139</v>
      </c>
      <c r="Z148" s="165" t="s">
        <v>139</v>
      </c>
      <c r="AA148" s="165"/>
      <c r="AB148" s="166" t="s">
        <v>139</v>
      </c>
      <c r="AC148" s="166"/>
      <c r="AD148" s="166" t="s">
        <v>139</v>
      </c>
      <c r="AE148" s="167"/>
      <c r="AF148" s="168" t="s">
        <v>139</v>
      </c>
      <c r="AG148" s="168"/>
      <c r="AH148" s="169"/>
      <c r="AI148" s="170" t="s">
        <v>139</v>
      </c>
      <c r="AJ148" s="168"/>
      <c r="AK148" s="169"/>
      <c r="AL148" s="170" t="s">
        <v>139</v>
      </c>
      <c r="AM148" s="168"/>
      <c r="AN148" s="169"/>
      <c r="AO148" s="170" t="s">
        <v>752</v>
      </c>
      <c r="AP148" s="168"/>
      <c r="AQ148" s="169"/>
      <c r="AR148" s="170" t="s">
        <v>139</v>
      </c>
      <c r="AS148" s="168"/>
      <c r="AT148" s="169"/>
      <c r="AU148" s="170" t="s">
        <v>752</v>
      </c>
      <c r="AV148" s="168"/>
      <c r="AW148" s="169"/>
      <c r="AX148" s="170" t="s">
        <v>139</v>
      </c>
      <c r="AY148" s="168"/>
      <c r="AZ148" s="169"/>
      <c r="BA148" s="170" t="s">
        <v>139</v>
      </c>
      <c r="BB148" s="168"/>
      <c r="BC148" s="169"/>
      <c r="BD148" s="170" t="s">
        <v>752</v>
      </c>
      <c r="BE148" s="168"/>
      <c r="BF148" s="169"/>
      <c r="BG148" s="170" t="s">
        <v>752</v>
      </c>
      <c r="BH148" s="168"/>
      <c r="BI148" s="169"/>
      <c r="BJ148" s="170"/>
      <c r="BK148" s="168"/>
      <c r="BL148" s="169"/>
      <c r="BM148" s="170"/>
      <c r="BN148" s="168"/>
      <c r="BO148" s="169"/>
      <c r="BP148" s="170"/>
      <c r="BQ148" s="168"/>
      <c r="BR148" s="169"/>
      <c r="BS148" s="170"/>
      <c r="BT148" s="168"/>
      <c r="BU148" s="169"/>
      <c r="BV148" s="170"/>
      <c r="BW148" s="168"/>
      <c r="BX148" s="169"/>
      <c r="BY148" s="170"/>
      <c r="BZ148" s="168"/>
      <c r="CA148" s="169"/>
      <c r="CB148" s="170"/>
      <c r="CC148" s="168"/>
      <c r="CD148" s="169"/>
      <c r="CE148" s="170"/>
      <c r="CF148" s="168"/>
      <c r="CG148" s="169"/>
      <c r="CH148" s="170"/>
      <c r="CI148" s="168"/>
      <c r="CJ148" s="169"/>
      <c r="CK148" s="170"/>
      <c r="CL148" s="168"/>
      <c r="CM148" s="169"/>
      <c r="CN148" s="170"/>
      <c r="CO148" s="168"/>
      <c r="CP148" s="169"/>
      <c r="CQ148" s="170"/>
      <c r="CR148" s="168"/>
      <c r="CS148" s="169"/>
      <c r="CT148" s="170"/>
      <c r="CU148" s="168"/>
      <c r="CV148" s="169"/>
      <c r="CW148" s="170"/>
      <c r="CX148" s="168"/>
      <c r="CY148" s="169"/>
      <c r="CZ148" s="170"/>
      <c r="DA148" s="168"/>
      <c r="DB148" s="169"/>
      <c r="DC148" s="170"/>
      <c r="DD148" s="168"/>
      <c r="DE148" s="169"/>
      <c r="DF148" s="170"/>
      <c r="DG148" s="168"/>
      <c r="DH148" s="169"/>
      <c r="DI148" s="170"/>
      <c r="DJ148" s="168"/>
      <c r="DK148" s="169"/>
    </row>
    <row r="149" spans="1:115" x14ac:dyDescent="0.25">
      <c r="A149" s="171">
        <v>141</v>
      </c>
      <c r="B149" s="171">
        <v>2716</v>
      </c>
      <c r="C149" s="172" t="s">
        <v>589</v>
      </c>
      <c r="D149" s="173" t="s">
        <v>590</v>
      </c>
      <c r="E149" s="174" t="s">
        <v>591</v>
      </c>
      <c r="F149" s="174" t="s">
        <v>827</v>
      </c>
      <c r="G149" s="174" t="s">
        <v>232</v>
      </c>
      <c r="H149" s="176" t="s">
        <v>139</v>
      </c>
      <c r="I149" s="176"/>
      <c r="J149" s="176"/>
      <c r="K149" s="176" t="s">
        <v>139</v>
      </c>
      <c r="L149" s="176"/>
      <c r="M149" s="176"/>
      <c r="N149" s="176"/>
      <c r="O149" s="177"/>
      <c r="P149" s="177"/>
      <c r="Q149" s="177"/>
      <c r="R149" s="177"/>
      <c r="S149" s="177"/>
      <c r="T149" s="177"/>
      <c r="U149" s="178"/>
      <c r="V149" s="178"/>
      <c r="W149" s="178"/>
      <c r="X149" s="179"/>
      <c r="Y149" s="179"/>
      <c r="Z149" s="179"/>
      <c r="AA149" s="179"/>
      <c r="AB149" s="180"/>
      <c r="AC149" s="180"/>
      <c r="AD149" s="180"/>
      <c r="AE149" s="180" t="s">
        <v>139</v>
      </c>
      <c r="AF149" s="168" t="s">
        <v>139</v>
      </c>
      <c r="AG149" s="168"/>
      <c r="AH149" s="169"/>
      <c r="AI149" s="170" t="s">
        <v>752</v>
      </c>
      <c r="AJ149" s="168"/>
      <c r="AK149" s="169"/>
      <c r="AL149" s="170" t="s">
        <v>139</v>
      </c>
      <c r="AM149" s="168"/>
      <c r="AN149" s="169"/>
      <c r="AO149" s="170">
        <v>0</v>
      </c>
      <c r="AP149" s="168"/>
      <c r="AQ149" s="169"/>
      <c r="AR149" s="170">
        <v>0</v>
      </c>
      <c r="AS149" s="168"/>
      <c r="AT149" s="169"/>
      <c r="AU149" s="170" t="s">
        <v>752</v>
      </c>
      <c r="AV149" s="168"/>
      <c r="AW149" s="169"/>
      <c r="AX149" s="170" t="s">
        <v>752</v>
      </c>
      <c r="AY149" s="168"/>
      <c r="AZ149" s="169"/>
      <c r="BA149" s="170" t="s">
        <v>752</v>
      </c>
      <c r="BB149" s="168"/>
      <c r="BC149" s="169"/>
      <c r="BD149" s="170" t="s">
        <v>752</v>
      </c>
      <c r="BE149" s="168"/>
      <c r="BF149" s="169"/>
      <c r="BG149" s="170" t="s">
        <v>752</v>
      </c>
      <c r="BH149" s="168"/>
      <c r="BI149" s="169"/>
      <c r="BJ149" s="170"/>
      <c r="BK149" s="168"/>
      <c r="BL149" s="169"/>
      <c r="BM149" s="170"/>
      <c r="BN149" s="168"/>
      <c r="BO149" s="169"/>
      <c r="BP149" s="170"/>
      <c r="BQ149" s="168"/>
      <c r="BR149" s="169"/>
      <c r="BS149" s="170"/>
      <c r="BT149" s="168"/>
      <c r="BU149" s="169"/>
      <c r="BV149" s="170"/>
      <c r="BW149" s="168"/>
      <c r="BX149" s="169"/>
      <c r="BY149" s="170"/>
      <c r="BZ149" s="168"/>
      <c r="CA149" s="169"/>
      <c r="CB149" s="170"/>
      <c r="CC149" s="168"/>
      <c r="CD149" s="169"/>
      <c r="CE149" s="170"/>
      <c r="CF149" s="168"/>
      <c r="CG149" s="169"/>
      <c r="CH149" s="170"/>
      <c r="CI149" s="168"/>
      <c r="CJ149" s="169"/>
      <c r="CK149" s="170"/>
      <c r="CL149" s="168"/>
      <c r="CM149" s="169"/>
      <c r="CN149" s="170"/>
      <c r="CO149" s="168"/>
      <c r="CP149" s="169"/>
      <c r="CQ149" s="170"/>
      <c r="CR149" s="168"/>
      <c r="CS149" s="169"/>
      <c r="CT149" s="170"/>
      <c r="CU149" s="168"/>
      <c r="CV149" s="169"/>
      <c r="CW149" s="170"/>
      <c r="CX149" s="168"/>
      <c r="CY149" s="169"/>
      <c r="CZ149" s="170"/>
      <c r="DA149" s="168"/>
      <c r="DB149" s="169"/>
      <c r="DC149" s="170"/>
      <c r="DD149" s="168"/>
      <c r="DE149" s="169"/>
      <c r="DF149" s="170"/>
      <c r="DG149" s="168"/>
      <c r="DH149" s="169"/>
      <c r="DI149" s="170"/>
      <c r="DJ149" s="168"/>
      <c r="DK149" s="169"/>
    </row>
    <row r="150" spans="1:115" x14ac:dyDescent="0.25">
      <c r="A150" s="171">
        <v>142</v>
      </c>
      <c r="B150" s="171">
        <v>4087</v>
      </c>
      <c r="C150" s="172" t="s">
        <v>592</v>
      </c>
      <c r="D150" s="173" t="s">
        <v>593</v>
      </c>
      <c r="E150" s="174" t="s">
        <v>276</v>
      </c>
      <c r="F150" s="174" t="s">
        <v>750</v>
      </c>
      <c r="G150" s="174" t="s">
        <v>796</v>
      </c>
      <c r="H150" s="162" t="s">
        <v>139</v>
      </c>
      <c r="I150" s="162" t="s">
        <v>139</v>
      </c>
      <c r="J150" s="162"/>
      <c r="K150" s="162"/>
      <c r="L150" s="162"/>
      <c r="M150" s="162"/>
      <c r="N150" s="162"/>
      <c r="O150" s="163"/>
      <c r="P150" s="163"/>
      <c r="Q150" s="163"/>
      <c r="R150" s="163"/>
      <c r="S150" s="163" t="s">
        <v>139</v>
      </c>
      <c r="T150" s="163" t="s">
        <v>139</v>
      </c>
      <c r="U150" s="164"/>
      <c r="V150" s="164"/>
      <c r="W150" s="164"/>
      <c r="X150" s="165" t="s">
        <v>139</v>
      </c>
      <c r="Y150" s="165" t="s">
        <v>139</v>
      </c>
      <c r="Z150" s="165" t="s">
        <v>139</v>
      </c>
      <c r="AA150" s="165"/>
      <c r="AB150" s="166" t="s">
        <v>139</v>
      </c>
      <c r="AC150" s="166"/>
      <c r="AD150" s="166" t="s">
        <v>139</v>
      </c>
      <c r="AE150" s="167"/>
      <c r="AF150" s="168" t="s">
        <v>139</v>
      </c>
      <c r="AG150" s="168"/>
      <c r="AH150" s="169"/>
      <c r="AI150" s="170" t="s">
        <v>752</v>
      </c>
      <c r="AJ150" s="168"/>
      <c r="AK150" s="169"/>
      <c r="AL150" s="170" t="s">
        <v>139</v>
      </c>
      <c r="AM150" s="168"/>
      <c r="AN150" s="169"/>
      <c r="AO150" s="170" t="s">
        <v>752</v>
      </c>
      <c r="AP150" s="168"/>
      <c r="AQ150" s="169"/>
      <c r="AR150" s="170">
        <v>0</v>
      </c>
      <c r="AS150" s="168"/>
      <c r="AT150" s="169"/>
      <c r="AU150" s="170" t="s">
        <v>752</v>
      </c>
      <c r="AV150" s="168"/>
      <c r="AW150" s="169"/>
      <c r="AX150" s="170"/>
      <c r="AY150" s="168"/>
      <c r="AZ150" s="169"/>
      <c r="BA150" s="170"/>
      <c r="BB150" s="168"/>
      <c r="BC150" s="169"/>
      <c r="BD150" s="170"/>
      <c r="BE150" s="168"/>
      <c r="BF150" s="169"/>
      <c r="BG150" s="170"/>
      <c r="BH150" s="168"/>
      <c r="BI150" s="169"/>
      <c r="BJ150" s="170"/>
      <c r="BK150" s="168"/>
      <c r="BL150" s="169"/>
      <c r="BM150" s="170"/>
      <c r="BN150" s="168"/>
      <c r="BO150" s="169"/>
      <c r="BP150" s="170"/>
      <c r="BQ150" s="168"/>
      <c r="BR150" s="169"/>
      <c r="BS150" s="170"/>
      <c r="BT150" s="168"/>
      <c r="BU150" s="169"/>
      <c r="BV150" s="170"/>
      <c r="BW150" s="168"/>
      <c r="BX150" s="169"/>
      <c r="BY150" s="170"/>
      <c r="BZ150" s="168"/>
      <c r="CA150" s="169"/>
      <c r="CB150" s="170"/>
      <c r="CC150" s="168"/>
      <c r="CD150" s="169"/>
      <c r="CE150" s="170"/>
      <c r="CF150" s="168"/>
      <c r="CG150" s="169"/>
      <c r="CH150" s="170"/>
      <c r="CI150" s="168"/>
      <c r="CJ150" s="169"/>
      <c r="CK150" s="170"/>
      <c r="CL150" s="168"/>
      <c r="CM150" s="169"/>
      <c r="CN150" s="170"/>
      <c r="CO150" s="168"/>
      <c r="CP150" s="169"/>
      <c r="CQ150" s="170"/>
      <c r="CR150" s="168"/>
      <c r="CS150" s="169"/>
      <c r="CT150" s="170"/>
      <c r="CU150" s="168"/>
      <c r="CV150" s="169"/>
      <c r="CW150" s="170"/>
      <c r="CX150" s="168"/>
      <c r="CY150" s="169"/>
      <c r="CZ150" s="170"/>
      <c r="DA150" s="168"/>
      <c r="DB150" s="169"/>
      <c r="DC150" s="170"/>
      <c r="DD150" s="168"/>
      <c r="DE150" s="169"/>
      <c r="DF150" s="170"/>
      <c r="DG150" s="168"/>
      <c r="DH150" s="169"/>
      <c r="DI150" s="170"/>
      <c r="DJ150" s="168"/>
      <c r="DK150" s="169"/>
    </row>
    <row r="151" spans="1:115" ht="89.25" x14ac:dyDescent="0.25">
      <c r="A151" s="171">
        <v>143</v>
      </c>
      <c r="B151" s="171">
        <v>2019</v>
      </c>
      <c r="C151" s="172" t="s">
        <v>594</v>
      </c>
      <c r="D151" s="173" t="s">
        <v>595</v>
      </c>
      <c r="E151" s="174" t="s">
        <v>276</v>
      </c>
      <c r="F151" s="174" t="s">
        <v>750</v>
      </c>
      <c r="G151" s="175" t="s">
        <v>845</v>
      </c>
      <c r="H151" s="162" t="s">
        <v>139</v>
      </c>
      <c r="I151" s="162" t="s">
        <v>139</v>
      </c>
      <c r="J151" s="162"/>
      <c r="K151" s="162"/>
      <c r="L151" s="162"/>
      <c r="M151" s="162"/>
      <c r="N151" s="162"/>
      <c r="O151" s="163"/>
      <c r="P151" s="163"/>
      <c r="Q151" s="163"/>
      <c r="R151" s="163"/>
      <c r="S151" s="163" t="s">
        <v>139</v>
      </c>
      <c r="T151" s="163" t="s">
        <v>139</v>
      </c>
      <c r="U151" s="164"/>
      <c r="V151" s="164"/>
      <c r="W151" s="164"/>
      <c r="X151" s="165" t="s">
        <v>139</v>
      </c>
      <c r="Y151" s="165" t="s">
        <v>139</v>
      </c>
      <c r="Z151" s="165" t="s">
        <v>139</v>
      </c>
      <c r="AA151" s="165"/>
      <c r="AB151" s="166" t="s">
        <v>139</v>
      </c>
      <c r="AC151" s="166" t="s">
        <v>139</v>
      </c>
      <c r="AD151" s="166" t="s">
        <v>139</v>
      </c>
      <c r="AE151" s="167"/>
      <c r="AF151" s="168" t="s">
        <v>139</v>
      </c>
      <c r="AG151" s="168"/>
      <c r="AH151" s="169"/>
      <c r="AI151" s="170" t="s">
        <v>752</v>
      </c>
      <c r="AJ151" s="168"/>
      <c r="AK151" s="169"/>
      <c r="AL151" s="170">
        <v>0</v>
      </c>
      <c r="AM151" s="168"/>
      <c r="AN151" s="169"/>
      <c r="AO151" s="170" t="s">
        <v>752</v>
      </c>
      <c r="AP151" s="168"/>
      <c r="AQ151" s="169"/>
      <c r="AR151" s="170">
        <v>0</v>
      </c>
      <c r="AS151" s="168"/>
      <c r="AT151" s="169"/>
      <c r="AU151" s="170" t="s">
        <v>752</v>
      </c>
      <c r="AV151" s="168"/>
      <c r="AW151" s="169"/>
      <c r="AX151" s="170"/>
      <c r="AY151" s="168"/>
      <c r="AZ151" s="169"/>
      <c r="BA151" s="170"/>
      <c r="BB151" s="168"/>
      <c r="BC151" s="169"/>
      <c r="BD151" s="170"/>
      <c r="BE151" s="168"/>
      <c r="BF151" s="169"/>
      <c r="BG151" s="170"/>
      <c r="BH151" s="168"/>
      <c r="BI151" s="169"/>
      <c r="BJ151" s="170"/>
      <c r="BK151" s="168"/>
      <c r="BL151" s="169"/>
      <c r="BM151" s="170"/>
      <c r="BN151" s="168"/>
      <c r="BO151" s="169"/>
      <c r="BP151" s="170"/>
      <c r="BQ151" s="168"/>
      <c r="BR151" s="169"/>
      <c r="BS151" s="170"/>
      <c r="BT151" s="168"/>
      <c r="BU151" s="169"/>
      <c r="BV151" s="170"/>
      <c r="BW151" s="168"/>
      <c r="BX151" s="169"/>
      <c r="BY151" s="170"/>
      <c r="BZ151" s="168"/>
      <c r="CA151" s="169"/>
      <c r="CB151" s="170"/>
      <c r="CC151" s="168"/>
      <c r="CD151" s="169"/>
      <c r="CE151" s="170"/>
      <c r="CF151" s="168"/>
      <c r="CG151" s="169"/>
      <c r="CH151" s="170"/>
      <c r="CI151" s="168"/>
      <c r="CJ151" s="169"/>
      <c r="CK151" s="170"/>
      <c r="CL151" s="168"/>
      <c r="CM151" s="169"/>
      <c r="CN151" s="170"/>
      <c r="CO151" s="168"/>
      <c r="CP151" s="169"/>
      <c r="CQ151" s="170"/>
      <c r="CR151" s="168"/>
      <c r="CS151" s="169"/>
      <c r="CT151" s="170"/>
      <c r="CU151" s="168"/>
      <c r="CV151" s="169"/>
      <c r="CW151" s="170"/>
      <c r="CX151" s="168"/>
      <c r="CY151" s="169"/>
      <c r="CZ151" s="170"/>
      <c r="DA151" s="168"/>
      <c r="DB151" s="169"/>
      <c r="DC151" s="170"/>
      <c r="DD151" s="168"/>
      <c r="DE151" s="169"/>
      <c r="DF151" s="170"/>
      <c r="DG151" s="168"/>
      <c r="DH151" s="169"/>
      <c r="DI151" s="170"/>
      <c r="DJ151" s="168"/>
      <c r="DK151" s="169"/>
    </row>
    <row r="152" spans="1:115" ht="25.5" x14ac:dyDescent="0.25">
      <c r="A152" s="171">
        <v>144</v>
      </c>
      <c r="B152" s="171">
        <v>842</v>
      </c>
      <c r="C152" s="172" t="s">
        <v>596</v>
      </c>
      <c r="D152" s="173" t="s">
        <v>597</v>
      </c>
      <c r="E152" s="174" t="s">
        <v>272</v>
      </c>
      <c r="F152" s="174" t="s">
        <v>750</v>
      </c>
      <c r="G152" s="175" t="s">
        <v>846</v>
      </c>
      <c r="H152" s="162" t="s">
        <v>139</v>
      </c>
      <c r="I152" s="162" t="s">
        <v>139</v>
      </c>
      <c r="J152" s="162"/>
      <c r="K152" s="162"/>
      <c r="L152" s="162"/>
      <c r="M152" s="162"/>
      <c r="N152" s="162"/>
      <c r="O152" s="163"/>
      <c r="P152" s="163"/>
      <c r="Q152" s="163"/>
      <c r="R152" s="163"/>
      <c r="S152" s="163" t="s">
        <v>139</v>
      </c>
      <c r="T152" s="163" t="s">
        <v>139</v>
      </c>
      <c r="U152" s="164"/>
      <c r="V152" s="164"/>
      <c r="W152" s="164"/>
      <c r="X152" s="165" t="s">
        <v>139</v>
      </c>
      <c r="Y152" s="165" t="s">
        <v>139</v>
      </c>
      <c r="Z152" s="165" t="s">
        <v>139</v>
      </c>
      <c r="AA152" s="165"/>
      <c r="AB152" s="166" t="s">
        <v>139</v>
      </c>
      <c r="AC152" s="166"/>
      <c r="AD152" s="166" t="s">
        <v>139</v>
      </c>
      <c r="AE152" s="167"/>
      <c r="AF152" s="168" t="s">
        <v>139</v>
      </c>
      <c r="AG152" s="168"/>
      <c r="AH152" s="169"/>
      <c r="AI152" s="170" t="s">
        <v>752</v>
      </c>
      <c r="AJ152" s="168"/>
      <c r="AK152" s="169"/>
      <c r="AL152" s="170" t="s">
        <v>139</v>
      </c>
      <c r="AM152" s="168"/>
      <c r="AN152" s="169"/>
      <c r="AO152" s="170" t="s">
        <v>752</v>
      </c>
      <c r="AP152" s="168"/>
      <c r="AQ152" s="169"/>
      <c r="AR152" s="170" t="s">
        <v>139</v>
      </c>
      <c r="AS152" s="168"/>
      <c r="AT152" s="169"/>
      <c r="AU152" s="170" t="s">
        <v>752</v>
      </c>
      <c r="AV152" s="168"/>
      <c r="AW152" s="169"/>
      <c r="AX152" s="170"/>
      <c r="AY152" s="168"/>
      <c r="AZ152" s="169"/>
      <c r="BA152" s="170"/>
      <c r="BB152" s="168"/>
      <c r="BC152" s="169"/>
      <c r="BD152" s="170"/>
      <c r="BE152" s="168"/>
      <c r="BF152" s="169"/>
      <c r="BG152" s="170"/>
      <c r="BH152" s="168"/>
      <c r="BI152" s="169"/>
      <c r="BJ152" s="170"/>
      <c r="BK152" s="168"/>
      <c r="BL152" s="169"/>
      <c r="BM152" s="170"/>
      <c r="BN152" s="168"/>
      <c r="BO152" s="169"/>
      <c r="BP152" s="170"/>
      <c r="BQ152" s="168"/>
      <c r="BR152" s="169"/>
      <c r="BS152" s="170"/>
      <c r="BT152" s="168"/>
      <c r="BU152" s="169"/>
      <c r="BV152" s="170"/>
      <c r="BW152" s="168"/>
      <c r="BX152" s="169"/>
      <c r="BY152" s="170"/>
      <c r="BZ152" s="168"/>
      <c r="CA152" s="169"/>
      <c r="CB152" s="170"/>
      <c r="CC152" s="168"/>
      <c r="CD152" s="169"/>
      <c r="CE152" s="170"/>
      <c r="CF152" s="168"/>
      <c r="CG152" s="169"/>
      <c r="CH152" s="170"/>
      <c r="CI152" s="168"/>
      <c r="CJ152" s="169"/>
      <c r="CK152" s="170"/>
      <c r="CL152" s="168"/>
      <c r="CM152" s="169"/>
      <c r="CN152" s="170"/>
      <c r="CO152" s="168"/>
      <c r="CP152" s="169"/>
      <c r="CQ152" s="170"/>
      <c r="CR152" s="168"/>
      <c r="CS152" s="169"/>
      <c r="CT152" s="170"/>
      <c r="CU152" s="168"/>
      <c r="CV152" s="169"/>
      <c r="CW152" s="170"/>
      <c r="CX152" s="168"/>
      <c r="CY152" s="169"/>
      <c r="CZ152" s="170"/>
      <c r="DA152" s="168"/>
      <c r="DB152" s="169"/>
      <c r="DC152" s="170"/>
      <c r="DD152" s="168"/>
      <c r="DE152" s="169"/>
      <c r="DF152" s="170"/>
      <c r="DG152" s="168"/>
      <c r="DH152" s="169"/>
      <c r="DI152" s="170"/>
      <c r="DJ152" s="168"/>
      <c r="DK152" s="169"/>
    </row>
    <row r="153" spans="1:115" ht="38.25" x14ac:dyDescent="0.25">
      <c r="A153" s="171">
        <v>145</v>
      </c>
      <c r="B153" s="171">
        <v>3635</v>
      </c>
      <c r="C153" s="172" t="s">
        <v>598</v>
      </c>
      <c r="D153" s="173" t="s">
        <v>599</v>
      </c>
      <c r="E153" s="174" t="s">
        <v>301</v>
      </c>
      <c r="F153" s="174" t="s">
        <v>757</v>
      </c>
      <c r="G153" s="175" t="s">
        <v>816</v>
      </c>
      <c r="H153" s="162"/>
      <c r="I153" s="162"/>
      <c r="J153" s="162"/>
      <c r="K153" s="162"/>
      <c r="L153" s="162" t="s">
        <v>139</v>
      </c>
      <c r="M153" s="162"/>
      <c r="N153" s="162"/>
      <c r="O153" s="163"/>
      <c r="P153" s="163"/>
      <c r="Q153" s="163"/>
      <c r="R153" s="163"/>
      <c r="S153" s="163"/>
      <c r="T153" s="163"/>
      <c r="U153" s="164" t="s">
        <v>139</v>
      </c>
      <c r="V153" s="164" t="s">
        <v>139</v>
      </c>
      <c r="W153" s="164" t="s">
        <v>139</v>
      </c>
      <c r="X153" s="165"/>
      <c r="Y153" s="165" t="s">
        <v>139</v>
      </c>
      <c r="Z153" s="165"/>
      <c r="AA153" s="165" t="s">
        <v>139</v>
      </c>
      <c r="AB153" s="166" t="s">
        <v>122</v>
      </c>
      <c r="AC153" s="166" t="s">
        <v>139</v>
      </c>
      <c r="AD153" s="166" t="s">
        <v>139</v>
      </c>
      <c r="AE153" s="167"/>
      <c r="AF153" s="168" t="s">
        <v>139</v>
      </c>
      <c r="AG153" s="168"/>
      <c r="AH153" s="169"/>
      <c r="AI153" s="170" t="s">
        <v>752</v>
      </c>
      <c r="AJ153" s="168"/>
      <c r="AK153" s="169"/>
      <c r="AL153" s="170" t="s">
        <v>139</v>
      </c>
      <c r="AM153" s="168"/>
      <c r="AN153" s="169"/>
      <c r="AO153" s="170" t="s">
        <v>752</v>
      </c>
      <c r="AP153" s="168"/>
      <c r="AQ153" s="169"/>
      <c r="AR153" s="170">
        <v>0</v>
      </c>
      <c r="AS153" s="168"/>
      <c r="AT153" s="169"/>
      <c r="AU153" s="170" t="s">
        <v>752</v>
      </c>
      <c r="AV153" s="168"/>
      <c r="AW153" s="169"/>
      <c r="AX153" s="170" t="s">
        <v>139</v>
      </c>
      <c r="AY153" s="168"/>
      <c r="AZ153" s="169"/>
      <c r="BA153" s="170" t="s">
        <v>139</v>
      </c>
      <c r="BB153" s="168"/>
      <c r="BC153" s="169"/>
      <c r="BD153" s="170" t="s">
        <v>752</v>
      </c>
      <c r="BE153" s="168"/>
      <c r="BF153" s="169"/>
      <c r="BG153" s="170" t="s">
        <v>752</v>
      </c>
      <c r="BH153" s="168"/>
      <c r="BI153" s="169"/>
      <c r="BJ153" s="170" t="s">
        <v>139</v>
      </c>
      <c r="BK153" s="168"/>
      <c r="BL153" s="169"/>
      <c r="BM153" s="170"/>
      <c r="BN153" s="168"/>
      <c r="BO153" s="169"/>
      <c r="BP153" s="170"/>
      <c r="BQ153" s="168"/>
      <c r="BR153" s="169"/>
      <c r="BS153" s="170"/>
      <c r="BT153" s="168"/>
      <c r="BU153" s="169"/>
      <c r="BV153" s="170"/>
      <c r="BW153" s="168"/>
      <c r="BX153" s="169"/>
      <c r="BY153" s="170"/>
      <c r="BZ153" s="168"/>
      <c r="CA153" s="169"/>
      <c r="CB153" s="170"/>
      <c r="CC153" s="168"/>
      <c r="CD153" s="169"/>
      <c r="CE153" s="170"/>
      <c r="CF153" s="168"/>
      <c r="CG153" s="169"/>
      <c r="CH153" s="170"/>
      <c r="CI153" s="168"/>
      <c r="CJ153" s="169"/>
      <c r="CK153" s="170"/>
      <c r="CL153" s="168"/>
      <c r="CM153" s="169"/>
      <c r="CN153" s="170"/>
      <c r="CO153" s="168"/>
      <c r="CP153" s="169"/>
      <c r="CQ153" s="170"/>
      <c r="CR153" s="168"/>
      <c r="CS153" s="169"/>
      <c r="CT153" s="170"/>
      <c r="CU153" s="168"/>
      <c r="CV153" s="169"/>
      <c r="CW153" s="170"/>
      <c r="CX153" s="168"/>
      <c r="CY153" s="169"/>
      <c r="CZ153" s="170"/>
      <c r="DA153" s="168"/>
      <c r="DB153" s="169"/>
      <c r="DC153" s="170"/>
      <c r="DD153" s="168"/>
      <c r="DE153" s="169"/>
      <c r="DF153" s="170"/>
      <c r="DG153" s="168"/>
      <c r="DH153" s="169"/>
      <c r="DI153" s="170"/>
      <c r="DJ153" s="168"/>
      <c r="DK153" s="169"/>
    </row>
    <row r="154" spans="1:115" ht="63.75" x14ac:dyDescent="0.25">
      <c r="A154" s="171">
        <v>146</v>
      </c>
      <c r="B154" s="171">
        <v>297</v>
      </c>
      <c r="C154" s="172" t="s">
        <v>600</v>
      </c>
      <c r="D154" s="173" t="s">
        <v>601</v>
      </c>
      <c r="E154" s="174" t="s">
        <v>279</v>
      </c>
      <c r="F154" s="174" t="s">
        <v>750</v>
      </c>
      <c r="G154" s="175" t="s">
        <v>847</v>
      </c>
      <c r="H154" s="162" t="s">
        <v>139</v>
      </c>
      <c r="I154" s="162" t="s">
        <v>139</v>
      </c>
      <c r="J154" s="162"/>
      <c r="K154" s="162"/>
      <c r="L154" s="162"/>
      <c r="M154" s="162" t="s">
        <v>139</v>
      </c>
      <c r="N154" s="162"/>
      <c r="O154" s="163"/>
      <c r="P154" s="163"/>
      <c r="Q154" s="163"/>
      <c r="R154" s="163"/>
      <c r="S154" s="163" t="s">
        <v>139</v>
      </c>
      <c r="T154" s="163" t="s">
        <v>139</v>
      </c>
      <c r="U154" s="164"/>
      <c r="V154" s="164"/>
      <c r="W154" s="164"/>
      <c r="X154" s="165" t="s">
        <v>139</v>
      </c>
      <c r="Y154" s="165" t="s">
        <v>139</v>
      </c>
      <c r="Z154" s="165" t="s">
        <v>139</v>
      </c>
      <c r="AA154" s="165"/>
      <c r="AB154" s="166" t="s">
        <v>139</v>
      </c>
      <c r="AC154" s="166"/>
      <c r="AD154" s="166" t="s">
        <v>139</v>
      </c>
      <c r="AE154" s="167"/>
      <c r="AF154" s="168" t="s">
        <v>139</v>
      </c>
      <c r="AG154" s="168"/>
      <c r="AH154" s="169"/>
      <c r="AI154" s="170" t="s">
        <v>752</v>
      </c>
      <c r="AJ154" s="168"/>
      <c r="AK154" s="169"/>
      <c r="AL154" s="170" t="s">
        <v>139</v>
      </c>
      <c r="AM154" s="168"/>
      <c r="AN154" s="169"/>
      <c r="AO154" s="170" t="s">
        <v>752</v>
      </c>
      <c r="AP154" s="168"/>
      <c r="AQ154" s="169"/>
      <c r="AR154" s="170" t="s">
        <v>139</v>
      </c>
      <c r="AS154" s="168"/>
      <c r="AT154" s="169"/>
      <c r="AU154" s="170" t="s">
        <v>752</v>
      </c>
      <c r="AV154" s="168"/>
      <c r="AW154" s="169"/>
      <c r="AX154" s="170" t="s">
        <v>139</v>
      </c>
      <c r="AY154" s="168"/>
      <c r="AZ154" s="169"/>
      <c r="BA154" s="170" t="s">
        <v>139</v>
      </c>
      <c r="BB154" s="168"/>
      <c r="BC154" s="169"/>
      <c r="BD154" s="170" t="s">
        <v>752</v>
      </c>
      <c r="BE154" s="168"/>
      <c r="BF154" s="169"/>
      <c r="BG154" s="170" t="s">
        <v>752</v>
      </c>
      <c r="BH154" s="168"/>
      <c r="BI154" s="169"/>
      <c r="BJ154" s="170"/>
      <c r="BK154" s="168"/>
      <c r="BL154" s="169"/>
      <c r="BM154" s="170"/>
      <c r="BN154" s="168"/>
      <c r="BO154" s="169"/>
      <c r="BP154" s="170"/>
      <c r="BQ154" s="168"/>
      <c r="BR154" s="169"/>
      <c r="BS154" s="170"/>
      <c r="BT154" s="168"/>
      <c r="BU154" s="169"/>
      <c r="BV154" s="170"/>
      <c r="BW154" s="168"/>
      <c r="BX154" s="169"/>
      <c r="BY154" s="170"/>
      <c r="BZ154" s="168"/>
      <c r="CA154" s="169"/>
      <c r="CB154" s="170"/>
      <c r="CC154" s="168"/>
      <c r="CD154" s="169"/>
      <c r="CE154" s="170"/>
      <c r="CF154" s="168"/>
      <c r="CG154" s="169"/>
      <c r="CH154" s="170"/>
      <c r="CI154" s="168"/>
      <c r="CJ154" s="169"/>
      <c r="CK154" s="170"/>
      <c r="CL154" s="168"/>
      <c r="CM154" s="169"/>
      <c r="CN154" s="170"/>
      <c r="CO154" s="168"/>
      <c r="CP154" s="169"/>
      <c r="CQ154" s="170"/>
      <c r="CR154" s="168"/>
      <c r="CS154" s="169"/>
      <c r="CT154" s="170"/>
      <c r="CU154" s="168"/>
      <c r="CV154" s="169"/>
      <c r="CW154" s="170"/>
      <c r="CX154" s="168"/>
      <c r="CY154" s="169"/>
      <c r="CZ154" s="170"/>
      <c r="DA154" s="168"/>
      <c r="DB154" s="169"/>
      <c r="DC154" s="170"/>
      <c r="DD154" s="168"/>
      <c r="DE154" s="169"/>
      <c r="DF154" s="170"/>
      <c r="DG154" s="168"/>
      <c r="DH154" s="169"/>
      <c r="DI154" s="170"/>
      <c r="DJ154" s="168"/>
      <c r="DK154" s="169"/>
    </row>
    <row r="155" spans="1:115" x14ac:dyDescent="0.25">
      <c r="A155" s="171">
        <v>147</v>
      </c>
      <c r="B155" s="171">
        <v>4126</v>
      </c>
      <c r="C155" s="172" t="s">
        <v>602</v>
      </c>
      <c r="D155" s="173" t="s">
        <v>603</v>
      </c>
      <c r="E155" s="174" t="s">
        <v>286</v>
      </c>
      <c r="F155" s="174" t="s">
        <v>757</v>
      </c>
      <c r="G155" s="174" t="s">
        <v>848</v>
      </c>
      <c r="H155" s="162" t="s">
        <v>139</v>
      </c>
      <c r="I155" s="162" t="s">
        <v>139</v>
      </c>
      <c r="J155" s="162" t="s">
        <v>139</v>
      </c>
      <c r="K155" s="162"/>
      <c r="L155" s="162"/>
      <c r="M155" s="162"/>
      <c r="N155" s="162"/>
      <c r="O155" s="163"/>
      <c r="P155" s="163" t="s">
        <v>139</v>
      </c>
      <c r="Q155" s="163"/>
      <c r="R155" s="163"/>
      <c r="S155" s="163" t="s">
        <v>139</v>
      </c>
      <c r="T155" s="163" t="s">
        <v>139</v>
      </c>
      <c r="U155" s="164"/>
      <c r="V155" s="164"/>
      <c r="W155" s="164"/>
      <c r="X155" s="165" t="s">
        <v>139</v>
      </c>
      <c r="Y155" s="165"/>
      <c r="Z155" s="165" t="s">
        <v>139</v>
      </c>
      <c r="AA155" s="165" t="s">
        <v>139</v>
      </c>
      <c r="AB155" s="166"/>
      <c r="AC155" s="166"/>
      <c r="AD155" s="166" t="s">
        <v>139</v>
      </c>
      <c r="AE155" s="167"/>
      <c r="AF155" s="168" t="s">
        <v>139</v>
      </c>
      <c r="AG155" s="168"/>
      <c r="AH155" s="169"/>
      <c r="AI155" s="170" t="s">
        <v>752</v>
      </c>
      <c r="AJ155" s="168"/>
      <c r="AK155" s="169"/>
      <c r="AL155" s="170"/>
      <c r="AM155" s="168"/>
      <c r="AN155" s="169"/>
      <c r="AO155" s="170" t="s">
        <v>752</v>
      </c>
      <c r="AP155" s="168"/>
      <c r="AQ155" s="169"/>
      <c r="AR155" s="170" t="s">
        <v>139</v>
      </c>
      <c r="AS155" s="168"/>
      <c r="AT155" s="169"/>
      <c r="AU155" s="170" t="s">
        <v>752</v>
      </c>
      <c r="AV155" s="168"/>
      <c r="AW155" s="169"/>
      <c r="AX155" s="170" t="s">
        <v>139</v>
      </c>
      <c r="AY155" s="168"/>
      <c r="AZ155" s="169"/>
      <c r="BA155" s="170" t="s">
        <v>139</v>
      </c>
      <c r="BB155" s="168"/>
      <c r="BC155" s="169"/>
      <c r="BD155" s="170" t="s">
        <v>752</v>
      </c>
      <c r="BE155" s="168"/>
      <c r="BF155" s="169"/>
      <c r="BG155" s="170" t="s">
        <v>752</v>
      </c>
      <c r="BH155" s="168"/>
      <c r="BI155" s="169"/>
      <c r="BJ155" s="170" t="s">
        <v>139</v>
      </c>
      <c r="BK155" s="168"/>
      <c r="BL155" s="169"/>
      <c r="BM155" s="170"/>
      <c r="BN155" s="168"/>
      <c r="BO155" s="169"/>
      <c r="BP155" s="170"/>
      <c r="BQ155" s="168"/>
      <c r="BR155" s="169"/>
      <c r="BS155" s="170"/>
      <c r="BT155" s="168"/>
      <c r="BU155" s="169"/>
      <c r="BV155" s="170"/>
      <c r="BW155" s="168"/>
      <c r="BX155" s="169"/>
      <c r="BY155" s="170"/>
      <c r="BZ155" s="168"/>
      <c r="CA155" s="169"/>
      <c r="CB155" s="170"/>
      <c r="CC155" s="168"/>
      <c r="CD155" s="169"/>
      <c r="CE155" s="170"/>
      <c r="CF155" s="168"/>
      <c r="CG155" s="169"/>
      <c r="CH155" s="170"/>
      <c r="CI155" s="168"/>
      <c r="CJ155" s="169"/>
      <c r="CK155" s="170"/>
      <c r="CL155" s="168"/>
      <c r="CM155" s="169"/>
      <c r="CN155" s="170"/>
      <c r="CO155" s="168"/>
      <c r="CP155" s="169"/>
      <c r="CQ155" s="170"/>
      <c r="CR155" s="168"/>
      <c r="CS155" s="169"/>
      <c r="CT155" s="170"/>
      <c r="CU155" s="168"/>
      <c r="CV155" s="169"/>
      <c r="CW155" s="170"/>
      <c r="CX155" s="168"/>
      <c r="CY155" s="169"/>
      <c r="CZ155" s="170"/>
      <c r="DA155" s="168"/>
      <c r="DB155" s="169"/>
      <c r="DC155" s="170"/>
      <c r="DD155" s="168"/>
      <c r="DE155" s="169"/>
      <c r="DF155" s="170"/>
      <c r="DG155" s="168"/>
      <c r="DH155" s="169"/>
      <c r="DI155" s="170"/>
      <c r="DJ155" s="168"/>
      <c r="DK155" s="169"/>
    </row>
    <row r="156" spans="1:115" ht="38.25" x14ac:dyDescent="0.25">
      <c r="A156" s="171">
        <v>148</v>
      </c>
      <c r="B156" s="171">
        <v>298</v>
      </c>
      <c r="C156" s="172" t="s">
        <v>604</v>
      </c>
      <c r="D156" s="173" t="s">
        <v>605</v>
      </c>
      <c r="E156" s="174" t="s">
        <v>279</v>
      </c>
      <c r="F156" s="174" t="s">
        <v>750</v>
      </c>
      <c r="G156" s="175" t="s">
        <v>782</v>
      </c>
      <c r="H156" s="162" t="s">
        <v>139</v>
      </c>
      <c r="I156" s="162" t="s">
        <v>139</v>
      </c>
      <c r="J156" s="162"/>
      <c r="K156" s="162"/>
      <c r="L156" s="162"/>
      <c r="M156" s="162" t="s">
        <v>139</v>
      </c>
      <c r="N156" s="162"/>
      <c r="O156" s="163"/>
      <c r="P156" s="163"/>
      <c r="Q156" s="163"/>
      <c r="R156" s="163"/>
      <c r="S156" s="163" t="s">
        <v>139</v>
      </c>
      <c r="T156" s="163" t="s">
        <v>139</v>
      </c>
      <c r="U156" s="164"/>
      <c r="V156" s="164"/>
      <c r="W156" s="164"/>
      <c r="X156" s="165" t="s">
        <v>139</v>
      </c>
      <c r="Y156" s="165" t="s">
        <v>139</v>
      </c>
      <c r="Z156" s="165" t="s">
        <v>139</v>
      </c>
      <c r="AA156" s="165"/>
      <c r="AB156" s="166" t="s">
        <v>139</v>
      </c>
      <c r="AC156" s="166"/>
      <c r="AD156" s="166" t="s">
        <v>139</v>
      </c>
      <c r="AE156" s="167"/>
      <c r="AF156" s="168" t="s">
        <v>139</v>
      </c>
      <c r="AG156" s="168"/>
      <c r="AH156" s="169"/>
      <c r="AI156" s="170" t="s">
        <v>752</v>
      </c>
      <c r="AJ156" s="168"/>
      <c r="AK156" s="169"/>
      <c r="AL156" s="170" t="s">
        <v>139</v>
      </c>
      <c r="AM156" s="168"/>
      <c r="AN156" s="169"/>
      <c r="AO156" s="170" t="s">
        <v>752</v>
      </c>
      <c r="AP156" s="168"/>
      <c r="AQ156" s="169"/>
      <c r="AR156" s="170" t="s">
        <v>139</v>
      </c>
      <c r="AS156" s="168"/>
      <c r="AT156" s="169"/>
      <c r="AU156" s="170" t="s">
        <v>752</v>
      </c>
      <c r="AV156" s="168"/>
      <c r="AW156" s="169"/>
      <c r="AX156" s="170" t="s">
        <v>139</v>
      </c>
      <c r="AY156" s="168"/>
      <c r="AZ156" s="169"/>
      <c r="BA156" s="170" t="s">
        <v>139</v>
      </c>
      <c r="BB156" s="168"/>
      <c r="BC156" s="169"/>
      <c r="BD156" s="170" t="s">
        <v>752</v>
      </c>
      <c r="BE156" s="168"/>
      <c r="BF156" s="169"/>
      <c r="BG156" s="170" t="s">
        <v>752</v>
      </c>
      <c r="BH156" s="168"/>
      <c r="BI156" s="169"/>
      <c r="BJ156" s="170"/>
      <c r="BK156" s="168"/>
      <c r="BL156" s="169"/>
      <c r="BM156" s="170"/>
      <c r="BN156" s="168"/>
      <c r="BO156" s="169"/>
      <c r="BP156" s="170"/>
      <c r="BQ156" s="168"/>
      <c r="BR156" s="169"/>
      <c r="BS156" s="170"/>
      <c r="BT156" s="168"/>
      <c r="BU156" s="169"/>
      <c r="BV156" s="170"/>
      <c r="BW156" s="168"/>
      <c r="BX156" s="169"/>
      <c r="BY156" s="170"/>
      <c r="BZ156" s="168"/>
      <c r="CA156" s="169"/>
      <c r="CB156" s="170"/>
      <c r="CC156" s="168"/>
      <c r="CD156" s="169"/>
      <c r="CE156" s="170"/>
      <c r="CF156" s="168"/>
      <c r="CG156" s="169"/>
      <c r="CH156" s="170"/>
      <c r="CI156" s="168"/>
      <c r="CJ156" s="169"/>
      <c r="CK156" s="170"/>
      <c r="CL156" s="168"/>
      <c r="CM156" s="169"/>
      <c r="CN156" s="170"/>
      <c r="CO156" s="168"/>
      <c r="CP156" s="169"/>
      <c r="CQ156" s="170"/>
      <c r="CR156" s="168"/>
      <c r="CS156" s="169"/>
      <c r="CT156" s="170"/>
      <c r="CU156" s="168"/>
      <c r="CV156" s="169"/>
      <c r="CW156" s="170"/>
      <c r="CX156" s="168"/>
      <c r="CY156" s="169"/>
      <c r="CZ156" s="170"/>
      <c r="DA156" s="168"/>
      <c r="DB156" s="169"/>
      <c r="DC156" s="170"/>
      <c r="DD156" s="168"/>
      <c r="DE156" s="169"/>
      <c r="DF156" s="170"/>
      <c r="DG156" s="168"/>
      <c r="DH156" s="169"/>
      <c r="DI156" s="170"/>
      <c r="DJ156" s="168"/>
      <c r="DK156" s="169"/>
    </row>
    <row r="157" spans="1:115" ht="63.75" x14ac:dyDescent="0.25">
      <c r="A157" s="171">
        <v>149</v>
      </c>
      <c r="B157" s="171">
        <v>3172</v>
      </c>
      <c r="C157" s="172" t="s">
        <v>606</v>
      </c>
      <c r="D157" s="173" t="s">
        <v>607</v>
      </c>
      <c r="E157" s="174" t="s">
        <v>276</v>
      </c>
      <c r="F157" s="174" t="s">
        <v>750</v>
      </c>
      <c r="G157" s="175" t="s">
        <v>789</v>
      </c>
      <c r="H157" s="162" t="s">
        <v>139</v>
      </c>
      <c r="I157" s="162" t="s">
        <v>139</v>
      </c>
      <c r="J157" s="162"/>
      <c r="K157" s="162"/>
      <c r="L157" s="162"/>
      <c r="M157" s="162"/>
      <c r="N157" s="162"/>
      <c r="O157" s="163"/>
      <c r="P157" s="163"/>
      <c r="Q157" s="163"/>
      <c r="R157" s="163"/>
      <c r="S157" s="163"/>
      <c r="T157" s="163"/>
      <c r="U157" s="164"/>
      <c r="V157" s="164"/>
      <c r="W157" s="164"/>
      <c r="X157" s="165" t="s">
        <v>139</v>
      </c>
      <c r="Y157" s="165" t="s">
        <v>139</v>
      </c>
      <c r="Z157" s="165" t="s">
        <v>139</v>
      </c>
      <c r="AA157" s="165"/>
      <c r="AB157" s="166" t="s">
        <v>139</v>
      </c>
      <c r="AC157" s="166" t="s">
        <v>139</v>
      </c>
      <c r="AD157" s="166" t="s">
        <v>139</v>
      </c>
      <c r="AE157" s="167"/>
      <c r="AF157" s="168" t="s">
        <v>139</v>
      </c>
      <c r="AG157" s="168"/>
      <c r="AH157" s="169"/>
      <c r="AI157" s="170" t="s">
        <v>752</v>
      </c>
      <c r="AJ157" s="168"/>
      <c r="AK157" s="169"/>
      <c r="AL157" s="170">
        <v>0</v>
      </c>
      <c r="AM157" s="168"/>
      <c r="AN157" s="169"/>
      <c r="AO157" s="170" t="s">
        <v>752</v>
      </c>
      <c r="AP157" s="168"/>
      <c r="AQ157" s="169"/>
      <c r="AR157" s="170">
        <v>0</v>
      </c>
      <c r="AS157" s="168"/>
      <c r="AT157" s="169"/>
      <c r="AU157" s="170" t="s">
        <v>752</v>
      </c>
      <c r="AV157" s="168"/>
      <c r="AW157" s="169"/>
      <c r="AX157" s="170"/>
      <c r="AY157" s="168"/>
      <c r="AZ157" s="169"/>
      <c r="BA157" s="170"/>
      <c r="BB157" s="168"/>
      <c r="BC157" s="169"/>
      <c r="BD157" s="170"/>
      <c r="BE157" s="168"/>
      <c r="BF157" s="169"/>
      <c r="BG157" s="170"/>
      <c r="BH157" s="168"/>
      <c r="BI157" s="169"/>
      <c r="BJ157" s="170"/>
      <c r="BK157" s="168"/>
      <c r="BL157" s="169"/>
      <c r="BM157" s="170"/>
      <c r="BN157" s="168"/>
      <c r="BO157" s="169"/>
      <c r="BP157" s="170"/>
      <c r="BQ157" s="168"/>
      <c r="BR157" s="169"/>
      <c r="BS157" s="170"/>
      <c r="BT157" s="168"/>
      <c r="BU157" s="169"/>
      <c r="BV157" s="170"/>
      <c r="BW157" s="168"/>
      <c r="BX157" s="169"/>
      <c r="BY157" s="170"/>
      <c r="BZ157" s="168"/>
      <c r="CA157" s="169"/>
      <c r="CB157" s="170"/>
      <c r="CC157" s="168"/>
      <c r="CD157" s="169"/>
      <c r="CE157" s="170"/>
      <c r="CF157" s="168"/>
      <c r="CG157" s="169"/>
      <c r="CH157" s="170"/>
      <c r="CI157" s="168"/>
      <c r="CJ157" s="169"/>
      <c r="CK157" s="170"/>
      <c r="CL157" s="168"/>
      <c r="CM157" s="169"/>
      <c r="CN157" s="170"/>
      <c r="CO157" s="168"/>
      <c r="CP157" s="169"/>
      <c r="CQ157" s="170"/>
      <c r="CR157" s="168"/>
      <c r="CS157" s="169"/>
      <c r="CT157" s="170"/>
      <c r="CU157" s="168"/>
      <c r="CV157" s="169"/>
      <c r="CW157" s="170"/>
      <c r="CX157" s="168"/>
      <c r="CY157" s="169"/>
      <c r="CZ157" s="170"/>
      <c r="DA157" s="168"/>
      <c r="DB157" s="169"/>
      <c r="DC157" s="170"/>
      <c r="DD157" s="168"/>
      <c r="DE157" s="169"/>
      <c r="DF157" s="170"/>
      <c r="DG157" s="168"/>
      <c r="DH157" s="169"/>
      <c r="DI157" s="170"/>
      <c r="DJ157" s="168"/>
      <c r="DK157" s="169"/>
    </row>
    <row r="158" spans="1:115" x14ac:dyDescent="0.25">
      <c r="A158" s="171">
        <v>150</v>
      </c>
      <c r="B158" s="171">
        <v>3373</v>
      </c>
      <c r="C158" s="172" t="s">
        <v>608</v>
      </c>
      <c r="D158" s="173" t="s">
        <v>609</v>
      </c>
      <c r="E158" s="174" t="s">
        <v>286</v>
      </c>
      <c r="F158" s="174" t="s">
        <v>757</v>
      </c>
      <c r="G158" s="174" t="s">
        <v>216</v>
      </c>
      <c r="H158" s="162" t="s">
        <v>139</v>
      </c>
      <c r="I158" s="162" t="s">
        <v>139</v>
      </c>
      <c r="J158" s="162" t="s">
        <v>139</v>
      </c>
      <c r="K158" s="162"/>
      <c r="L158" s="162"/>
      <c r="M158" s="162"/>
      <c r="N158" s="162"/>
      <c r="O158" s="163"/>
      <c r="P158" s="163" t="s">
        <v>139</v>
      </c>
      <c r="Q158" s="163"/>
      <c r="R158" s="163"/>
      <c r="S158" s="163" t="s">
        <v>139</v>
      </c>
      <c r="T158" s="163" t="s">
        <v>139</v>
      </c>
      <c r="U158" s="164"/>
      <c r="V158" s="164"/>
      <c r="W158" s="164"/>
      <c r="X158" s="165" t="s">
        <v>139</v>
      </c>
      <c r="Y158" s="165"/>
      <c r="Z158" s="165" t="s">
        <v>139</v>
      </c>
      <c r="AA158" s="165" t="s">
        <v>139</v>
      </c>
      <c r="AB158" s="166"/>
      <c r="AC158" s="166"/>
      <c r="AD158" s="166" t="s">
        <v>139</v>
      </c>
      <c r="AE158" s="167"/>
      <c r="AF158" s="168" t="s">
        <v>139</v>
      </c>
      <c r="AG158" s="168"/>
      <c r="AH158" s="169"/>
      <c r="AI158" s="170" t="s">
        <v>752</v>
      </c>
      <c r="AJ158" s="168"/>
      <c r="AK158" s="169"/>
      <c r="AL158" s="170" t="s">
        <v>139</v>
      </c>
      <c r="AM158" s="168"/>
      <c r="AN158" s="169"/>
      <c r="AO158" s="170" t="s">
        <v>752</v>
      </c>
      <c r="AP158" s="168"/>
      <c r="AQ158" s="169"/>
      <c r="AR158" s="170" t="s">
        <v>139</v>
      </c>
      <c r="AS158" s="168"/>
      <c r="AT158" s="169"/>
      <c r="AU158" s="170" t="s">
        <v>752</v>
      </c>
      <c r="AV158" s="168"/>
      <c r="AW158" s="169"/>
      <c r="AX158" s="170"/>
      <c r="AY158" s="168"/>
      <c r="AZ158" s="169"/>
      <c r="BA158" s="170"/>
      <c r="BB158" s="168"/>
      <c r="BC158" s="169"/>
      <c r="BD158" s="170"/>
      <c r="BE158" s="168"/>
      <c r="BF158" s="169"/>
      <c r="BG158" s="170"/>
      <c r="BH158" s="168"/>
      <c r="BI158" s="169"/>
      <c r="BJ158" s="170"/>
      <c r="BK158" s="168"/>
      <c r="BL158" s="169"/>
      <c r="BM158" s="170"/>
      <c r="BN158" s="168"/>
      <c r="BO158" s="169"/>
      <c r="BP158" s="170"/>
      <c r="BQ158" s="168"/>
      <c r="BR158" s="169"/>
      <c r="BS158" s="170"/>
      <c r="BT158" s="168"/>
      <c r="BU158" s="169"/>
      <c r="BV158" s="170"/>
      <c r="BW158" s="168"/>
      <c r="BX158" s="169"/>
      <c r="BY158" s="170"/>
      <c r="BZ158" s="168"/>
      <c r="CA158" s="169"/>
      <c r="CB158" s="170"/>
      <c r="CC158" s="168"/>
      <c r="CD158" s="169"/>
      <c r="CE158" s="170"/>
      <c r="CF158" s="168"/>
      <c r="CG158" s="169"/>
      <c r="CH158" s="170"/>
      <c r="CI158" s="168"/>
      <c r="CJ158" s="169"/>
      <c r="CK158" s="170"/>
      <c r="CL158" s="168"/>
      <c r="CM158" s="169"/>
      <c r="CN158" s="170"/>
      <c r="CO158" s="168"/>
      <c r="CP158" s="169"/>
      <c r="CQ158" s="170"/>
      <c r="CR158" s="168"/>
      <c r="CS158" s="169"/>
      <c r="CT158" s="170"/>
      <c r="CU158" s="168"/>
      <c r="CV158" s="169"/>
      <c r="CW158" s="170"/>
      <c r="CX158" s="168"/>
      <c r="CY158" s="169"/>
      <c r="CZ158" s="170"/>
      <c r="DA158" s="168"/>
      <c r="DB158" s="169"/>
      <c r="DC158" s="170"/>
      <c r="DD158" s="168"/>
      <c r="DE158" s="169"/>
      <c r="DF158" s="170"/>
      <c r="DG158" s="168"/>
      <c r="DH158" s="169"/>
      <c r="DI158" s="170"/>
      <c r="DJ158" s="168"/>
      <c r="DK158" s="169"/>
    </row>
    <row r="159" spans="1:115" ht="89.25" x14ac:dyDescent="0.25">
      <c r="A159" s="171">
        <v>151</v>
      </c>
      <c r="B159" s="171">
        <v>1722</v>
      </c>
      <c r="C159" s="172" t="s">
        <v>610</v>
      </c>
      <c r="D159" s="173" t="s">
        <v>611</v>
      </c>
      <c r="E159" s="174" t="s">
        <v>272</v>
      </c>
      <c r="F159" s="174" t="s">
        <v>750</v>
      </c>
      <c r="G159" s="175" t="s">
        <v>849</v>
      </c>
      <c r="H159" s="162" t="s">
        <v>139</v>
      </c>
      <c r="I159" s="162" t="s">
        <v>139</v>
      </c>
      <c r="J159" s="162"/>
      <c r="K159" s="162"/>
      <c r="L159" s="162"/>
      <c r="M159" s="162"/>
      <c r="N159" s="162"/>
      <c r="O159" s="163"/>
      <c r="P159" s="163"/>
      <c r="Q159" s="163"/>
      <c r="R159" s="163"/>
      <c r="S159" s="163" t="s">
        <v>139</v>
      </c>
      <c r="T159" s="163"/>
      <c r="U159" s="164"/>
      <c r="V159" s="164"/>
      <c r="W159" s="164"/>
      <c r="X159" s="165" t="s">
        <v>139</v>
      </c>
      <c r="Y159" s="165" t="s">
        <v>139</v>
      </c>
      <c r="Z159" s="165" t="s">
        <v>139</v>
      </c>
      <c r="AA159" s="165"/>
      <c r="AB159" s="166" t="s">
        <v>139</v>
      </c>
      <c r="AC159" s="166"/>
      <c r="AD159" s="166" t="s">
        <v>139</v>
      </c>
      <c r="AE159" s="167"/>
      <c r="AF159" s="168" t="s">
        <v>139</v>
      </c>
      <c r="AG159" s="168"/>
      <c r="AH159" s="169"/>
      <c r="AI159" s="170" t="s">
        <v>752</v>
      </c>
      <c r="AJ159" s="168"/>
      <c r="AK159" s="169"/>
      <c r="AL159" s="170" t="s">
        <v>139</v>
      </c>
      <c r="AM159" s="168"/>
      <c r="AN159" s="169"/>
      <c r="AO159" s="170" t="s">
        <v>752</v>
      </c>
      <c r="AP159" s="168"/>
      <c r="AQ159" s="169"/>
      <c r="AR159" s="170">
        <v>0</v>
      </c>
      <c r="AS159" s="168"/>
      <c r="AT159" s="169"/>
      <c r="AU159" s="170" t="s">
        <v>752</v>
      </c>
      <c r="AV159" s="168"/>
      <c r="AW159" s="169"/>
      <c r="AX159" s="170" t="s">
        <v>139</v>
      </c>
      <c r="AY159" s="168"/>
      <c r="AZ159" s="169"/>
      <c r="BA159" s="170" t="s">
        <v>139</v>
      </c>
      <c r="BB159" s="168"/>
      <c r="BC159" s="169"/>
      <c r="BD159" s="170" t="s">
        <v>752</v>
      </c>
      <c r="BE159" s="168"/>
      <c r="BF159" s="169"/>
      <c r="BG159" s="170" t="s">
        <v>752</v>
      </c>
      <c r="BH159" s="168"/>
      <c r="BI159" s="169"/>
      <c r="BJ159" s="170"/>
      <c r="BK159" s="168"/>
      <c r="BL159" s="169"/>
      <c r="BM159" s="170"/>
      <c r="BN159" s="168"/>
      <c r="BO159" s="169"/>
      <c r="BP159" s="170"/>
      <c r="BQ159" s="168"/>
      <c r="BR159" s="169"/>
      <c r="BS159" s="170"/>
      <c r="BT159" s="168"/>
      <c r="BU159" s="169"/>
      <c r="BV159" s="170"/>
      <c r="BW159" s="168"/>
      <c r="BX159" s="169"/>
      <c r="BY159" s="170"/>
      <c r="BZ159" s="168"/>
      <c r="CA159" s="169"/>
      <c r="CB159" s="170"/>
      <c r="CC159" s="168"/>
      <c r="CD159" s="169"/>
      <c r="CE159" s="170"/>
      <c r="CF159" s="168"/>
      <c r="CG159" s="169"/>
      <c r="CH159" s="170"/>
      <c r="CI159" s="168"/>
      <c r="CJ159" s="169"/>
      <c r="CK159" s="170"/>
      <c r="CL159" s="168"/>
      <c r="CM159" s="169"/>
      <c r="CN159" s="170"/>
      <c r="CO159" s="168"/>
      <c r="CP159" s="169"/>
      <c r="CQ159" s="170"/>
      <c r="CR159" s="168"/>
      <c r="CS159" s="169"/>
      <c r="CT159" s="170"/>
      <c r="CU159" s="168"/>
      <c r="CV159" s="169"/>
      <c r="CW159" s="170"/>
      <c r="CX159" s="168"/>
      <c r="CY159" s="169"/>
      <c r="CZ159" s="170"/>
      <c r="DA159" s="168"/>
      <c r="DB159" s="169"/>
      <c r="DC159" s="170"/>
      <c r="DD159" s="168"/>
      <c r="DE159" s="169"/>
      <c r="DF159" s="170"/>
      <c r="DG159" s="168"/>
      <c r="DH159" s="169"/>
      <c r="DI159" s="170"/>
      <c r="DJ159" s="168"/>
      <c r="DK159" s="169"/>
    </row>
    <row r="160" spans="1:115" ht="89.25" x14ac:dyDescent="0.25">
      <c r="A160" s="171">
        <v>152</v>
      </c>
      <c r="B160" s="171">
        <v>390</v>
      </c>
      <c r="C160" s="172" t="s">
        <v>612</v>
      </c>
      <c r="D160" s="173" t="s">
        <v>613</v>
      </c>
      <c r="E160" s="174" t="s">
        <v>279</v>
      </c>
      <c r="F160" s="174" t="s">
        <v>750</v>
      </c>
      <c r="G160" s="175" t="s">
        <v>850</v>
      </c>
      <c r="H160" s="162" t="s">
        <v>139</v>
      </c>
      <c r="I160" s="162" t="s">
        <v>139</v>
      </c>
      <c r="J160" s="162"/>
      <c r="K160" s="162"/>
      <c r="L160" s="162"/>
      <c r="M160" s="162"/>
      <c r="N160" s="162"/>
      <c r="O160" s="163"/>
      <c r="P160" s="163"/>
      <c r="Q160" s="163"/>
      <c r="R160" s="163"/>
      <c r="S160" s="163" t="s">
        <v>139</v>
      </c>
      <c r="T160" s="163"/>
      <c r="U160" s="164"/>
      <c r="V160" s="164"/>
      <c r="W160" s="164"/>
      <c r="X160" s="165" t="s">
        <v>139</v>
      </c>
      <c r="Y160" s="165" t="s">
        <v>139</v>
      </c>
      <c r="Z160" s="165" t="s">
        <v>139</v>
      </c>
      <c r="AA160" s="165"/>
      <c r="AB160" s="166" t="s">
        <v>139</v>
      </c>
      <c r="AC160" s="166"/>
      <c r="AD160" s="166" t="s">
        <v>139</v>
      </c>
      <c r="AE160" s="167"/>
      <c r="AF160" s="168" t="s">
        <v>139</v>
      </c>
      <c r="AG160" s="168"/>
      <c r="AH160" s="169"/>
      <c r="AI160" s="170" t="s">
        <v>752</v>
      </c>
      <c r="AJ160" s="168"/>
      <c r="AK160" s="169"/>
      <c r="AL160" s="170" t="s">
        <v>139</v>
      </c>
      <c r="AM160" s="168"/>
      <c r="AN160" s="169"/>
      <c r="AO160" s="170" t="s">
        <v>752</v>
      </c>
      <c r="AP160" s="168"/>
      <c r="AQ160" s="169"/>
      <c r="AR160" s="170" t="s">
        <v>139</v>
      </c>
      <c r="AS160" s="168"/>
      <c r="AT160" s="169"/>
      <c r="AU160" s="170" t="s">
        <v>752</v>
      </c>
      <c r="AV160" s="168"/>
      <c r="AW160" s="169"/>
      <c r="AX160" s="170"/>
      <c r="AY160" s="168"/>
      <c r="AZ160" s="169"/>
      <c r="BA160" s="170"/>
      <c r="BB160" s="168"/>
      <c r="BC160" s="169"/>
      <c r="BD160" s="170"/>
      <c r="BE160" s="168"/>
      <c r="BF160" s="169"/>
      <c r="BG160" s="170"/>
      <c r="BH160" s="168"/>
      <c r="BI160" s="169"/>
      <c r="BJ160" s="170"/>
      <c r="BK160" s="168"/>
      <c r="BL160" s="169"/>
      <c r="BM160" s="170"/>
      <c r="BN160" s="168"/>
      <c r="BO160" s="169"/>
      <c r="BP160" s="170"/>
      <c r="BQ160" s="168"/>
      <c r="BR160" s="169"/>
      <c r="BS160" s="170"/>
      <c r="BT160" s="168"/>
      <c r="BU160" s="169"/>
      <c r="BV160" s="170"/>
      <c r="BW160" s="168"/>
      <c r="BX160" s="169"/>
      <c r="BY160" s="170"/>
      <c r="BZ160" s="168"/>
      <c r="CA160" s="169"/>
      <c r="CB160" s="170"/>
      <c r="CC160" s="168"/>
      <c r="CD160" s="169"/>
      <c r="CE160" s="170"/>
      <c r="CF160" s="168"/>
      <c r="CG160" s="169"/>
      <c r="CH160" s="170"/>
      <c r="CI160" s="168"/>
      <c r="CJ160" s="169"/>
      <c r="CK160" s="170"/>
      <c r="CL160" s="168"/>
      <c r="CM160" s="169"/>
      <c r="CN160" s="170"/>
      <c r="CO160" s="168"/>
      <c r="CP160" s="169"/>
      <c r="CQ160" s="170"/>
      <c r="CR160" s="168"/>
      <c r="CS160" s="169"/>
      <c r="CT160" s="170"/>
      <c r="CU160" s="168"/>
      <c r="CV160" s="169"/>
      <c r="CW160" s="170"/>
      <c r="CX160" s="168"/>
      <c r="CY160" s="169"/>
      <c r="CZ160" s="170"/>
      <c r="DA160" s="168"/>
      <c r="DB160" s="169"/>
      <c r="DC160" s="170"/>
      <c r="DD160" s="168"/>
      <c r="DE160" s="169"/>
      <c r="DF160" s="170"/>
      <c r="DG160" s="168"/>
      <c r="DH160" s="169"/>
      <c r="DI160" s="170"/>
      <c r="DJ160" s="168"/>
      <c r="DK160" s="169"/>
    </row>
    <row r="161" spans="1:115" ht="114.75" x14ac:dyDescent="0.25">
      <c r="A161" s="171">
        <v>153</v>
      </c>
      <c r="B161" s="171">
        <v>3235</v>
      </c>
      <c r="C161" s="172" t="s">
        <v>614</v>
      </c>
      <c r="D161" s="173" t="s">
        <v>615</v>
      </c>
      <c r="E161" s="174" t="s">
        <v>276</v>
      </c>
      <c r="F161" s="174" t="s">
        <v>750</v>
      </c>
      <c r="G161" s="175" t="s">
        <v>851</v>
      </c>
      <c r="H161" s="162" t="s">
        <v>139</v>
      </c>
      <c r="I161" s="162" t="s">
        <v>139</v>
      </c>
      <c r="J161" s="162"/>
      <c r="K161" s="162"/>
      <c r="L161" s="162"/>
      <c r="M161" s="162"/>
      <c r="N161" s="162"/>
      <c r="O161" s="163"/>
      <c r="P161" s="163"/>
      <c r="Q161" s="163"/>
      <c r="R161" s="163"/>
      <c r="S161" s="163" t="s">
        <v>139</v>
      </c>
      <c r="T161" s="163" t="s">
        <v>139</v>
      </c>
      <c r="U161" s="164"/>
      <c r="V161" s="164"/>
      <c r="W161" s="164"/>
      <c r="X161" s="165" t="s">
        <v>139</v>
      </c>
      <c r="Y161" s="165" t="s">
        <v>139</v>
      </c>
      <c r="Z161" s="165" t="s">
        <v>139</v>
      </c>
      <c r="AA161" s="165"/>
      <c r="AB161" s="166" t="s">
        <v>139</v>
      </c>
      <c r="AC161" s="166" t="s">
        <v>139</v>
      </c>
      <c r="AD161" s="166" t="s">
        <v>139</v>
      </c>
      <c r="AE161" s="167"/>
      <c r="AF161" s="168" t="s">
        <v>139</v>
      </c>
      <c r="AG161" s="168"/>
      <c r="AH161" s="169"/>
      <c r="AI161" s="170" t="s">
        <v>752</v>
      </c>
      <c r="AJ161" s="168"/>
      <c r="AK161" s="169"/>
      <c r="AL161" s="170" t="s">
        <v>139</v>
      </c>
      <c r="AM161" s="168"/>
      <c r="AN161" s="169"/>
      <c r="AO161" s="170" t="s">
        <v>752</v>
      </c>
      <c r="AP161" s="168"/>
      <c r="AQ161" s="169"/>
      <c r="AR161" s="170" t="s">
        <v>139</v>
      </c>
      <c r="AS161" s="168"/>
      <c r="AT161" s="169"/>
      <c r="AU161" s="170" t="s">
        <v>752</v>
      </c>
      <c r="AV161" s="168"/>
      <c r="AW161" s="169"/>
      <c r="AX161" s="170"/>
      <c r="AY161" s="168"/>
      <c r="AZ161" s="169"/>
      <c r="BA161" s="170"/>
      <c r="BB161" s="168"/>
      <c r="BC161" s="169"/>
      <c r="BD161" s="170"/>
      <c r="BE161" s="168"/>
      <c r="BF161" s="169"/>
      <c r="BG161" s="170"/>
      <c r="BH161" s="168"/>
      <c r="BI161" s="169"/>
      <c r="BJ161" s="170"/>
      <c r="BK161" s="168"/>
      <c r="BL161" s="169"/>
      <c r="BM161" s="170"/>
      <c r="BN161" s="168"/>
      <c r="BO161" s="169"/>
      <c r="BP161" s="170"/>
      <c r="BQ161" s="168"/>
      <c r="BR161" s="169"/>
      <c r="BS161" s="170"/>
      <c r="BT161" s="168"/>
      <c r="BU161" s="169"/>
      <c r="BV161" s="170"/>
      <c r="BW161" s="168"/>
      <c r="BX161" s="169"/>
      <c r="BY161" s="170"/>
      <c r="BZ161" s="168"/>
      <c r="CA161" s="169"/>
      <c r="CB161" s="170"/>
      <c r="CC161" s="168"/>
      <c r="CD161" s="169"/>
      <c r="CE161" s="170"/>
      <c r="CF161" s="168"/>
      <c r="CG161" s="169"/>
      <c r="CH161" s="170"/>
      <c r="CI161" s="168"/>
      <c r="CJ161" s="169"/>
      <c r="CK161" s="170"/>
      <c r="CL161" s="168"/>
      <c r="CM161" s="169"/>
      <c r="CN161" s="170"/>
      <c r="CO161" s="168"/>
      <c r="CP161" s="169"/>
      <c r="CQ161" s="170"/>
      <c r="CR161" s="168"/>
      <c r="CS161" s="169"/>
      <c r="CT161" s="170"/>
      <c r="CU161" s="168"/>
      <c r="CV161" s="169"/>
      <c r="CW161" s="170"/>
      <c r="CX161" s="168"/>
      <c r="CY161" s="169"/>
      <c r="CZ161" s="170"/>
      <c r="DA161" s="168"/>
      <c r="DB161" s="169"/>
      <c r="DC161" s="170"/>
      <c r="DD161" s="168"/>
      <c r="DE161" s="169"/>
      <c r="DF161" s="170"/>
      <c r="DG161" s="168"/>
      <c r="DH161" s="169"/>
      <c r="DI161" s="170"/>
      <c r="DJ161" s="168"/>
      <c r="DK161" s="169"/>
    </row>
    <row r="162" spans="1:115" ht="76.5" x14ac:dyDescent="0.25">
      <c r="A162" s="171">
        <v>154</v>
      </c>
      <c r="B162" s="171">
        <v>3218</v>
      </c>
      <c r="C162" s="172" t="s">
        <v>616</v>
      </c>
      <c r="D162" s="173" t="s">
        <v>617</v>
      </c>
      <c r="E162" s="174" t="s">
        <v>276</v>
      </c>
      <c r="F162" s="174" t="s">
        <v>750</v>
      </c>
      <c r="G162" s="175" t="s">
        <v>852</v>
      </c>
      <c r="H162" s="162" t="s">
        <v>139</v>
      </c>
      <c r="I162" s="162" t="s">
        <v>139</v>
      </c>
      <c r="J162" s="162"/>
      <c r="K162" s="162"/>
      <c r="L162" s="162"/>
      <c r="M162" s="162"/>
      <c r="N162" s="162"/>
      <c r="O162" s="163"/>
      <c r="P162" s="163"/>
      <c r="Q162" s="163"/>
      <c r="R162" s="163"/>
      <c r="S162" s="163" t="s">
        <v>139</v>
      </c>
      <c r="T162" s="163" t="s">
        <v>139</v>
      </c>
      <c r="U162" s="164"/>
      <c r="V162" s="164"/>
      <c r="W162" s="164"/>
      <c r="X162" s="165" t="s">
        <v>139</v>
      </c>
      <c r="Y162" s="165" t="s">
        <v>139</v>
      </c>
      <c r="Z162" s="165" t="s">
        <v>139</v>
      </c>
      <c r="AA162" s="165"/>
      <c r="AB162" s="166" t="s">
        <v>139</v>
      </c>
      <c r="AC162" s="166" t="s">
        <v>139</v>
      </c>
      <c r="AD162" s="166" t="s">
        <v>139</v>
      </c>
      <c r="AE162" s="167"/>
      <c r="AF162" s="168" t="s">
        <v>139</v>
      </c>
      <c r="AG162" s="168"/>
      <c r="AH162" s="169"/>
      <c r="AI162" s="170" t="s">
        <v>752</v>
      </c>
      <c r="AJ162" s="168"/>
      <c r="AK162" s="169"/>
      <c r="AL162" s="170" t="s">
        <v>139</v>
      </c>
      <c r="AM162" s="168"/>
      <c r="AN162" s="169"/>
      <c r="AO162" s="170" t="s">
        <v>752</v>
      </c>
      <c r="AP162" s="168"/>
      <c r="AQ162" s="169"/>
      <c r="AR162" s="170" t="s">
        <v>139</v>
      </c>
      <c r="AS162" s="168"/>
      <c r="AT162" s="169"/>
      <c r="AU162" s="170" t="s">
        <v>752</v>
      </c>
      <c r="AV162" s="168"/>
      <c r="AW162" s="169"/>
      <c r="AX162" s="170"/>
      <c r="AY162" s="168"/>
      <c r="AZ162" s="169"/>
      <c r="BA162" s="170"/>
      <c r="BB162" s="168"/>
      <c r="BC162" s="169"/>
      <c r="BD162" s="170"/>
      <c r="BE162" s="168"/>
      <c r="BF162" s="169"/>
      <c r="BG162" s="170"/>
      <c r="BH162" s="168"/>
      <c r="BI162" s="169"/>
      <c r="BJ162" s="170"/>
      <c r="BK162" s="168"/>
      <c r="BL162" s="169"/>
      <c r="BM162" s="170"/>
      <c r="BN162" s="168"/>
      <c r="BO162" s="169"/>
      <c r="BP162" s="170"/>
      <c r="BQ162" s="168"/>
      <c r="BR162" s="169"/>
      <c r="BS162" s="170"/>
      <c r="BT162" s="168"/>
      <c r="BU162" s="169"/>
      <c r="BV162" s="170"/>
      <c r="BW162" s="168"/>
      <c r="BX162" s="169"/>
      <c r="BY162" s="170"/>
      <c r="BZ162" s="168"/>
      <c r="CA162" s="169"/>
      <c r="CB162" s="170"/>
      <c r="CC162" s="168"/>
      <c r="CD162" s="169"/>
      <c r="CE162" s="170"/>
      <c r="CF162" s="168"/>
      <c r="CG162" s="169"/>
      <c r="CH162" s="170"/>
      <c r="CI162" s="168"/>
      <c r="CJ162" s="169"/>
      <c r="CK162" s="170"/>
      <c r="CL162" s="168"/>
      <c r="CM162" s="169"/>
      <c r="CN162" s="170"/>
      <c r="CO162" s="168"/>
      <c r="CP162" s="169"/>
      <c r="CQ162" s="170"/>
      <c r="CR162" s="168"/>
      <c r="CS162" s="169"/>
      <c r="CT162" s="170"/>
      <c r="CU162" s="168"/>
      <c r="CV162" s="169"/>
      <c r="CW162" s="170"/>
      <c r="CX162" s="168"/>
      <c r="CY162" s="169"/>
      <c r="CZ162" s="170"/>
      <c r="DA162" s="168"/>
      <c r="DB162" s="169"/>
      <c r="DC162" s="170"/>
      <c r="DD162" s="168"/>
      <c r="DE162" s="169"/>
      <c r="DF162" s="170"/>
      <c r="DG162" s="168"/>
      <c r="DH162" s="169"/>
      <c r="DI162" s="170"/>
      <c r="DJ162" s="168"/>
      <c r="DK162" s="169"/>
    </row>
    <row r="163" spans="1:115" ht="25.5" x14ac:dyDescent="0.25">
      <c r="A163" s="171">
        <v>155</v>
      </c>
      <c r="B163" s="171">
        <v>275</v>
      </c>
      <c r="C163" s="172" t="s">
        <v>618</v>
      </c>
      <c r="D163" s="173" t="s">
        <v>619</v>
      </c>
      <c r="E163" s="175" t="s">
        <v>620</v>
      </c>
      <c r="F163" s="174" t="s">
        <v>853</v>
      </c>
      <c r="G163" s="174" t="s">
        <v>765</v>
      </c>
      <c r="H163" s="162" t="s">
        <v>139</v>
      </c>
      <c r="I163" s="162"/>
      <c r="J163" s="162"/>
      <c r="K163" s="162" t="s">
        <v>139</v>
      </c>
      <c r="L163" s="162"/>
      <c r="M163" s="162"/>
      <c r="N163" s="162"/>
      <c r="O163" s="163"/>
      <c r="P163" s="163"/>
      <c r="Q163" s="163"/>
      <c r="R163" s="163"/>
      <c r="S163" s="163"/>
      <c r="T163" s="163"/>
      <c r="U163" s="164"/>
      <c r="V163" s="164"/>
      <c r="W163" s="164"/>
      <c r="X163" s="165"/>
      <c r="Y163" s="165"/>
      <c r="Z163" s="165"/>
      <c r="AA163" s="165"/>
      <c r="AB163" s="166"/>
      <c r="AC163" s="166"/>
      <c r="AD163" s="166"/>
      <c r="AE163" s="167" t="s">
        <v>139</v>
      </c>
      <c r="AF163" s="168" t="s">
        <v>139</v>
      </c>
      <c r="AG163" s="168"/>
      <c r="AH163" s="169"/>
      <c r="AI163" s="170" t="s">
        <v>752</v>
      </c>
      <c r="AJ163" s="168"/>
      <c r="AK163" s="169"/>
      <c r="AL163" s="170" t="s">
        <v>139</v>
      </c>
      <c r="AM163" s="168"/>
      <c r="AN163" s="169"/>
      <c r="AO163" s="170">
        <v>0</v>
      </c>
      <c r="AP163" s="168"/>
      <c r="AQ163" s="169"/>
      <c r="AR163" s="170">
        <v>0</v>
      </c>
      <c r="AS163" s="168"/>
      <c r="AT163" s="169"/>
      <c r="AU163" s="170" t="s">
        <v>752</v>
      </c>
      <c r="AV163" s="168"/>
      <c r="AW163" s="169"/>
      <c r="AX163" s="170" t="s">
        <v>752</v>
      </c>
      <c r="AY163" s="168"/>
      <c r="AZ163" s="169"/>
      <c r="BA163" s="170" t="s">
        <v>752</v>
      </c>
      <c r="BB163" s="168"/>
      <c r="BC163" s="169"/>
      <c r="BD163" s="170" t="s">
        <v>752</v>
      </c>
      <c r="BE163" s="168"/>
      <c r="BF163" s="169"/>
      <c r="BG163" s="170" t="s">
        <v>752</v>
      </c>
      <c r="BH163" s="168"/>
      <c r="BI163" s="169"/>
      <c r="BJ163" s="170"/>
      <c r="BK163" s="168"/>
      <c r="BL163" s="169"/>
      <c r="BM163" s="170"/>
      <c r="BN163" s="168"/>
      <c r="BO163" s="169"/>
      <c r="BP163" s="170"/>
      <c r="BQ163" s="168"/>
      <c r="BR163" s="169"/>
      <c r="BS163" s="170"/>
      <c r="BT163" s="168"/>
      <c r="BU163" s="169"/>
      <c r="BV163" s="170"/>
      <c r="BW163" s="168"/>
      <c r="BX163" s="169"/>
      <c r="BY163" s="170"/>
      <c r="BZ163" s="168"/>
      <c r="CA163" s="169"/>
      <c r="CB163" s="170"/>
      <c r="CC163" s="168"/>
      <c r="CD163" s="169"/>
      <c r="CE163" s="170"/>
      <c r="CF163" s="168"/>
      <c r="CG163" s="169"/>
      <c r="CH163" s="170"/>
      <c r="CI163" s="168"/>
      <c r="CJ163" s="169"/>
      <c r="CK163" s="170"/>
      <c r="CL163" s="168"/>
      <c r="CM163" s="169"/>
      <c r="CN163" s="170"/>
      <c r="CO163" s="168"/>
      <c r="CP163" s="169"/>
      <c r="CQ163" s="170"/>
      <c r="CR163" s="168"/>
      <c r="CS163" s="169"/>
      <c r="CT163" s="170"/>
      <c r="CU163" s="168"/>
      <c r="CV163" s="169"/>
      <c r="CW163" s="170"/>
      <c r="CX163" s="168"/>
      <c r="CY163" s="169"/>
      <c r="CZ163" s="170"/>
      <c r="DA163" s="168"/>
      <c r="DB163" s="169"/>
      <c r="DC163" s="170"/>
      <c r="DD163" s="168"/>
      <c r="DE163" s="169"/>
      <c r="DF163" s="170"/>
      <c r="DG163" s="168"/>
      <c r="DH163" s="169"/>
      <c r="DI163" s="170"/>
      <c r="DJ163" s="168"/>
      <c r="DK163" s="169"/>
    </row>
    <row r="164" spans="1:115" x14ac:dyDescent="0.25">
      <c r="A164" s="171">
        <v>156</v>
      </c>
      <c r="B164" s="171">
        <v>4188</v>
      </c>
      <c r="C164" s="172" t="s">
        <v>621</v>
      </c>
      <c r="D164" s="173" t="s">
        <v>622</v>
      </c>
      <c r="E164" s="174" t="s">
        <v>623</v>
      </c>
      <c r="F164" s="174" t="s">
        <v>827</v>
      </c>
      <c r="G164" s="174" t="s">
        <v>765</v>
      </c>
      <c r="H164" s="176" t="s">
        <v>139</v>
      </c>
      <c r="I164" s="176"/>
      <c r="J164" s="176"/>
      <c r="K164" s="176" t="s">
        <v>139</v>
      </c>
      <c r="L164" s="176"/>
      <c r="M164" s="176"/>
      <c r="N164" s="176"/>
      <c r="O164" s="177"/>
      <c r="P164" s="177"/>
      <c r="Q164" s="177"/>
      <c r="R164" s="177"/>
      <c r="S164" s="177"/>
      <c r="T164" s="177"/>
      <c r="U164" s="178"/>
      <c r="V164" s="178"/>
      <c r="W164" s="178"/>
      <c r="X164" s="179"/>
      <c r="Y164" s="179"/>
      <c r="Z164" s="179"/>
      <c r="AA164" s="179"/>
      <c r="AB164" s="180"/>
      <c r="AC164" s="180"/>
      <c r="AD164" s="180"/>
      <c r="AE164" s="180" t="s">
        <v>139</v>
      </c>
      <c r="AF164" s="168">
        <v>0</v>
      </c>
      <c r="AG164" s="168"/>
      <c r="AH164" s="169"/>
      <c r="AI164" s="170" t="s">
        <v>752</v>
      </c>
      <c r="AJ164" s="168"/>
      <c r="AK164" s="169"/>
      <c r="AL164" s="170" t="s">
        <v>139</v>
      </c>
      <c r="AM164" s="168"/>
      <c r="AN164" s="169"/>
      <c r="AO164" s="170">
        <v>0</v>
      </c>
      <c r="AP164" s="168"/>
      <c r="AQ164" s="169"/>
      <c r="AR164" s="170">
        <v>0</v>
      </c>
      <c r="AS164" s="168"/>
      <c r="AT164" s="169"/>
      <c r="AU164" s="170" t="s">
        <v>752</v>
      </c>
      <c r="AV164" s="168"/>
      <c r="AW164" s="169"/>
      <c r="AX164" s="170" t="s">
        <v>752</v>
      </c>
      <c r="AY164" s="168"/>
      <c r="AZ164" s="169"/>
      <c r="BA164" s="170" t="s">
        <v>752</v>
      </c>
      <c r="BB164" s="168"/>
      <c r="BC164" s="169"/>
      <c r="BD164" s="170" t="s">
        <v>752</v>
      </c>
      <c r="BE164" s="168"/>
      <c r="BF164" s="169"/>
      <c r="BG164" s="170" t="s">
        <v>752</v>
      </c>
      <c r="BH164" s="168"/>
      <c r="BI164" s="169"/>
      <c r="BJ164" s="170"/>
      <c r="BK164" s="168"/>
      <c r="BL164" s="169"/>
      <c r="BM164" s="170"/>
      <c r="BN164" s="168"/>
      <c r="BO164" s="169"/>
      <c r="BP164" s="170"/>
      <c r="BQ164" s="168"/>
      <c r="BR164" s="169"/>
      <c r="BS164" s="170"/>
      <c r="BT164" s="168"/>
      <c r="BU164" s="169"/>
      <c r="BV164" s="170"/>
      <c r="BW164" s="168"/>
      <c r="BX164" s="169"/>
      <c r="BY164" s="170"/>
      <c r="BZ164" s="168"/>
      <c r="CA164" s="169"/>
      <c r="CB164" s="170"/>
      <c r="CC164" s="168"/>
      <c r="CD164" s="169"/>
      <c r="CE164" s="170"/>
      <c r="CF164" s="168"/>
      <c r="CG164" s="169"/>
      <c r="CH164" s="170"/>
      <c r="CI164" s="168"/>
      <c r="CJ164" s="169"/>
      <c r="CK164" s="170"/>
      <c r="CL164" s="168"/>
      <c r="CM164" s="169"/>
      <c r="CN164" s="170"/>
      <c r="CO164" s="168"/>
      <c r="CP164" s="169"/>
      <c r="CQ164" s="170"/>
      <c r="CR164" s="168"/>
      <c r="CS164" s="169"/>
      <c r="CT164" s="170"/>
      <c r="CU164" s="168"/>
      <c r="CV164" s="169"/>
      <c r="CW164" s="170"/>
      <c r="CX164" s="168"/>
      <c r="CY164" s="169"/>
      <c r="CZ164" s="170"/>
      <c r="DA164" s="168"/>
      <c r="DB164" s="169"/>
      <c r="DC164" s="170"/>
      <c r="DD164" s="168"/>
      <c r="DE164" s="169"/>
      <c r="DF164" s="170"/>
      <c r="DG164" s="168"/>
      <c r="DH164" s="169"/>
      <c r="DI164" s="170"/>
      <c r="DJ164" s="168"/>
      <c r="DK164" s="169"/>
    </row>
    <row r="165" spans="1:115" ht="25.5" x14ac:dyDescent="0.25">
      <c r="A165" s="171">
        <v>157</v>
      </c>
      <c r="B165" s="171">
        <v>2606</v>
      </c>
      <c r="C165" s="172" t="s">
        <v>624</v>
      </c>
      <c r="D165" s="173" t="s">
        <v>625</v>
      </c>
      <c r="E165" s="174" t="s">
        <v>276</v>
      </c>
      <c r="F165" s="174" t="s">
        <v>750</v>
      </c>
      <c r="G165" s="175" t="s">
        <v>854</v>
      </c>
      <c r="H165" s="162" t="s">
        <v>139</v>
      </c>
      <c r="I165" s="162" t="s">
        <v>139</v>
      </c>
      <c r="J165" s="162"/>
      <c r="K165" s="162"/>
      <c r="L165" s="162"/>
      <c r="M165" s="162"/>
      <c r="N165" s="162"/>
      <c r="O165" s="163"/>
      <c r="P165" s="163"/>
      <c r="Q165" s="163"/>
      <c r="R165" s="163"/>
      <c r="S165" s="163" t="s">
        <v>139</v>
      </c>
      <c r="T165" s="163" t="s">
        <v>139</v>
      </c>
      <c r="U165" s="164"/>
      <c r="V165" s="164"/>
      <c r="W165" s="164"/>
      <c r="X165" s="165" t="s">
        <v>139</v>
      </c>
      <c r="Y165" s="165" t="s">
        <v>139</v>
      </c>
      <c r="Z165" s="165" t="s">
        <v>139</v>
      </c>
      <c r="AA165" s="165"/>
      <c r="AB165" s="166" t="s">
        <v>139</v>
      </c>
      <c r="AC165" s="166"/>
      <c r="AD165" s="166" t="s">
        <v>139</v>
      </c>
      <c r="AE165" s="167"/>
      <c r="AF165" s="168" t="s">
        <v>139</v>
      </c>
      <c r="AG165" s="168"/>
      <c r="AH165" s="169"/>
      <c r="AI165" s="170" t="s">
        <v>752</v>
      </c>
      <c r="AJ165" s="168"/>
      <c r="AK165" s="169"/>
      <c r="AL165" s="170" t="s">
        <v>139</v>
      </c>
      <c r="AM165" s="168"/>
      <c r="AN165" s="169"/>
      <c r="AO165" s="170" t="s">
        <v>752</v>
      </c>
      <c r="AP165" s="168"/>
      <c r="AQ165" s="169"/>
      <c r="AR165" s="170">
        <v>0</v>
      </c>
      <c r="AS165" s="168"/>
      <c r="AT165" s="169"/>
      <c r="AU165" s="170" t="s">
        <v>752</v>
      </c>
      <c r="AV165" s="168"/>
      <c r="AW165" s="169"/>
      <c r="AX165" s="170"/>
      <c r="AY165" s="168"/>
      <c r="AZ165" s="169"/>
      <c r="BA165" s="170"/>
      <c r="BB165" s="168"/>
      <c r="BC165" s="169"/>
      <c r="BD165" s="170"/>
      <c r="BE165" s="168"/>
      <c r="BF165" s="169"/>
      <c r="BG165" s="170"/>
      <c r="BH165" s="168"/>
      <c r="BI165" s="169"/>
      <c r="BJ165" s="170"/>
      <c r="BK165" s="168"/>
      <c r="BL165" s="169"/>
      <c r="BM165" s="170"/>
      <c r="BN165" s="168"/>
      <c r="BO165" s="169"/>
      <c r="BP165" s="170"/>
      <c r="BQ165" s="168"/>
      <c r="BR165" s="169"/>
      <c r="BS165" s="170"/>
      <c r="BT165" s="168"/>
      <c r="BU165" s="169"/>
      <c r="BV165" s="170"/>
      <c r="BW165" s="168"/>
      <c r="BX165" s="169"/>
      <c r="BY165" s="170"/>
      <c r="BZ165" s="168"/>
      <c r="CA165" s="169"/>
      <c r="CB165" s="170"/>
      <c r="CC165" s="168"/>
      <c r="CD165" s="169"/>
      <c r="CE165" s="170"/>
      <c r="CF165" s="168"/>
      <c r="CG165" s="169"/>
      <c r="CH165" s="170"/>
      <c r="CI165" s="168"/>
      <c r="CJ165" s="169"/>
      <c r="CK165" s="170"/>
      <c r="CL165" s="168"/>
      <c r="CM165" s="169"/>
      <c r="CN165" s="170"/>
      <c r="CO165" s="168"/>
      <c r="CP165" s="169"/>
      <c r="CQ165" s="170"/>
      <c r="CR165" s="168"/>
      <c r="CS165" s="169"/>
      <c r="CT165" s="170"/>
      <c r="CU165" s="168"/>
      <c r="CV165" s="169"/>
      <c r="CW165" s="170"/>
      <c r="CX165" s="168"/>
      <c r="CY165" s="169"/>
      <c r="CZ165" s="170"/>
      <c r="DA165" s="168"/>
      <c r="DB165" s="169"/>
      <c r="DC165" s="170"/>
      <c r="DD165" s="168"/>
      <c r="DE165" s="169"/>
      <c r="DF165" s="170"/>
      <c r="DG165" s="168"/>
      <c r="DH165" s="169"/>
      <c r="DI165" s="170"/>
      <c r="DJ165" s="168"/>
      <c r="DK165" s="169"/>
    </row>
    <row r="166" spans="1:115" x14ac:dyDescent="0.25">
      <c r="A166" s="171">
        <v>158</v>
      </c>
      <c r="B166" s="171">
        <v>276</v>
      </c>
      <c r="C166" s="172" t="s">
        <v>626</v>
      </c>
      <c r="D166" s="173" t="s">
        <v>627</v>
      </c>
      <c r="E166" s="174" t="s">
        <v>628</v>
      </c>
      <c r="F166" s="174" t="s">
        <v>757</v>
      </c>
      <c r="G166" s="174" t="s">
        <v>232</v>
      </c>
      <c r="H166" s="176" t="s">
        <v>139</v>
      </c>
      <c r="I166" s="176"/>
      <c r="J166" s="176" t="s">
        <v>139</v>
      </c>
      <c r="K166" s="176" t="s">
        <v>139</v>
      </c>
      <c r="L166" s="176"/>
      <c r="M166" s="176"/>
      <c r="N166" s="176"/>
      <c r="O166" s="177"/>
      <c r="P166" s="177"/>
      <c r="Q166" s="177"/>
      <c r="R166" s="177"/>
      <c r="S166" s="177"/>
      <c r="T166" s="177"/>
      <c r="U166" s="178"/>
      <c r="V166" s="178"/>
      <c r="W166" s="178"/>
      <c r="X166" s="179"/>
      <c r="Y166" s="179"/>
      <c r="Z166" s="179"/>
      <c r="AA166" s="179" t="s">
        <v>139</v>
      </c>
      <c r="AB166" s="180"/>
      <c r="AC166" s="180"/>
      <c r="AD166" s="180"/>
      <c r="AE166" s="180"/>
      <c r="AF166" s="168" t="s">
        <v>139</v>
      </c>
      <c r="AG166" s="168"/>
      <c r="AH166" s="169"/>
      <c r="AI166" s="170" t="s">
        <v>752</v>
      </c>
      <c r="AJ166" s="168"/>
      <c r="AK166" s="169"/>
      <c r="AL166" s="170" t="s">
        <v>139</v>
      </c>
      <c r="AM166" s="168"/>
      <c r="AN166" s="169"/>
      <c r="AO166" s="170" t="s">
        <v>139</v>
      </c>
      <c r="AP166" s="168"/>
      <c r="AQ166" s="169"/>
      <c r="AR166" s="170" t="s">
        <v>139</v>
      </c>
      <c r="AS166" s="168"/>
      <c r="AT166" s="169"/>
      <c r="AU166" s="170" t="s">
        <v>752</v>
      </c>
      <c r="AV166" s="168"/>
      <c r="AW166" s="169"/>
      <c r="AX166" s="170" t="s">
        <v>752</v>
      </c>
      <c r="AY166" s="168"/>
      <c r="AZ166" s="169"/>
      <c r="BA166" s="170" t="s">
        <v>752</v>
      </c>
      <c r="BB166" s="168"/>
      <c r="BC166" s="169"/>
      <c r="BD166" s="170" t="s">
        <v>752</v>
      </c>
      <c r="BE166" s="168"/>
      <c r="BF166" s="169"/>
      <c r="BG166" s="170" t="s">
        <v>752</v>
      </c>
      <c r="BH166" s="168"/>
      <c r="BI166" s="169"/>
      <c r="BJ166" s="170"/>
      <c r="BK166" s="168"/>
      <c r="BL166" s="169"/>
      <c r="BM166" s="170"/>
      <c r="BN166" s="168"/>
      <c r="BO166" s="169"/>
      <c r="BP166" s="170"/>
      <c r="BQ166" s="168"/>
      <c r="BR166" s="169"/>
      <c r="BS166" s="170"/>
      <c r="BT166" s="168"/>
      <c r="BU166" s="169"/>
      <c r="BV166" s="170"/>
      <c r="BW166" s="168"/>
      <c r="BX166" s="169"/>
      <c r="BY166" s="170"/>
      <c r="BZ166" s="168"/>
      <c r="CA166" s="169"/>
      <c r="CB166" s="170"/>
      <c r="CC166" s="168"/>
      <c r="CD166" s="169"/>
      <c r="CE166" s="170"/>
      <c r="CF166" s="168"/>
      <c r="CG166" s="169"/>
      <c r="CH166" s="170"/>
      <c r="CI166" s="168"/>
      <c r="CJ166" s="169"/>
      <c r="CK166" s="170"/>
      <c r="CL166" s="168"/>
      <c r="CM166" s="169"/>
      <c r="CN166" s="170"/>
      <c r="CO166" s="168"/>
      <c r="CP166" s="169"/>
      <c r="CQ166" s="170"/>
      <c r="CR166" s="168"/>
      <c r="CS166" s="169"/>
      <c r="CT166" s="170"/>
      <c r="CU166" s="168"/>
      <c r="CV166" s="169"/>
      <c r="CW166" s="170"/>
      <c r="CX166" s="168"/>
      <c r="CY166" s="169"/>
      <c r="CZ166" s="170"/>
      <c r="DA166" s="168"/>
      <c r="DB166" s="169"/>
      <c r="DC166" s="170"/>
      <c r="DD166" s="168"/>
      <c r="DE166" s="169"/>
      <c r="DF166" s="170"/>
      <c r="DG166" s="168"/>
      <c r="DH166" s="169"/>
      <c r="DI166" s="170"/>
      <c r="DJ166" s="168"/>
      <c r="DK166" s="169"/>
    </row>
    <row r="167" spans="1:115" ht="51" x14ac:dyDescent="0.25">
      <c r="A167" s="171">
        <v>159</v>
      </c>
      <c r="B167" s="171">
        <v>586</v>
      </c>
      <c r="C167" s="172" t="s">
        <v>629</v>
      </c>
      <c r="D167" s="173" t="s">
        <v>630</v>
      </c>
      <c r="E167" s="174" t="s">
        <v>279</v>
      </c>
      <c r="F167" s="174" t="s">
        <v>750</v>
      </c>
      <c r="G167" s="175" t="s">
        <v>805</v>
      </c>
      <c r="H167" s="162" t="s">
        <v>139</v>
      </c>
      <c r="I167" s="162" t="s">
        <v>139</v>
      </c>
      <c r="J167" s="162"/>
      <c r="K167" s="162"/>
      <c r="L167" s="162"/>
      <c r="M167" s="162" t="s">
        <v>139</v>
      </c>
      <c r="N167" s="162"/>
      <c r="O167" s="163"/>
      <c r="P167" s="163"/>
      <c r="Q167" s="163"/>
      <c r="R167" s="163"/>
      <c r="S167" s="163" t="s">
        <v>139</v>
      </c>
      <c r="T167" s="163"/>
      <c r="U167" s="164"/>
      <c r="V167" s="164"/>
      <c r="W167" s="164"/>
      <c r="X167" s="165" t="s">
        <v>139</v>
      </c>
      <c r="Y167" s="165" t="s">
        <v>139</v>
      </c>
      <c r="Z167" s="165" t="s">
        <v>139</v>
      </c>
      <c r="AA167" s="165"/>
      <c r="AB167" s="166" t="s">
        <v>139</v>
      </c>
      <c r="AC167" s="166"/>
      <c r="AD167" s="166" t="s">
        <v>139</v>
      </c>
      <c r="AE167" s="167"/>
      <c r="AF167" s="168" t="s">
        <v>139</v>
      </c>
      <c r="AG167" s="168"/>
      <c r="AH167" s="169"/>
      <c r="AI167" s="170" t="s">
        <v>752</v>
      </c>
      <c r="AJ167" s="168"/>
      <c r="AK167" s="169"/>
      <c r="AL167" s="170" t="s">
        <v>139</v>
      </c>
      <c r="AM167" s="168"/>
      <c r="AN167" s="169"/>
      <c r="AO167" s="170" t="s">
        <v>752</v>
      </c>
      <c r="AP167" s="168"/>
      <c r="AQ167" s="169"/>
      <c r="AR167" s="170" t="s">
        <v>139</v>
      </c>
      <c r="AS167" s="168"/>
      <c r="AT167" s="169"/>
      <c r="AU167" s="170" t="s">
        <v>752</v>
      </c>
      <c r="AV167" s="168"/>
      <c r="AW167" s="169"/>
      <c r="AX167" s="170" t="s">
        <v>139</v>
      </c>
      <c r="AY167" s="168"/>
      <c r="AZ167" s="169"/>
      <c r="BA167" s="170" t="s">
        <v>139</v>
      </c>
      <c r="BB167" s="168"/>
      <c r="BC167" s="169"/>
      <c r="BD167" s="170" t="s">
        <v>752</v>
      </c>
      <c r="BE167" s="168"/>
      <c r="BF167" s="169"/>
      <c r="BG167" s="170" t="s">
        <v>752</v>
      </c>
      <c r="BH167" s="168"/>
      <c r="BI167" s="169"/>
      <c r="BJ167" s="170"/>
      <c r="BK167" s="168"/>
      <c r="BL167" s="169"/>
      <c r="BM167" s="170"/>
      <c r="BN167" s="168"/>
      <c r="BO167" s="169"/>
      <c r="BP167" s="170"/>
      <c r="BQ167" s="168"/>
      <c r="BR167" s="169"/>
      <c r="BS167" s="170"/>
      <c r="BT167" s="168"/>
      <c r="BU167" s="169"/>
      <c r="BV167" s="170"/>
      <c r="BW167" s="168"/>
      <c r="BX167" s="169"/>
      <c r="BY167" s="170"/>
      <c r="BZ167" s="168"/>
      <c r="CA167" s="169"/>
      <c r="CB167" s="170"/>
      <c r="CC167" s="168"/>
      <c r="CD167" s="169"/>
      <c r="CE167" s="170"/>
      <c r="CF167" s="168"/>
      <c r="CG167" s="169"/>
      <c r="CH167" s="170"/>
      <c r="CI167" s="168"/>
      <c r="CJ167" s="169"/>
      <c r="CK167" s="170"/>
      <c r="CL167" s="168"/>
      <c r="CM167" s="169"/>
      <c r="CN167" s="170"/>
      <c r="CO167" s="168"/>
      <c r="CP167" s="169"/>
      <c r="CQ167" s="170"/>
      <c r="CR167" s="168"/>
      <c r="CS167" s="169"/>
      <c r="CT167" s="170"/>
      <c r="CU167" s="168"/>
      <c r="CV167" s="169"/>
      <c r="CW167" s="170"/>
      <c r="CX167" s="168"/>
      <c r="CY167" s="169"/>
      <c r="CZ167" s="170"/>
      <c r="DA167" s="168"/>
      <c r="DB167" s="169"/>
      <c r="DC167" s="170"/>
      <c r="DD167" s="168"/>
      <c r="DE167" s="169"/>
      <c r="DF167" s="170"/>
      <c r="DG167" s="168"/>
      <c r="DH167" s="169"/>
      <c r="DI167" s="170"/>
      <c r="DJ167" s="168"/>
      <c r="DK167" s="169"/>
    </row>
    <row r="168" spans="1:115" ht="63.75" x14ac:dyDescent="0.25">
      <c r="A168" s="171">
        <v>160</v>
      </c>
      <c r="B168" s="171">
        <v>3014</v>
      </c>
      <c r="C168" s="172" t="s">
        <v>631</v>
      </c>
      <c r="D168" s="173" t="s">
        <v>632</v>
      </c>
      <c r="E168" s="174" t="s">
        <v>276</v>
      </c>
      <c r="F168" s="174" t="s">
        <v>750</v>
      </c>
      <c r="G168" s="175" t="s">
        <v>855</v>
      </c>
      <c r="H168" s="162" t="s">
        <v>139</v>
      </c>
      <c r="I168" s="162" t="s">
        <v>139</v>
      </c>
      <c r="J168" s="162"/>
      <c r="K168" s="162"/>
      <c r="L168" s="162"/>
      <c r="M168" s="162"/>
      <c r="N168" s="162"/>
      <c r="O168" s="163"/>
      <c r="P168" s="163"/>
      <c r="Q168" s="163"/>
      <c r="R168" s="163"/>
      <c r="S168" s="163" t="s">
        <v>139</v>
      </c>
      <c r="T168" s="163" t="s">
        <v>139</v>
      </c>
      <c r="U168" s="164"/>
      <c r="V168" s="164"/>
      <c r="W168" s="164"/>
      <c r="X168" s="165" t="s">
        <v>139</v>
      </c>
      <c r="Y168" s="165" t="s">
        <v>139</v>
      </c>
      <c r="Z168" s="165" t="s">
        <v>139</v>
      </c>
      <c r="AA168" s="165"/>
      <c r="AB168" s="166" t="s">
        <v>139</v>
      </c>
      <c r="AC168" s="166" t="s">
        <v>139</v>
      </c>
      <c r="AD168" s="166" t="s">
        <v>139</v>
      </c>
      <c r="AE168" s="167"/>
      <c r="AF168" s="168" t="s">
        <v>139</v>
      </c>
      <c r="AG168" s="168"/>
      <c r="AH168" s="169"/>
      <c r="AI168" s="170" t="s">
        <v>752</v>
      </c>
      <c r="AJ168" s="168"/>
      <c r="AK168" s="169"/>
      <c r="AL168" s="170">
        <v>0</v>
      </c>
      <c r="AM168" s="168"/>
      <c r="AN168" s="169"/>
      <c r="AO168" s="170" t="s">
        <v>752</v>
      </c>
      <c r="AP168" s="168"/>
      <c r="AQ168" s="169"/>
      <c r="AR168" s="170" t="s">
        <v>139</v>
      </c>
      <c r="AS168" s="168"/>
      <c r="AT168" s="169"/>
      <c r="AU168" s="170" t="s">
        <v>752</v>
      </c>
      <c r="AV168" s="168"/>
      <c r="AW168" s="169"/>
      <c r="AX168" s="170" t="s">
        <v>752</v>
      </c>
      <c r="AY168" s="168"/>
      <c r="AZ168" s="169"/>
      <c r="BA168" s="170" t="s">
        <v>752</v>
      </c>
      <c r="BB168" s="168"/>
      <c r="BC168" s="169"/>
      <c r="BD168" s="170" t="s">
        <v>139</v>
      </c>
      <c r="BE168" s="168"/>
      <c r="BF168" s="169"/>
      <c r="BG168" s="170" t="s">
        <v>139</v>
      </c>
      <c r="BH168" s="168"/>
      <c r="BI168" s="169"/>
      <c r="BJ168" s="170" t="s">
        <v>139</v>
      </c>
      <c r="BK168" s="168"/>
      <c r="BL168" s="169"/>
      <c r="BM168" s="170"/>
      <c r="BN168" s="168"/>
      <c r="BO168" s="169"/>
      <c r="BP168" s="170"/>
      <c r="BQ168" s="168"/>
      <c r="BR168" s="169"/>
      <c r="BS168" s="170"/>
      <c r="BT168" s="168"/>
      <c r="BU168" s="169"/>
      <c r="BV168" s="170"/>
      <c r="BW168" s="168"/>
      <c r="BX168" s="169"/>
      <c r="BY168" s="170"/>
      <c r="BZ168" s="168"/>
      <c r="CA168" s="169"/>
      <c r="CB168" s="170"/>
      <c r="CC168" s="168"/>
      <c r="CD168" s="169"/>
      <c r="CE168" s="170"/>
      <c r="CF168" s="168"/>
      <c r="CG168" s="169"/>
      <c r="CH168" s="170"/>
      <c r="CI168" s="168"/>
      <c r="CJ168" s="169"/>
      <c r="CK168" s="170"/>
      <c r="CL168" s="168"/>
      <c r="CM168" s="169"/>
      <c r="CN168" s="170"/>
      <c r="CO168" s="168"/>
      <c r="CP168" s="169"/>
      <c r="CQ168" s="170"/>
      <c r="CR168" s="168"/>
      <c r="CS168" s="169"/>
      <c r="CT168" s="170"/>
      <c r="CU168" s="168"/>
      <c r="CV168" s="169"/>
      <c r="CW168" s="170"/>
      <c r="CX168" s="168"/>
      <c r="CY168" s="169"/>
      <c r="CZ168" s="170"/>
      <c r="DA168" s="168"/>
      <c r="DB168" s="169"/>
      <c r="DC168" s="170"/>
      <c r="DD168" s="168"/>
      <c r="DE168" s="169"/>
      <c r="DF168" s="170"/>
      <c r="DG168" s="168"/>
      <c r="DH168" s="169"/>
      <c r="DI168" s="170"/>
      <c r="DJ168" s="168"/>
      <c r="DK168" s="169"/>
    </row>
    <row r="169" spans="1:115" ht="38.25" x14ac:dyDescent="0.25">
      <c r="A169" s="171">
        <v>161</v>
      </c>
      <c r="B169" s="171">
        <v>4058</v>
      </c>
      <c r="C169" s="172" t="s">
        <v>633</v>
      </c>
      <c r="D169" s="173" t="s">
        <v>634</v>
      </c>
      <c r="E169" s="174" t="s">
        <v>276</v>
      </c>
      <c r="F169" s="174" t="s">
        <v>750</v>
      </c>
      <c r="G169" s="175" t="s">
        <v>856</v>
      </c>
      <c r="H169" s="162" t="s">
        <v>139</v>
      </c>
      <c r="I169" s="162" t="s">
        <v>139</v>
      </c>
      <c r="J169" s="162"/>
      <c r="K169" s="162"/>
      <c r="L169" s="162"/>
      <c r="M169" s="162"/>
      <c r="N169" s="162"/>
      <c r="O169" s="163"/>
      <c r="P169" s="163"/>
      <c r="Q169" s="163"/>
      <c r="R169" s="163"/>
      <c r="S169" s="163" t="s">
        <v>139</v>
      </c>
      <c r="T169" s="163" t="s">
        <v>139</v>
      </c>
      <c r="U169" s="164"/>
      <c r="V169" s="164"/>
      <c r="W169" s="164"/>
      <c r="X169" s="165" t="s">
        <v>139</v>
      </c>
      <c r="Y169" s="165" t="s">
        <v>139</v>
      </c>
      <c r="Z169" s="165" t="s">
        <v>139</v>
      </c>
      <c r="AA169" s="165"/>
      <c r="AB169" s="166" t="s">
        <v>139</v>
      </c>
      <c r="AC169" s="166"/>
      <c r="AD169" s="166" t="s">
        <v>139</v>
      </c>
      <c r="AE169" s="167"/>
      <c r="AF169" s="168" t="s">
        <v>139</v>
      </c>
      <c r="AG169" s="168"/>
      <c r="AH169" s="169"/>
      <c r="AI169" s="170" t="s">
        <v>752</v>
      </c>
      <c r="AJ169" s="168"/>
      <c r="AK169" s="169"/>
      <c r="AL169" s="170" t="s">
        <v>139</v>
      </c>
      <c r="AM169" s="168"/>
      <c r="AN169" s="169"/>
      <c r="AO169" s="170" t="s">
        <v>752</v>
      </c>
      <c r="AP169" s="168"/>
      <c r="AQ169" s="169"/>
      <c r="AR169" s="170" t="s">
        <v>139</v>
      </c>
      <c r="AS169" s="168"/>
      <c r="AT169" s="169"/>
      <c r="AU169" s="170" t="s">
        <v>752</v>
      </c>
      <c r="AV169" s="168"/>
      <c r="AW169" s="169"/>
      <c r="AX169" s="170"/>
      <c r="AY169" s="168"/>
      <c r="AZ169" s="169"/>
      <c r="BA169" s="170"/>
      <c r="BB169" s="168"/>
      <c r="BC169" s="169"/>
      <c r="BD169" s="170"/>
      <c r="BE169" s="168"/>
      <c r="BF169" s="169"/>
      <c r="BG169" s="170"/>
      <c r="BH169" s="168"/>
      <c r="BI169" s="169"/>
      <c r="BJ169" s="170"/>
      <c r="BK169" s="168"/>
      <c r="BL169" s="169"/>
      <c r="BM169" s="170"/>
      <c r="BN169" s="168"/>
      <c r="BO169" s="169"/>
      <c r="BP169" s="170"/>
      <c r="BQ169" s="168"/>
      <c r="BR169" s="169"/>
      <c r="BS169" s="170"/>
      <c r="BT169" s="168"/>
      <c r="BU169" s="169"/>
      <c r="BV169" s="170"/>
      <c r="BW169" s="168"/>
      <c r="BX169" s="169"/>
      <c r="BY169" s="170"/>
      <c r="BZ169" s="168"/>
      <c r="CA169" s="169"/>
      <c r="CB169" s="170"/>
      <c r="CC169" s="168"/>
      <c r="CD169" s="169"/>
      <c r="CE169" s="170"/>
      <c r="CF169" s="168"/>
      <c r="CG169" s="169"/>
      <c r="CH169" s="170"/>
      <c r="CI169" s="168"/>
      <c r="CJ169" s="169"/>
      <c r="CK169" s="170"/>
      <c r="CL169" s="168"/>
      <c r="CM169" s="169"/>
      <c r="CN169" s="170"/>
      <c r="CO169" s="168"/>
      <c r="CP169" s="169"/>
      <c r="CQ169" s="170"/>
      <c r="CR169" s="168"/>
      <c r="CS169" s="169"/>
      <c r="CT169" s="170"/>
      <c r="CU169" s="168"/>
      <c r="CV169" s="169"/>
      <c r="CW169" s="170"/>
      <c r="CX169" s="168"/>
      <c r="CY169" s="169"/>
      <c r="CZ169" s="170"/>
      <c r="DA169" s="168"/>
      <c r="DB169" s="169"/>
      <c r="DC169" s="170"/>
      <c r="DD169" s="168"/>
      <c r="DE169" s="169"/>
      <c r="DF169" s="170"/>
      <c r="DG169" s="168"/>
      <c r="DH169" s="169"/>
      <c r="DI169" s="170"/>
      <c r="DJ169" s="168"/>
      <c r="DK169" s="169"/>
    </row>
    <row r="170" spans="1:115" x14ac:dyDescent="0.25">
      <c r="A170" s="171">
        <v>162</v>
      </c>
      <c r="B170" s="171">
        <v>1904</v>
      </c>
      <c r="C170" s="172" t="s">
        <v>635</v>
      </c>
      <c r="D170" s="173" t="s">
        <v>636</v>
      </c>
      <c r="E170" s="174" t="s">
        <v>637</v>
      </c>
      <c r="F170" s="174" t="s">
        <v>774</v>
      </c>
      <c r="G170" s="174" t="s">
        <v>819</v>
      </c>
      <c r="H170" s="162" t="s">
        <v>139</v>
      </c>
      <c r="I170" s="162" t="s">
        <v>139</v>
      </c>
      <c r="J170" s="162"/>
      <c r="K170" s="162"/>
      <c r="L170" s="162"/>
      <c r="M170" s="162" t="s">
        <v>139</v>
      </c>
      <c r="N170" s="162"/>
      <c r="O170" s="163" t="s">
        <v>139</v>
      </c>
      <c r="P170" s="163" t="s">
        <v>139</v>
      </c>
      <c r="Q170" s="163" t="s">
        <v>139</v>
      </c>
      <c r="R170" s="163" t="s">
        <v>139</v>
      </c>
      <c r="S170" s="163" t="s">
        <v>139</v>
      </c>
      <c r="T170" s="163" t="s">
        <v>139</v>
      </c>
      <c r="U170" s="164"/>
      <c r="V170" s="164"/>
      <c r="W170" s="164"/>
      <c r="X170" s="165" t="s">
        <v>139</v>
      </c>
      <c r="Y170" s="165"/>
      <c r="Z170" s="165" t="s">
        <v>139</v>
      </c>
      <c r="AA170" s="165"/>
      <c r="AB170" s="166"/>
      <c r="AC170" s="166"/>
      <c r="AD170" s="166" t="s">
        <v>139</v>
      </c>
      <c r="AE170" s="167"/>
      <c r="AF170" s="168" t="s">
        <v>139</v>
      </c>
      <c r="AG170" s="168"/>
      <c r="AH170" s="169"/>
      <c r="AI170" s="170" t="s">
        <v>752</v>
      </c>
      <c r="AJ170" s="168"/>
      <c r="AK170" s="169"/>
      <c r="AL170" s="170" t="s">
        <v>139</v>
      </c>
      <c r="AM170" s="168"/>
      <c r="AN170" s="169"/>
      <c r="AO170" s="170" t="s">
        <v>752</v>
      </c>
      <c r="AP170" s="168"/>
      <c r="AQ170" s="169"/>
      <c r="AR170" s="170">
        <v>0</v>
      </c>
      <c r="AS170" s="168"/>
      <c r="AT170" s="169"/>
      <c r="AU170" s="170" t="s">
        <v>752</v>
      </c>
      <c r="AV170" s="168"/>
      <c r="AW170" s="169"/>
      <c r="AX170" s="170"/>
      <c r="AY170" s="168"/>
      <c r="AZ170" s="169"/>
      <c r="BA170" s="170"/>
      <c r="BB170" s="168"/>
      <c r="BC170" s="169"/>
      <c r="BD170" s="170"/>
      <c r="BE170" s="168"/>
      <c r="BF170" s="169"/>
      <c r="BG170" s="170"/>
      <c r="BH170" s="168"/>
      <c r="BI170" s="169"/>
      <c r="BJ170" s="170"/>
      <c r="BK170" s="168"/>
      <c r="BL170" s="169"/>
      <c r="BM170" s="170"/>
      <c r="BN170" s="168"/>
      <c r="BO170" s="169"/>
      <c r="BP170" s="170"/>
      <c r="BQ170" s="168"/>
      <c r="BR170" s="169"/>
      <c r="BS170" s="170"/>
      <c r="BT170" s="168"/>
      <c r="BU170" s="169"/>
      <c r="BV170" s="170"/>
      <c r="BW170" s="168"/>
      <c r="BX170" s="169"/>
      <c r="BY170" s="170"/>
      <c r="BZ170" s="168"/>
      <c r="CA170" s="169"/>
      <c r="CB170" s="170"/>
      <c r="CC170" s="168"/>
      <c r="CD170" s="169"/>
      <c r="CE170" s="170"/>
      <c r="CF170" s="168"/>
      <c r="CG170" s="169"/>
      <c r="CH170" s="170"/>
      <c r="CI170" s="168"/>
      <c r="CJ170" s="169"/>
      <c r="CK170" s="170"/>
      <c r="CL170" s="168"/>
      <c r="CM170" s="169"/>
      <c r="CN170" s="170"/>
      <c r="CO170" s="168"/>
      <c r="CP170" s="169"/>
      <c r="CQ170" s="170"/>
      <c r="CR170" s="168"/>
      <c r="CS170" s="169"/>
      <c r="CT170" s="170"/>
      <c r="CU170" s="168"/>
      <c r="CV170" s="169"/>
      <c r="CW170" s="170"/>
      <c r="CX170" s="168"/>
      <c r="CY170" s="169"/>
      <c r="CZ170" s="170"/>
      <c r="DA170" s="168"/>
      <c r="DB170" s="169"/>
      <c r="DC170" s="170"/>
      <c r="DD170" s="168"/>
      <c r="DE170" s="169"/>
      <c r="DF170" s="170"/>
      <c r="DG170" s="168"/>
      <c r="DH170" s="169"/>
      <c r="DI170" s="170"/>
      <c r="DJ170" s="168"/>
      <c r="DK170" s="169"/>
    </row>
    <row r="171" spans="1:115" ht="114.75" x14ac:dyDescent="0.25">
      <c r="A171" s="171">
        <v>163</v>
      </c>
      <c r="B171" s="171">
        <v>1063</v>
      </c>
      <c r="C171" s="172" t="s">
        <v>638</v>
      </c>
      <c r="D171" s="173" t="s">
        <v>639</v>
      </c>
      <c r="E171" s="174" t="s">
        <v>276</v>
      </c>
      <c r="F171" s="174" t="s">
        <v>750</v>
      </c>
      <c r="G171" s="175" t="s">
        <v>857</v>
      </c>
      <c r="H171" s="162" t="s">
        <v>139</v>
      </c>
      <c r="I171" s="162" t="s">
        <v>139</v>
      </c>
      <c r="J171" s="162"/>
      <c r="K171" s="162"/>
      <c r="L171" s="162"/>
      <c r="M171" s="162"/>
      <c r="N171" s="162"/>
      <c r="O171" s="163"/>
      <c r="P171" s="163"/>
      <c r="Q171" s="163"/>
      <c r="R171" s="163"/>
      <c r="S171" s="163"/>
      <c r="T171" s="163"/>
      <c r="U171" s="164"/>
      <c r="V171" s="164"/>
      <c r="W171" s="164"/>
      <c r="X171" s="165" t="s">
        <v>139</v>
      </c>
      <c r="Y171" s="165" t="s">
        <v>139</v>
      </c>
      <c r="Z171" s="165" t="s">
        <v>139</v>
      </c>
      <c r="AA171" s="165"/>
      <c r="AB171" s="166" t="s">
        <v>139</v>
      </c>
      <c r="AC171" s="166" t="s">
        <v>139</v>
      </c>
      <c r="AD171" s="166" t="s">
        <v>139</v>
      </c>
      <c r="AE171" s="167"/>
      <c r="AF171" s="168" t="s">
        <v>139</v>
      </c>
      <c r="AG171" s="168"/>
      <c r="AH171" s="169"/>
      <c r="AI171" s="170" t="s">
        <v>752</v>
      </c>
      <c r="AJ171" s="168"/>
      <c r="AK171" s="169"/>
      <c r="AL171" s="170" t="s">
        <v>139</v>
      </c>
      <c r="AM171" s="168"/>
      <c r="AN171" s="169"/>
      <c r="AO171" s="170" t="s">
        <v>752</v>
      </c>
      <c r="AP171" s="168"/>
      <c r="AQ171" s="169"/>
      <c r="AR171" s="170" t="s">
        <v>139</v>
      </c>
      <c r="AS171" s="168"/>
      <c r="AT171" s="169"/>
      <c r="AU171" s="170" t="s">
        <v>752</v>
      </c>
      <c r="AV171" s="168"/>
      <c r="AW171" s="169"/>
      <c r="AX171" s="170" t="s">
        <v>752</v>
      </c>
      <c r="AY171" s="168"/>
      <c r="AZ171" s="169"/>
      <c r="BA171" s="170" t="s">
        <v>752</v>
      </c>
      <c r="BB171" s="168"/>
      <c r="BC171" s="169"/>
      <c r="BD171" s="170" t="s">
        <v>139</v>
      </c>
      <c r="BE171" s="168"/>
      <c r="BF171" s="169"/>
      <c r="BG171" s="170" t="s">
        <v>139</v>
      </c>
      <c r="BH171" s="168"/>
      <c r="BI171" s="169"/>
      <c r="BJ171" s="170" t="s">
        <v>139</v>
      </c>
      <c r="BK171" s="168"/>
      <c r="BL171" s="169"/>
      <c r="BM171" s="170"/>
      <c r="BN171" s="168"/>
      <c r="BO171" s="169"/>
      <c r="BP171" s="170"/>
      <c r="BQ171" s="168"/>
      <c r="BR171" s="169"/>
      <c r="BS171" s="170"/>
      <c r="BT171" s="168"/>
      <c r="BU171" s="169"/>
      <c r="BV171" s="170"/>
      <c r="BW171" s="168"/>
      <c r="BX171" s="169"/>
      <c r="BY171" s="170"/>
      <c r="BZ171" s="168"/>
      <c r="CA171" s="169"/>
      <c r="CB171" s="170"/>
      <c r="CC171" s="168"/>
      <c r="CD171" s="169"/>
      <c r="CE171" s="170"/>
      <c r="CF171" s="168"/>
      <c r="CG171" s="169"/>
      <c r="CH171" s="170"/>
      <c r="CI171" s="168"/>
      <c r="CJ171" s="169"/>
      <c r="CK171" s="170"/>
      <c r="CL171" s="168"/>
      <c r="CM171" s="169"/>
      <c r="CN171" s="170"/>
      <c r="CO171" s="168"/>
      <c r="CP171" s="169"/>
      <c r="CQ171" s="170"/>
      <c r="CR171" s="168"/>
      <c r="CS171" s="169"/>
      <c r="CT171" s="170"/>
      <c r="CU171" s="168"/>
      <c r="CV171" s="169"/>
      <c r="CW171" s="170"/>
      <c r="CX171" s="168"/>
      <c r="CY171" s="169"/>
      <c r="CZ171" s="170"/>
      <c r="DA171" s="168"/>
      <c r="DB171" s="169"/>
      <c r="DC171" s="170"/>
      <c r="DD171" s="168"/>
      <c r="DE171" s="169"/>
      <c r="DF171" s="170"/>
      <c r="DG171" s="168"/>
      <c r="DH171" s="169"/>
      <c r="DI171" s="170"/>
      <c r="DJ171" s="168"/>
      <c r="DK171" s="169"/>
    </row>
    <row r="172" spans="1:115" x14ac:dyDescent="0.25">
      <c r="A172" s="171">
        <v>164</v>
      </c>
      <c r="B172" s="171">
        <v>3460</v>
      </c>
      <c r="C172" s="172" t="s">
        <v>640</v>
      </c>
      <c r="D172" s="173" t="s">
        <v>641</v>
      </c>
      <c r="E172" s="174" t="s">
        <v>492</v>
      </c>
      <c r="F172" s="174" t="s">
        <v>757</v>
      </c>
      <c r="G172" s="174" t="s">
        <v>765</v>
      </c>
      <c r="H172" s="162" t="s">
        <v>139</v>
      </c>
      <c r="I172" s="162"/>
      <c r="J172" s="162"/>
      <c r="K172" s="162" t="s">
        <v>139</v>
      </c>
      <c r="L172" s="162"/>
      <c r="M172" s="162"/>
      <c r="N172" s="162"/>
      <c r="O172" s="163" t="s">
        <v>139</v>
      </c>
      <c r="P172" s="163"/>
      <c r="Q172" s="163"/>
      <c r="R172" s="163"/>
      <c r="S172" s="163" t="s">
        <v>139</v>
      </c>
      <c r="T172" s="163"/>
      <c r="U172" s="164"/>
      <c r="V172" s="164"/>
      <c r="W172" s="164"/>
      <c r="X172" s="165"/>
      <c r="Y172" s="165"/>
      <c r="Z172" s="165" t="s">
        <v>139</v>
      </c>
      <c r="AA172" s="165" t="s">
        <v>139</v>
      </c>
      <c r="AB172" s="166"/>
      <c r="AC172" s="166"/>
      <c r="AD172" s="166"/>
      <c r="AE172" s="167" t="s">
        <v>139</v>
      </c>
      <c r="AF172" s="168" t="s">
        <v>139</v>
      </c>
      <c r="AG172" s="168"/>
      <c r="AH172" s="169"/>
      <c r="AI172" s="170" t="s">
        <v>752</v>
      </c>
      <c r="AJ172" s="168"/>
      <c r="AK172" s="169"/>
      <c r="AL172" s="170" t="s">
        <v>139</v>
      </c>
      <c r="AM172" s="168"/>
      <c r="AN172" s="169"/>
      <c r="AO172" s="170" t="s">
        <v>139</v>
      </c>
      <c r="AP172" s="168"/>
      <c r="AQ172" s="169"/>
      <c r="AR172" s="170" t="s">
        <v>139</v>
      </c>
      <c r="AS172" s="168"/>
      <c r="AT172" s="169"/>
      <c r="AU172" s="170" t="s">
        <v>139</v>
      </c>
      <c r="AV172" s="168"/>
      <c r="AW172" s="169"/>
      <c r="AX172" s="170" t="s">
        <v>752</v>
      </c>
      <c r="AY172" s="168"/>
      <c r="AZ172" s="169"/>
      <c r="BA172" s="170" t="s">
        <v>752</v>
      </c>
      <c r="BB172" s="168"/>
      <c r="BC172" s="169"/>
      <c r="BD172" s="170" t="s">
        <v>752</v>
      </c>
      <c r="BE172" s="168"/>
      <c r="BF172" s="169"/>
      <c r="BG172" s="170" t="s">
        <v>752</v>
      </c>
      <c r="BH172" s="168"/>
      <c r="BI172" s="169"/>
      <c r="BJ172" s="170"/>
      <c r="BK172" s="168"/>
      <c r="BL172" s="169"/>
      <c r="BM172" s="170"/>
      <c r="BN172" s="168"/>
      <c r="BO172" s="169"/>
      <c r="BP172" s="170"/>
      <c r="BQ172" s="168"/>
      <c r="BR172" s="169"/>
      <c r="BS172" s="170"/>
      <c r="BT172" s="168"/>
      <c r="BU172" s="169"/>
      <c r="BV172" s="170"/>
      <c r="BW172" s="168"/>
      <c r="BX172" s="169"/>
      <c r="BY172" s="170"/>
      <c r="BZ172" s="168"/>
      <c r="CA172" s="169"/>
      <c r="CB172" s="170"/>
      <c r="CC172" s="168"/>
      <c r="CD172" s="169"/>
      <c r="CE172" s="170"/>
      <c r="CF172" s="168"/>
      <c r="CG172" s="169"/>
      <c r="CH172" s="170"/>
      <c r="CI172" s="168"/>
      <c r="CJ172" s="169"/>
      <c r="CK172" s="170"/>
      <c r="CL172" s="168"/>
      <c r="CM172" s="169"/>
      <c r="CN172" s="170"/>
      <c r="CO172" s="168"/>
      <c r="CP172" s="169"/>
      <c r="CQ172" s="170"/>
      <c r="CR172" s="168"/>
      <c r="CS172" s="169"/>
      <c r="CT172" s="170"/>
      <c r="CU172" s="168"/>
      <c r="CV172" s="169"/>
      <c r="CW172" s="170"/>
      <c r="CX172" s="168"/>
      <c r="CY172" s="169"/>
      <c r="CZ172" s="170"/>
      <c r="DA172" s="168"/>
      <c r="DB172" s="169"/>
      <c r="DC172" s="170"/>
      <c r="DD172" s="168"/>
      <c r="DE172" s="169"/>
      <c r="DF172" s="170"/>
      <c r="DG172" s="168"/>
      <c r="DH172" s="169"/>
      <c r="DI172" s="170"/>
      <c r="DJ172" s="168"/>
      <c r="DK172" s="169"/>
    </row>
    <row r="173" spans="1:115" x14ac:dyDescent="0.25">
      <c r="A173" s="171">
        <v>165</v>
      </c>
      <c r="B173" s="171">
        <v>4142</v>
      </c>
      <c r="C173" s="172" t="s">
        <v>642</v>
      </c>
      <c r="D173" s="230" t="s">
        <v>643</v>
      </c>
      <c r="E173" s="174" t="s">
        <v>644</v>
      </c>
      <c r="F173" s="174" t="s">
        <v>774</v>
      </c>
      <c r="G173" s="174" t="s">
        <v>819</v>
      </c>
      <c r="H173" s="162" t="s">
        <v>139</v>
      </c>
      <c r="I173" s="162" t="s">
        <v>139</v>
      </c>
      <c r="J173" s="162"/>
      <c r="K173" s="162"/>
      <c r="L173" s="162"/>
      <c r="M173" s="162" t="s">
        <v>139</v>
      </c>
      <c r="N173" s="162"/>
      <c r="O173" s="163" t="s">
        <v>139</v>
      </c>
      <c r="P173" s="163" t="s">
        <v>139</v>
      </c>
      <c r="Q173" s="163" t="s">
        <v>139</v>
      </c>
      <c r="R173" s="163" t="s">
        <v>139</v>
      </c>
      <c r="S173" s="163" t="s">
        <v>139</v>
      </c>
      <c r="T173" s="163" t="s">
        <v>139</v>
      </c>
      <c r="U173" s="164"/>
      <c r="V173" s="164"/>
      <c r="W173" s="164"/>
      <c r="X173" s="165" t="s">
        <v>139</v>
      </c>
      <c r="Y173" s="165"/>
      <c r="Z173" s="165" t="s">
        <v>139</v>
      </c>
      <c r="AA173" s="165"/>
      <c r="AB173" s="166"/>
      <c r="AC173" s="166"/>
      <c r="AD173" s="166" t="s">
        <v>139</v>
      </c>
      <c r="AE173" s="167"/>
      <c r="AF173" s="168" t="s">
        <v>139</v>
      </c>
      <c r="AG173" s="168"/>
      <c r="AH173" s="169"/>
      <c r="AI173" s="170" t="s">
        <v>752</v>
      </c>
      <c r="AJ173" s="168"/>
      <c r="AK173" s="169"/>
      <c r="AL173" s="170" t="s">
        <v>139</v>
      </c>
      <c r="AM173" s="168"/>
      <c r="AN173" s="169"/>
      <c r="AO173" s="170" t="s">
        <v>752</v>
      </c>
      <c r="AP173" s="168"/>
      <c r="AQ173" s="169"/>
      <c r="AR173" s="170" t="s">
        <v>139</v>
      </c>
      <c r="AS173" s="168"/>
      <c r="AT173" s="169"/>
      <c r="AU173" s="170" t="s">
        <v>752</v>
      </c>
      <c r="AV173" s="168"/>
      <c r="AW173" s="169"/>
      <c r="AX173" s="170"/>
      <c r="AY173" s="168"/>
      <c r="AZ173" s="169"/>
      <c r="BA173" s="170"/>
      <c r="BB173" s="168"/>
      <c r="BC173" s="169"/>
      <c r="BD173" s="170"/>
      <c r="BE173" s="168"/>
      <c r="BF173" s="169"/>
      <c r="BG173" s="170"/>
      <c r="BH173" s="168"/>
      <c r="BI173" s="169"/>
      <c r="BJ173" s="170"/>
      <c r="BK173" s="168"/>
      <c r="BL173" s="169"/>
      <c r="BM173" s="170"/>
      <c r="BN173" s="168"/>
      <c r="BO173" s="169"/>
      <c r="BP173" s="170"/>
      <c r="BQ173" s="168"/>
      <c r="BR173" s="169"/>
      <c r="BS173" s="170"/>
      <c r="BT173" s="168"/>
      <c r="BU173" s="169"/>
      <c r="BV173" s="170"/>
      <c r="BW173" s="168"/>
      <c r="BX173" s="169"/>
      <c r="BY173" s="170"/>
      <c r="BZ173" s="168"/>
      <c r="CA173" s="169"/>
      <c r="CB173" s="170"/>
      <c r="CC173" s="168"/>
      <c r="CD173" s="169"/>
      <c r="CE173" s="170"/>
      <c r="CF173" s="168"/>
      <c r="CG173" s="169"/>
      <c r="CH173" s="170"/>
      <c r="CI173" s="168"/>
      <c r="CJ173" s="169"/>
      <c r="CK173" s="170"/>
      <c r="CL173" s="168"/>
      <c r="CM173" s="169"/>
      <c r="CN173" s="170"/>
      <c r="CO173" s="168"/>
      <c r="CP173" s="169"/>
      <c r="CQ173" s="170"/>
      <c r="CR173" s="168"/>
      <c r="CS173" s="169"/>
      <c r="CT173" s="170"/>
      <c r="CU173" s="168"/>
      <c r="CV173" s="169"/>
      <c r="CW173" s="170"/>
      <c r="CX173" s="168"/>
      <c r="CY173" s="169"/>
      <c r="CZ173" s="170"/>
      <c r="DA173" s="168"/>
      <c r="DB173" s="169"/>
      <c r="DC173" s="170"/>
      <c r="DD173" s="168"/>
      <c r="DE173" s="169"/>
      <c r="DF173" s="170"/>
      <c r="DG173" s="168"/>
      <c r="DH173" s="169"/>
      <c r="DI173" s="170"/>
      <c r="DJ173" s="168"/>
      <c r="DK173" s="169"/>
    </row>
    <row r="174" spans="1:115" s="209" customFormat="1" x14ac:dyDescent="0.25">
      <c r="A174" s="196">
        <v>166</v>
      </c>
      <c r="B174" s="196">
        <v>2437</v>
      </c>
      <c r="C174" s="197" t="s">
        <v>645</v>
      </c>
      <c r="D174" s="198" t="s">
        <v>646</v>
      </c>
      <c r="E174" s="199" t="s">
        <v>356</v>
      </c>
      <c r="F174" s="199" t="s">
        <v>750</v>
      </c>
      <c r="G174" s="199" t="s">
        <v>765</v>
      </c>
      <c r="H174" s="201" t="s">
        <v>139</v>
      </c>
      <c r="I174" s="201"/>
      <c r="J174" s="201"/>
      <c r="K174" s="201"/>
      <c r="L174" s="201"/>
      <c r="M174" s="201"/>
      <c r="N174" s="201"/>
      <c r="O174" s="202"/>
      <c r="P174" s="202"/>
      <c r="Q174" s="202"/>
      <c r="R174" s="202"/>
      <c r="S174" s="202" t="s">
        <v>139</v>
      </c>
      <c r="T174" s="202" t="s">
        <v>139</v>
      </c>
      <c r="U174" s="203"/>
      <c r="V174" s="203"/>
      <c r="W174" s="203"/>
      <c r="X174" s="204" t="s">
        <v>139</v>
      </c>
      <c r="Y174" s="204"/>
      <c r="Z174" s="204" t="s">
        <v>139</v>
      </c>
      <c r="AA174" s="204"/>
      <c r="AB174" s="231"/>
      <c r="AC174" s="231"/>
      <c r="AD174" s="231"/>
      <c r="AE174" s="205" t="s">
        <v>139</v>
      </c>
      <c r="AF174" s="206" t="s">
        <v>139</v>
      </c>
      <c r="AG174" s="206"/>
      <c r="AH174" s="207"/>
      <c r="AI174" s="170" t="s">
        <v>752</v>
      </c>
      <c r="AJ174" s="168"/>
      <c r="AK174" s="169"/>
      <c r="AL174" s="208" t="s">
        <v>139</v>
      </c>
      <c r="AM174" s="206"/>
      <c r="AN174" s="207"/>
      <c r="AO174" s="208" t="s">
        <v>752</v>
      </c>
      <c r="AP174" s="206"/>
      <c r="AQ174" s="207"/>
      <c r="AR174" s="208" t="s">
        <v>752</v>
      </c>
      <c r="AS174" s="206"/>
      <c r="AT174" s="207"/>
      <c r="AU174" s="208" t="s">
        <v>752</v>
      </c>
      <c r="AV174" s="206"/>
      <c r="AW174" s="207"/>
      <c r="AX174" s="208" t="s">
        <v>752</v>
      </c>
      <c r="AY174" s="206"/>
      <c r="AZ174" s="207"/>
      <c r="BA174" s="208" t="s">
        <v>752</v>
      </c>
      <c r="BB174" s="206"/>
      <c r="BC174" s="207"/>
      <c r="BD174" s="208" t="s">
        <v>752</v>
      </c>
      <c r="BE174" s="206"/>
      <c r="BF174" s="207"/>
      <c r="BG174" s="208" t="s">
        <v>752</v>
      </c>
      <c r="BH174" s="206"/>
      <c r="BI174" s="207"/>
      <c r="BJ174" s="208" t="s">
        <v>752</v>
      </c>
      <c r="BK174" s="206"/>
      <c r="BL174" s="207"/>
      <c r="BM174" s="208" t="s">
        <v>752</v>
      </c>
      <c r="BN174" s="206"/>
      <c r="BO174" s="207"/>
      <c r="BP174" s="208" t="s">
        <v>752</v>
      </c>
      <c r="BQ174" s="206"/>
      <c r="BR174" s="207"/>
      <c r="BS174" s="208" t="s">
        <v>752</v>
      </c>
      <c r="BT174" s="206"/>
      <c r="BU174" s="207"/>
      <c r="BV174" s="208" t="s">
        <v>752</v>
      </c>
      <c r="BW174" s="206"/>
      <c r="BX174" s="207"/>
      <c r="BY174" s="208" t="s">
        <v>752</v>
      </c>
      <c r="BZ174" s="206"/>
      <c r="CA174" s="207"/>
      <c r="CB174" s="208" t="s">
        <v>752</v>
      </c>
      <c r="CC174" s="206"/>
      <c r="CD174" s="207"/>
      <c r="CE174" s="208" t="s">
        <v>752</v>
      </c>
      <c r="CF174" s="206"/>
      <c r="CG174" s="207"/>
      <c r="CH174" s="208" t="s">
        <v>752</v>
      </c>
      <c r="CI174" s="206"/>
      <c r="CJ174" s="207"/>
      <c r="CK174" s="208" t="s">
        <v>752</v>
      </c>
      <c r="CL174" s="206"/>
      <c r="CM174" s="207"/>
      <c r="CN174" s="208" t="s">
        <v>752</v>
      </c>
      <c r="CO174" s="206"/>
      <c r="CP174" s="207"/>
      <c r="CQ174" s="208" t="s">
        <v>752</v>
      </c>
      <c r="CR174" s="206"/>
      <c r="CS174" s="207"/>
      <c r="CT174" s="208" t="s">
        <v>752</v>
      </c>
      <c r="CU174" s="206"/>
      <c r="CV174" s="207"/>
      <c r="CW174" s="208" t="s">
        <v>752</v>
      </c>
      <c r="CX174" s="206"/>
      <c r="CY174" s="207"/>
      <c r="CZ174" s="208" t="s">
        <v>752</v>
      </c>
      <c r="DA174" s="206"/>
      <c r="DB174" s="207"/>
      <c r="DC174" s="208" t="s">
        <v>752</v>
      </c>
      <c r="DD174" s="206"/>
      <c r="DE174" s="207"/>
      <c r="DF174" s="208" t="s">
        <v>752</v>
      </c>
      <c r="DG174" s="206"/>
      <c r="DH174" s="207"/>
      <c r="DI174" s="208" t="s">
        <v>752</v>
      </c>
      <c r="DJ174" s="206"/>
      <c r="DK174" s="207"/>
    </row>
    <row r="175" spans="1:115" x14ac:dyDescent="0.25">
      <c r="A175" s="171">
        <v>167</v>
      </c>
      <c r="B175" s="171">
        <v>3187</v>
      </c>
      <c r="C175" s="172" t="s">
        <v>647</v>
      </c>
      <c r="D175" s="173" t="s">
        <v>648</v>
      </c>
      <c r="E175" s="174" t="s">
        <v>649</v>
      </c>
      <c r="F175" s="174" t="s">
        <v>774</v>
      </c>
      <c r="G175" s="174" t="s">
        <v>765</v>
      </c>
      <c r="H175" s="162" t="s">
        <v>139</v>
      </c>
      <c r="I175" s="162"/>
      <c r="J175" s="162"/>
      <c r="K175" s="162" t="s">
        <v>139</v>
      </c>
      <c r="L175" s="162"/>
      <c r="M175" s="162"/>
      <c r="N175" s="162"/>
      <c r="O175" s="163"/>
      <c r="P175" s="163"/>
      <c r="Q175" s="163"/>
      <c r="R175" s="163"/>
      <c r="S175" s="163"/>
      <c r="T175" s="163"/>
      <c r="U175" s="164"/>
      <c r="V175" s="164"/>
      <c r="W175" s="164"/>
      <c r="X175" s="165"/>
      <c r="Y175" s="165"/>
      <c r="Z175" s="165"/>
      <c r="AA175" s="165"/>
      <c r="AB175" s="166"/>
      <c r="AC175" s="166"/>
      <c r="AD175" s="166"/>
      <c r="AE175" s="167" t="s">
        <v>139</v>
      </c>
      <c r="AF175" s="168" t="s">
        <v>139</v>
      </c>
      <c r="AG175" s="168"/>
      <c r="AH175" s="169"/>
      <c r="AI175" s="170" t="s">
        <v>139</v>
      </c>
      <c r="AJ175" s="168"/>
      <c r="AK175" s="169"/>
      <c r="AL175" s="170" t="s">
        <v>139</v>
      </c>
      <c r="AM175" s="168"/>
      <c r="AN175" s="169"/>
      <c r="AO175" s="170">
        <v>0</v>
      </c>
      <c r="AP175" s="168"/>
      <c r="AQ175" s="169"/>
      <c r="AR175" s="170">
        <v>0</v>
      </c>
      <c r="AS175" s="168"/>
      <c r="AT175" s="169"/>
      <c r="AU175" s="170" t="s">
        <v>139</v>
      </c>
      <c r="AV175" s="168"/>
      <c r="AW175" s="169"/>
      <c r="AX175" s="170" t="s">
        <v>752</v>
      </c>
      <c r="AY175" s="168"/>
      <c r="AZ175" s="169"/>
      <c r="BA175" s="170" t="s">
        <v>752</v>
      </c>
      <c r="BB175" s="168"/>
      <c r="BC175" s="169"/>
      <c r="BD175" s="170" t="s">
        <v>752</v>
      </c>
      <c r="BE175" s="168"/>
      <c r="BF175" s="169"/>
      <c r="BG175" s="170" t="s">
        <v>752</v>
      </c>
      <c r="BH175" s="168"/>
      <c r="BI175" s="169"/>
      <c r="BJ175" s="170"/>
      <c r="BK175" s="168"/>
      <c r="BL175" s="169"/>
      <c r="BM175" s="170"/>
      <c r="BN175" s="168"/>
      <c r="BO175" s="169"/>
      <c r="BP175" s="170"/>
      <c r="BQ175" s="168"/>
      <c r="BR175" s="169"/>
      <c r="BS175" s="170"/>
      <c r="BT175" s="168"/>
      <c r="BU175" s="169"/>
      <c r="BV175" s="170"/>
      <c r="BW175" s="168"/>
      <c r="BX175" s="169"/>
      <c r="BY175" s="170"/>
      <c r="BZ175" s="168"/>
      <c r="CA175" s="169"/>
      <c r="CB175" s="170"/>
      <c r="CC175" s="168"/>
      <c r="CD175" s="169"/>
      <c r="CE175" s="170"/>
      <c r="CF175" s="168"/>
      <c r="CG175" s="169"/>
      <c r="CH175" s="170"/>
      <c r="CI175" s="168"/>
      <c r="CJ175" s="169"/>
      <c r="CK175" s="170"/>
      <c r="CL175" s="168"/>
      <c r="CM175" s="169"/>
      <c r="CN175" s="170"/>
      <c r="CO175" s="168"/>
      <c r="CP175" s="169"/>
      <c r="CQ175" s="170"/>
      <c r="CR175" s="168"/>
      <c r="CS175" s="169"/>
      <c r="CT175" s="170"/>
      <c r="CU175" s="168"/>
      <c r="CV175" s="169"/>
      <c r="CW175" s="170"/>
      <c r="CX175" s="168"/>
      <c r="CY175" s="169"/>
      <c r="CZ175" s="170"/>
      <c r="DA175" s="168"/>
      <c r="DB175" s="169"/>
      <c r="DC175" s="170"/>
      <c r="DD175" s="168"/>
      <c r="DE175" s="169"/>
      <c r="DF175" s="170"/>
      <c r="DG175" s="168"/>
      <c r="DH175" s="169"/>
      <c r="DI175" s="170"/>
      <c r="DJ175" s="168"/>
      <c r="DK175" s="169"/>
    </row>
    <row r="176" spans="1:115" ht="89.25" x14ac:dyDescent="0.25">
      <c r="A176" s="171">
        <v>168</v>
      </c>
      <c r="B176" s="171">
        <v>3501</v>
      </c>
      <c r="C176" s="172" t="s">
        <v>650</v>
      </c>
      <c r="D176" s="173" t="s">
        <v>651</v>
      </c>
      <c r="E176" s="174" t="s">
        <v>276</v>
      </c>
      <c r="F176" s="174" t="s">
        <v>750</v>
      </c>
      <c r="G176" s="175" t="s">
        <v>858</v>
      </c>
      <c r="H176" s="162" t="s">
        <v>139</v>
      </c>
      <c r="I176" s="162" t="s">
        <v>139</v>
      </c>
      <c r="J176" s="162"/>
      <c r="K176" s="162"/>
      <c r="L176" s="162"/>
      <c r="M176" s="162"/>
      <c r="N176" s="162"/>
      <c r="O176" s="163"/>
      <c r="P176" s="163"/>
      <c r="Q176" s="163"/>
      <c r="R176" s="163"/>
      <c r="S176" s="163"/>
      <c r="T176" s="163"/>
      <c r="U176" s="164"/>
      <c r="V176" s="164"/>
      <c r="W176" s="164"/>
      <c r="X176" s="165" t="s">
        <v>139</v>
      </c>
      <c r="Y176" s="165" t="s">
        <v>139</v>
      </c>
      <c r="Z176" s="165" t="s">
        <v>139</v>
      </c>
      <c r="AA176" s="165"/>
      <c r="AB176" s="166" t="s">
        <v>139</v>
      </c>
      <c r="AC176" s="166" t="s">
        <v>139</v>
      </c>
      <c r="AD176" s="166" t="s">
        <v>139</v>
      </c>
      <c r="AE176" s="167"/>
      <c r="AF176" s="168" t="s">
        <v>139</v>
      </c>
      <c r="AG176" s="168"/>
      <c r="AH176" s="169"/>
      <c r="AI176" s="170" t="s">
        <v>752</v>
      </c>
      <c r="AJ176" s="168"/>
      <c r="AK176" s="169"/>
      <c r="AL176" s="170" t="s">
        <v>139</v>
      </c>
      <c r="AM176" s="168"/>
      <c r="AN176" s="169"/>
      <c r="AO176" s="170" t="s">
        <v>752</v>
      </c>
      <c r="AP176" s="168"/>
      <c r="AQ176" s="169"/>
      <c r="AR176" s="170" t="s">
        <v>139</v>
      </c>
      <c r="AS176" s="168"/>
      <c r="AT176" s="169"/>
      <c r="AU176" s="170" t="s">
        <v>752</v>
      </c>
      <c r="AV176" s="168"/>
      <c r="AW176" s="169"/>
      <c r="AX176" s="170" t="s">
        <v>139</v>
      </c>
      <c r="AY176" s="168"/>
      <c r="AZ176" s="169"/>
      <c r="BA176" s="170" t="s">
        <v>139</v>
      </c>
      <c r="BB176" s="168"/>
      <c r="BC176" s="169"/>
      <c r="BD176" s="170" t="s">
        <v>752</v>
      </c>
      <c r="BE176" s="168"/>
      <c r="BF176" s="169"/>
      <c r="BG176" s="170" t="s">
        <v>752</v>
      </c>
      <c r="BH176" s="168"/>
      <c r="BI176" s="169"/>
      <c r="BJ176" s="170" t="s">
        <v>139</v>
      </c>
      <c r="BK176" s="168"/>
      <c r="BL176" s="169"/>
      <c r="BM176" s="170"/>
      <c r="BN176" s="168"/>
      <c r="BO176" s="169"/>
      <c r="BP176" s="170"/>
      <c r="BQ176" s="168"/>
      <c r="BR176" s="169"/>
      <c r="BS176" s="170"/>
      <c r="BT176" s="168"/>
      <c r="BU176" s="169"/>
      <c r="BV176" s="170"/>
      <c r="BW176" s="168"/>
      <c r="BX176" s="169"/>
      <c r="BY176" s="170"/>
      <c r="BZ176" s="168"/>
      <c r="CA176" s="169"/>
      <c r="CB176" s="170"/>
      <c r="CC176" s="168"/>
      <c r="CD176" s="169"/>
      <c r="CE176" s="170"/>
      <c r="CF176" s="168"/>
      <c r="CG176" s="169"/>
      <c r="CH176" s="170"/>
      <c r="CI176" s="168"/>
      <c r="CJ176" s="169"/>
      <c r="CK176" s="170"/>
      <c r="CL176" s="168"/>
      <c r="CM176" s="169"/>
      <c r="CN176" s="170"/>
      <c r="CO176" s="168"/>
      <c r="CP176" s="169"/>
      <c r="CQ176" s="170"/>
      <c r="CR176" s="168"/>
      <c r="CS176" s="169"/>
      <c r="CT176" s="170"/>
      <c r="CU176" s="168"/>
      <c r="CV176" s="169"/>
      <c r="CW176" s="170"/>
      <c r="CX176" s="168"/>
      <c r="CY176" s="169"/>
      <c r="CZ176" s="170"/>
      <c r="DA176" s="168"/>
      <c r="DB176" s="169"/>
      <c r="DC176" s="170"/>
      <c r="DD176" s="168"/>
      <c r="DE176" s="169"/>
      <c r="DF176" s="170"/>
      <c r="DG176" s="168"/>
      <c r="DH176" s="169"/>
      <c r="DI176" s="170"/>
      <c r="DJ176" s="168"/>
      <c r="DK176" s="169"/>
    </row>
    <row r="177" spans="1:115" ht="76.5" x14ac:dyDescent="0.25">
      <c r="A177" s="171">
        <v>169</v>
      </c>
      <c r="B177" s="171">
        <v>1117</v>
      </c>
      <c r="C177" s="172" t="s">
        <v>652</v>
      </c>
      <c r="D177" s="173" t="s">
        <v>653</v>
      </c>
      <c r="E177" s="174" t="s">
        <v>276</v>
      </c>
      <c r="F177" s="174" t="s">
        <v>750</v>
      </c>
      <c r="G177" s="175" t="s">
        <v>859</v>
      </c>
      <c r="H177" s="162" t="s">
        <v>139</v>
      </c>
      <c r="I177" s="162" t="s">
        <v>139</v>
      </c>
      <c r="J177" s="162"/>
      <c r="K177" s="162"/>
      <c r="L177" s="162"/>
      <c r="M177" s="162"/>
      <c r="N177" s="162"/>
      <c r="O177" s="163"/>
      <c r="P177" s="163"/>
      <c r="Q177" s="163"/>
      <c r="R177" s="163"/>
      <c r="S177" s="163"/>
      <c r="T177" s="163"/>
      <c r="U177" s="164"/>
      <c r="V177" s="164"/>
      <c r="W177" s="164"/>
      <c r="X177" s="165" t="s">
        <v>139</v>
      </c>
      <c r="Y177" s="165" t="s">
        <v>139</v>
      </c>
      <c r="Z177" s="165" t="s">
        <v>139</v>
      </c>
      <c r="AA177" s="165"/>
      <c r="AB177" s="166" t="s">
        <v>139</v>
      </c>
      <c r="AC177" s="166" t="s">
        <v>139</v>
      </c>
      <c r="AD177" s="166" t="s">
        <v>139</v>
      </c>
      <c r="AE177" s="167"/>
      <c r="AF177" s="168" t="s">
        <v>139</v>
      </c>
      <c r="AG177" s="168"/>
      <c r="AH177" s="169"/>
      <c r="AI177" s="170" t="s">
        <v>752</v>
      </c>
      <c r="AJ177" s="168"/>
      <c r="AK177" s="169"/>
      <c r="AL177" s="170" t="s">
        <v>139</v>
      </c>
      <c r="AM177" s="168"/>
      <c r="AN177" s="169"/>
      <c r="AO177" s="170" t="s">
        <v>752</v>
      </c>
      <c r="AP177" s="168"/>
      <c r="AQ177" s="169"/>
      <c r="AR177" s="170">
        <v>0</v>
      </c>
      <c r="AS177" s="168"/>
      <c r="AT177" s="169"/>
      <c r="AU177" s="170" t="s">
        <v>752</v>
      </c>
      <c r="AV177" s="168"/>
      <c r="AW177" s="169"/>
      <c r="AX177" s="170"/>
      <c r="AY177" s="168"/>
      <c r="AZ177" s="169"/>
      <c r="BA177" s="170"/>
      <c r="BB177" s="168"/>
      <c r="BC177" s="169"/>
      <c r="BD177" s="170"/>
      <c r="BE177" s="168"/>
      <c r="BF177" s="169"/>
      <c r="BG177" s="170"/>
      <c r="BH177" s="168"/>
      <c r="BI177" s="169"/>
      <c r="BJ177" s="170" t="s">
        <v>139</v>
      </c>
      <c r="BK177" s="168"/>
      <c r="BL177" s="169"/>
      <c r="BM177" s="170"/>
      <c r="BN177" s="168"/>
      <c r="BO177" s="169"/>
      <c r="BP177" s="170"/>
      <c r="BQ177" s="168"/>
      <c r="BR177" s="169"/>
      <c r="BS177" s="170"/>
      <c r="BT177" s="168"/>
      <c r="BU177" s="169"/>
      <c r="BV177" s="170"/>
      <c r="BW177" s="168"/>
      <c r="BX177" s="169"/>
      <c r="BY177" s="170"/>
      <c r="BZ177" s="168"/>
      <c r="CA177" s="169"/>
      <c r="CB177" s="170"/>
      <c r="CC177" s="168"/>
      <c r="CD177" s="169"/>
      <c r="CE177" s="170"/>
      <c r="CF177" s="168"/>
      <c r="CG177" s="169"/>
      <c r="CH177" s="170"/>
      <c r="CI177" s="168"/>
      <c r="CJ177" s="169"/>
      <c r="CK177" s="170"/>
      <c r="CL177" s="168"/>
      <c r="CM177" s="169"/>
      <c r="CN177" s="170"/>
      <c r="CO177" s="168"/>
      <c r="CP177" s="169"/>
      <c r="CQ177" s="170"/>
      <c r="CR177" s="168"/>
      <c r="CS177" s="169"/>
      <c r="CT177" s="170"/>
      <c r="CU177" s="168"/>
      <c r="CV177" s="169"/>
      <c r="CW177" s="170"/>
      <c r="CX177" s="168"/>
      <c r="CY177" s="169"/>
      <c r="CZ177" s="170"/>
      <c r="DA177" s="168"/>
      <c r="DB177" s="169"/>
      <c r="DC177" s="170"/>
      <c r="DD177" s="168"/>
      <c r="DE177" s="169"/>
      <c r="DF177" s="170"/>
      <c r="DG177" s="168"/>
      <c r="DH177" s="169"/>
      <c r="DI177" s="170"/>
      <c r="DJ177" s="168"/>
      <c r="DK177" s="169"/>
    </row>
    <row r="178" spans="1:115" x14ac:dyDescent="0.25">
      <c r="A178" s="171">
        <v>170</v>
      </c>
      <c r="B178" s="171">
        <v>4130</v>
      </c>
      <c r="C178" s="172" t="s">
        <v>654</v>
      </c>
      <c r="D178" s="173" t="s">
        <v>655</v>
      </c>
      <c r="E178" s="174" t="s">
        <v>276</v>
      </c>
      <c r="F178" s="174" t="s">
        <v>750</v>
      </c>
      <c r="G178" s="174" t="s">
        <v>197</v>
      </c>
      <c r="H178" s="162" t="s">
        <v>139</v>
      </c>
      <c r="I178" s="162" t="s">
        <v>139</v>
      </c>
      <c r="J178" s="162"/>
      <c r="K178" s="162"/>
      <c r="L178" s="162"/>
      <c r="M178" s="162"/>
      <c r="N178" s="162"/>
      <c r="O178" s="163"/>
      <c r="P178" s="163"/>
      <c r="Q178" s="163"/>
      <c r="R178" s="163"/>
      <c r="S178" s="163" t="s">
        <v>139</v>
      </c>
      <c r="T178" s="163" t="s">
        <v>139</v>
      </c>
      <c r="U178" s="164"/>
      <c r="V178" s="164"/>
      <c r="W178" s="164"/>
      <c r="X178" s="165" t="s">
        <v>139</v>
      </c>
      <c r="Y178" s="165" t="s">
        <v>139</v>
      </c>
      <c r="Z178" s="165" t="s">
        <v>139</v>
      </c>
      <c r="AA178" s="165"/>
      <c r="AB178" s="166" t="s">
        <v>139</v>
      </c>
      <c r="AC178" s="166"/>
      <c r="AD178" s="166" t="s">
        <v>139</v>
      </c>
      <c r="AE178" s="167"/>
      <c r="AF178" s="168" t="s">
        <v>139</v>
      </c>
      <c r="AG178" s="168"/>
      <c r="AH178" s="169"/>
      <c r="AI178" s="170" t="s">
        <v>752</v>
      </c>
      <c r="AJ178" s="168"/>
      <c r="AK178" s="169"/>
      <c r="AL178" s="170" t="s">
        <v>139</v>
      </c>
      <c r="AM178" s="168"/>
      <c r="AN178" s="169"/>
      <c r="AO178" s="170" t="s">
        <v>752</v>
      </c>
      <c r="AP178" s="168"/>
      <c r="AQ178" s="169"/>
      <c r="AR178" s="170">
        <v>0</v>
      </c>
      <c r="AS178" s="168"/>
      <c r="AT178" s="169"/>
      <c r="AU178" s="170" t="s">
        <v>752</v>
      </c>
      <c r="AV178" s="168"/>
      <c r="AW178" s="169"/>
      <c r="AX178" s="170" t="s">
        <v>752</v>
      </c>
      <c r="AY178" s="168"/>
      <c r="AZ178" s="169"/>
      <c r="BA178" s="170" t="s">
        <v>752</v>
      </c>
      <c r="BB178" s="168"/>
      <c r="BC178" s="169"/>
      <c r="BD178" s="170" t="s">
        <v>139</v>
      </c>
      <c r="BE178" s="168"/>
      <c r="BF178" s="169"/>
      <c r="BG178" s="170" t="s">
        <v>139</v>
      </c>
      <c r="BH178" s="168"/>
      <c r="BI178" s="169"/>
      <c r="BJ178" s="170"/>
      <c r="BK178" s="168"/>
      <c r="BL178" s="169"/>
      <c r="BM178" s="170"/>
      <c r="BN178" s="168"/>
      <c r="BO178" s="169"/>
      <c r="BP178" s="170"/>
      <c r="BQ178" s="168"/>
      <c r="BR178" s="169"/>
      <c r="BS178" s="170"/>
      <c r="BT178" s="168"/>
      <c r="BU178" s="169"/>
      <c r="BV178" s="170"/>
      <c r="BW178" s="168"/>
      <c r="BX178" s="169"/>
      <c r="BY178" s="170"/>
      <c r="BZ178" s="168"/>
      <c r="CA178" s="169"/>
      <c r="CB178" s="170"/>
      <c r="CC178" s="168"/>
      <c r="CD178" s="169"/>
      <c r="CE178" s="170"/>
      <c r="CF178" s="168"/>
      <c r="CG178" s="169"/>
      <c r="CH178" s="170"/>
      <c r="CI178" s="168"/>
      <c r="CJ178" s="169"/>
      <c r="CK178" s="170"/>
      <c r="CL178" s="168"/>
      <c r="CM178" s="169"/>
      <c r="CN178" s="170"/>
      <c r="CO178" s="168"/>
      <c r="CP178" s="169"/>
      <c r="CQ178" s="170"/>
      <c r="CR178" s="168"/>
      <c r="CS178" s="169"/>
      <c r="CT178" s="170"/>
      <c r="CU178" s="168"/>
      <c r="CV178" s="169"/>
      <c r="CW178" s="170"/>
      <c r="CX178" s="168"/>
      <c r="CY178" s="169"/>
      <c r="CZ178" s="170"/>
      <c r="DA178" s="168"/>
      <c r="DB178" s="169"/>
      <c r="DC178" s="170"/>
      <c r="DD178" s="168"/>
      <c r="DE178" s="169"/>
      <c r="DF178" s="170"/>
      <c r="DG178" s="168"/>
      <c r="DH178" s="169"/>
      <c r="DI178" s="170"/>
      <c r="DJ178" s="168"/>
      <c r="DK178" s="169"/>
    </row>
    <row r="179" spans="1:115" x14ac:dyDescent="0.25">
      <c r="A179" s="171">
        <v>171</v>
      </c>
      <c r="B179" s="171">
        <v>4193</v>
      </c>
      <c r="C179" s="172" t="s">
        <v>656</v>
      </c>
      <c r="D179" s="173" t="s">
        <v>657</v>
      </c>
      <c r="E179" s="174" t="s">
        <v>658</v>
      </c>
      <c r="F179" s="174" t="s">
        <v>811</v>
      </c>
      <c r="G179" s="174" t="s">
        <v>765</v>
      </c>
      <c r="H179" s="162" t="s">
        <v>139</v>
      </c>
      <c r="I179" s="162"/>
      <c r="J179" s="162"/>
      <c r="K179" s="162" t="s">
        <v>139</v>
      </c>
      <c r="L179" s="162"/>
      <c r="M179" s="162"/>
      <c r="N179" s="162"/>
      <c r="O179" s="163" t="s">
        <v>139</v>
      </c>
      <c r="P179" s="163" t="s">
        <v>139</v>
      </c>
      <c r="Q179" s="163"/>
      <c r="R179" s="163"/>
      <c r="S179" s="163" t="s">
        <v>139</v>
      </c>
      <c r="T179" s="163"/>
      <c r="U179" s="164"/>
      <c r="V179" s="164"/>
      <c r="W179" s="164"/>
      <c r="X179" s="165" t="s">
        <v>139</v>
      </c>
      <c r="Y179" s="165" t="s">
        <v>139</v>
      </c>
      <c r="Z179" s="165" t="s">
        <v>139</v>
      </c>
      <c r="AA179" s="165" t="s">
        <v>139</v>
      </c>
      <c r="AB179" s="166"/>
      <c r="AC179" s="166"/>
      <c r="AD179" s="166"/>
      <c r="AE179" s="167" t="s">
        <v>139</v>
      </c>
      <c r="AF179" s="168" t="s">
        <v>139</v>
      </c>
      <c r="AG179" s="168"/>
      <c r="AH179" s="169"/>
      <c r="AI179" s="170" t="s">
        <v>139</v>
      </c>
      <c r="AJ179" s="168"/>
      <c r="AK179" s="169"/>
      <c r="AL179" s="170" t="s">
        <v>752</v>
      </c>
      <c r="AM179" s="168"/>
      <c r="AN179" s="169"/>
      <c r="AO179" s="170">
        <v>0</v>
      </c>
      <c r="AP179" s="168"/>
      <c r="AQ179" s="169"/>
      <c r="AR179" s="170" t="s">
        <v>139</v>
      </c>
      <c r="AS179" s="168"/>
      <c r="AT179" s="169"/>
      <c r="AU179" s="170" t="s">
        <v>752</v>
      </c>
      <c r="AV179" s="168"/>
      <c r="AW179" s="169"/>
      <c r="AX179" s="170" t="s">
        <v>752</v>
      </c>
      <c r="AY179" s="168"/>
      <c r="AZ179" s="169"/>
      <c r="BA179" s="170" t="s">
        <v>752</v>
      </c>
      <c r="BB179" s="168"/>
      <c r="BC179" s="169"/>
      <c r="BD179" s="170" t="s">
        <v>752</v>
      </c>
      <c r="BE179" s="168"/>
      <c r="BF179" s="169"/>
      <c r="BG179" s="170" t="s">
        <v>752</v>
      </c>
      <c r="BH179" s="168"/>
      <c r="BI179" s="169"/>
      <c r="BJ179" s="170"/>
      <c r="BK179" s="168"/>
      <c r="BL179" s="169"/>
      <c r="BM179" s="170"/>
      <c r="BN179" s="168"/>
      <c r="BO179" s="169"/>
      <c r="BP179" s="170"/>
      <c r="BQ179" s="168"/>
      <c r="BR179" s="169"/>
      <c r="BS179" s="170"/>
      <c r="BT179" s="168"/>
      <c r="BU179" s="169"/>
      <c r="BV179" s="170"/>
      <c r="BW179" s="168"/>
      <c r="BX179" s="169"/>
      <c r="BY179" s="170"/>
      <c r="BZ179" s="168"/>
      <c r="CA179" s="169"/>
      <c r="CB179" s="170"/>
      <c r="CC179" s="168"/>
      <c r="CD179" s="169"/>
      <c r="CE179" s="170"/>
      <c r="CF179" s="168"/>
      <c r="CG179" s="169"/>
      <c r="CH179" s="170"/>
      <c r="CI179" s="168"/>
      <c r="CJ179" s="169"/>
      <c r="CK179" s="170"/>
      <c r="CL179" s="168"/>
      <c r="CM179" s="169"/>
      <c r="CN179" s="170"/>
      <c r="CO179" s="168"/>
      <c r="CP179" s="169"/>
      <c r="CQ179" s="170"/>
      <c r="CR179" s="168"/>
      <c r="CS179" s="169"/>
      <c r="CT179" s="170"/>
      <c r="CU179" s="168"/>
      <c r="CV179" s="169"/>
      <c r="CW179" s="170"/>
      <c r="CX179" s="168"/>
      <c r="CY179" s="169"/>
      <c r="CZ179" s="170"/>
      <c r="DA179" s="168"/>
      <c r="DB179" s="169"/>
      <c r="DC179" s="170"/>
      <c r="DD179" s="168"/>
      <c r="DE179" s="169"/>
      <c r="DF179" s="170"/>
      <c r="DG179" s="168"/>
      <c r="DH179" s="169"/>
      <c r="DI179" s="170"/>
      <c r="DJ179" s="168"/>
      <c r="DK179" s="169"/>
    </row>
    <row r="180" spans="1:115" ht="76.5" x14ac:dyDescent="0.25">
      <c r="A180" s="171">
        <v>172</v>
      </c>
      <c r="B180" s="171">
        <v>1657</v>
      </c>
      <c r="C180" s="172" t="s">
        <v>659</v>
      </c>
      <c r="D180" s="173" t="s">
        <v>660</v>
      </c>
      <c r="E180" s="174" t="s">
        <v>272</v>
      </c>
      <c r="F180" s="174" t="s">
        <v>750</v>
      </c>
      <c r="G180" s="175" t="s">
        <v>780</v>
      </c>
      <c r="H180" s="162" t="s">
        <v>139</v>
      </c>
      <c r="I180" s="162" t="s">
        <v>139</v>
      </c>
      <c r="J180" s="162"/>
      <c r="K180" s="162"/>
      <c r="L180" s="162"/>
      <c r="M180" s="162"/>
      <c r="N180" s="162"/>
      <c r="O180" s="163"/>
      <c r="P180" s="163"/>
      <c r="Q180" s="163"/>
      <c r="R180" s="163"/>
      <c r="S180" s="163"/>
      <c r="T180" s="163"/>
      <c r="U180" s="164"/>
      <c r="V180" s="164"/>
      <c r="W180" s="164"/>
      <c r="X180" s="165" t="s">
        <v>139</v>
      </c>
      <c r="Y180" s="165" t="s">
        <v>139</v>
      </c>
      <c r="Z180" s="165" t="s">
        <v>139</v>
      </c>
      <c r="AA180" s="165"/>
      <c r="AB180" s="166" t="s">
        <v>139</v>
      </c>
      <c r="AC180" s="166"/>
      <c r="AD180" s="166" t="s">
        <v>139</v>
      </c>
      <c r="AE180" s="167"/>
      <c r="AF180" s="168" t="s">
        <v>139</v>
      </c>
      <c r="AG180" s="168"/>
      <c r="AH180" s="169"/>
      <c r="AI180" s="170" t="s">
        <v>752</v>
      </c>
      <c r="AJ180" s="168"/>
      <c r="AK180" s="169"/>
      <c r="AL180" s="170" t="s">
        <v>139</v>
      </c>
      <c r="AM180" s="168"/>
      <c r="AN180" s="169"/>
      <c r="AO180" s="170" t="s">
        <v>752</v>
      </c>
      <c r="AP180" s="168"/>
      <c r="AQ180" s="169"/>
      <c r="AR180" s="170" t="s">
        <v>139</v>
      </c>
      <c r="AS180" s="168"/>
      <c r="AT180" s="169"/>
      <c r="AU180" s="170" t="s">
        <v>752</v>
      </c>
      <c r="AV180" s="168"/>
      <c r="AW180" s="169"/>
      <c r="AX180" s="170" t="s">
        <v>752</v>
      </c>
      <c r="AY180" s="168"/>
      <c r="AZ180" s="169"/>
      <c r="BA180" s="170" t="s">
        <v>752</v>
      </c>
      <c r="BB180" s="168"/>
      <c r="BC180" s="169"/>
      <c r="BD180" s="170" t="s">
        <v>139</v>
      </c>
      <c r="BE180" s="168"/>
      <c r="BF180" s="169"/>
      <c r="BG180" s="170" t="s">
        <v>139</v>
      </c>
      <c r="BH180" s="168"/>
      <c r="BI180" s="169"/>
      <c r="BJ180" s="170"/>
      <c r="BK180" s="168"/>
      <c r="BL180" s="169"/>
      <c r="BM180" s="170"/>
      <c r="BN180" s="168"/>
      <c r="BO180" s="169"/>
      <c r="BP180" s="170"/>
      <c r="BQ180" s="168"/>
      <c r="BR180" s="169"/>
      <c r="BS180" s="170"/>
      <c r="BT180" s="168"/>
      <c r="BU180" s="169"/>
      <c r="BV180" s="170"/>
      <c r="BW180" s="168"/>
      <c r="BX180" s="169"/>
      <c r="BY180" s="170"/>
      <c r="BZ180" s="168"/>
      <c r="CA180" s="169"/>
      <c r="CB180" s="170"/>
      <c r="CC180" s="168"/>
      <c r="CD180" s="169"/>
      <c r="CE180" s="170"/>
      <c r="CF180" s="168"/>
      <c r="CG180" s="169"/>
      <c r="CH180" s="170"/>
      <c r="CI180" s="168"/>
      <c r="CJ180" s="169"/>
      <c r="CK180" s="170"/>
      <c r="CL180" s="168"/>
      <c r="CM180" s="169"/>
      <c r="CN180" s="170"/>
      <c r="CO180" s="168"/>
      <c r="CP180" s="169"/>
      <c r="CQ180" s="170"/>
      <c r="CR180" s="168"/>
      <c r="CS180" s="169"/>
      <c r="CT180" s="170"/>
      <c r="CU180" s="168"/>
      <c r="CV180" s="169"/>
      <c r="CW180" s="170"/>
      <c r="CX180" s="168"/>
      <c r="CY180" s="169"/>
      <c r="CZ180" s="170"/>
      <c r="DA180" s="168"/>
      <c r="DB180" s="169"/>
      <c r="DC180" s="170"/>
      <c r="DD180" s="168"/>
      <c r="DE180" s="169"/>
      <c r="DF180" s="170"/>
      <c r="DG180" s="168"/>
      <c r="DH180" s="169"/>
      <c r="DI180" s="170"/>
      <c r="DJ180" s="168"/>
      <c r="DK180" s="169"/>
    </row>
    <row r="181" spans="1:115" ht="89.25" x14ac:dyDescent="0.25">
      <c r="A181" s="171">
        <v>173</v>
      </c>
      <c r="B181" s="171">
        <v>301</v>
      </c>
      <c r="C181" s="172" t="s">
        <v>661</v>
      </c>
      <c r="D181" s="173" t="s">
        <v>662</v>
      </c>
      <c r="E181" s="174" t="s">
        <v>279</v>
      </c>
      <c r="F181" s="174" t="s">
        <v>750</v>
      </c>
      <c r="G181" s="175" t="s">
        <v>860</v>
      </c>
      <c r="H181" s="162" t="s">
        <v>139</v>
      </c>
      <c r="I181" s="162" t="s">
        <v>139</v>
      </c>
      <c r="J181" s="162"/>
      <c r="K181" s="162"/>
      <c r="L181" s="162"/>
      <c r="M181" s="162"/>
      <c r="N181" s="162"/>
      <c r="O181" s="163"/>
      <c r="P181" s="163"/>
      <c r="Q181" s="163"/>
      <c r="R181" s="163"/>
      <c r="S181" s="163" t="s">
        <v>139</v>
      </c>
      <c r="T181" s="163"/>
      <c r="U181" s="164"/>
      <c r="V181" s="164"/>
      <c r="W181" s="164"/>
      <c r="X181" s="165" t="s">
        <v>139</v>
      </c>
      <c r="Y181" s="165" t="s">
        <v>139</v>
      </c>
      <c r="Z181" s="165" t="s">
        <v>139</v>
      </c>
      <c r="AA181" s="165"/>
      <c r="AB181" s="166" t="s">
        <v>139</v>
      </c>
      <c r="AC181" s="166"/>
      <c r="AD181" s="166" t="s">
        <v>139</v>
      </c>
      <c r="AE181" s="167"/>
      <c r="AF181" s="168" t="s">
        <v>139</v>
      </c>
      <c r="AG181" s="168"/>
      <c r="AH181" s="169"/>
      <c r="AI181" s="170" t="s">
        <v>139</v>
      </c>
      <c r="AJ181" s="168"/>
      <c r="AK181" s="169"/>
      <c r="AL181" s="170">
        <v>0</v>
      </c>
      <c r="AM181" s="168"/>
      <c r="AN181" s="169"/>
      <c r="AO181" s="170" t="s">
        <v>752</v>
      </c>
      <c r="AP181" s="168"/>
      <c r="AQ181" s="169"/>
      <c r="AR181" s="170" t="s">
        <v>139</v>
      </c>
      <c r="AS181" s="168"/>
      <c r="AT181" s="169"/>
      <c r="AU181" s="170" t="s">
        <v>752</v>
      </c>
      <c r="AV181" s="168"/>
      <c r="AW181" s="169"/>
      <c r="AX181" s="170" t="s">
        <v>139</v>
      </c>
      <c r="AY181" s="168"/>
      <c r="AZ181" s="169"/>
      <c r="BA181" s="170" t="s">
        <v>139</v>
      </c>
      <c r="BB181" s="168"/>
      <c r="BC181" s="169"/>
      <c r="BD181" s="170" t="s">
        <v>752</v>
      </c>
      <c r="BE181" s="168"/>
      <c r="BF181" s="169"/>
      <c r="BG181" s="170" t="s">
        <v>752</v>
      </c>
      <c r="BH181" s="168"/>
      <c r="BI181" s="169"/>
      <c r="BJ181" s="170" t="s">
        <v>139</v>
      </c>
      <c r="BK181" s="168"/>
      <c r="BL181" s="169"/>
      <c r="BM181" s="170"/>
      <c r="BN181" s="168"/>
      <c r="BO181" s="169"/>
      <c r="BP181" s="170"/>
      <c r="BQ181" s="168"/>
      <c r="BR181" s="169"/>
      <c r="BS181" s="170"/>
      <c r="BT181" s="168"/>
      <c r="BU181" s="169"/>
      <c r="BV181" s="170"/>
      <c r="BW181" s="168"/>
      <c r="BX181" s="169"/>
      <c r="BY181" s="170"/>
      <c r="BZ181" s="168"/>
      <c r="CA181" s="169"/>
      <c r="CB181" s="170"/>
      <c r="CC181" s="168"/>
      <c r="CD181" s="169"/>
      <c r="CE181" s="170"/>
      <c r="CF181" s="168"/>
      <c r="CG181" s="169"/>
      <c r="CH181" s="170"/>
      <c r="CI181" s="168"/>
      <c r="CJ181" s="169"/>
      <c r="CK181" s="170"/>
      <c r="CL181" s="168"/>
      <c r="CM181" s="169"/>
      <c r="CN181" s="170"/>
      <c r="CO181" s="168"/>
      <c r="CP181" s="169"/>
      <c r="CQ181" s="170"/>
      <c r="CR181" s="168"/>
      <c r="CS181" s="169"/>
      <c r="CT181" s="170"/>
      <c r="CU181" s="168"/>
      <c r="CV181" s="169"/>
      <c r="CW181" s="170"/>
      <c r="CX181" s="168"/>
      <c r="CY181" s="169"/>
      <c r="CZ181" s="170"/>
      <c r="DA181" s="168"/>
      <c r="DB181" s="169"/>
      <c r="DC181" s="170"/>
      <c r="DD181" s="168"/>
      <c r="DE181" s="169"/>
      <c r="DF181" s="170"/>
      <c r="DG181" s="168"/>
      <c r="DH181" s="169"/>
      <c r="DI181" s="170"/>
      <c r="DJ181" s="168"/>
      <c r="DK181" s="169"/>
    </row>
    <row r="182" spans="1:115" x14ac:dyDescent="0.25">
      <c r="A182" s="171">
        <v>174</v>
      </c>
      <c r="B182" s="171">
        <v>3498</v>
      </c>
      <c r="C182" s="172" t="s">
        <v>663</v>
      </c>
      <c r="D182" s="173" t="s">
        <v>664</v>
      </c>
      <c r="E182" s="174" t="s">
        <v>276</v>
      </c>
      <c r="F182" s="174" t="s">
        <v>750</v>
      </c>
      <c r="G182" s="174" t="s">
        <v>228</v>
      </c>
      <c r="H182" s="162" t="s">
        <v>139</v>
      </c>
      <c r="I182" s="162" t="s">
        <v>139</v>
      </c>
      <c r="J182" s="162"/>
      <c r="K182" s="162"/>
      <c r="L182" s="162"/>
      <c r="M182" s="162"/>
      <c r="N182" s="162"/>
      <c r="O182" s="163"/>
      <c r="P182" s="163"/>
      <c r="Q182" s="163"/>
      <c r="R182" s="163"/>
      <c r="S182" s="163"/>
      <c r="T182" s="163"/>
      <c r="U182" s="164"/>
      <c r="V182" s="164"/>
      <c r="W182" s="164"/>
      <c r="X182" s="165" t="s">
        <v>139</v>
      </c>
      <c r="Y182" s="165" t="s">
        <v>139</v>
      </c>
      <c r="Z182" s="165" t="s">
        <v>139</v>
      </c>
      <c r="AA182" s="165"/>
      <c r="AB182" s="166" t="s">
        <v>139</v>
      </c>
      <c r="AC182" s="166" t="s">
        <v>139</v>
      </c>
      <c r="AD182" s="166" t="s">
        <v>139</v>
      </c>
      <c r="AE182" s="167"/>
      <c r="AF182" s="168" t="s">
        <v>139</v>
      </c>
      <c r="AG182" s="168"/>
      <c r="AH182" s="169"/>
      <c r="AI182" s="170" t="s">
        <v>752</v>
      </c>
      <c r="AJ182" s="168"/>
      <c r="AK182" s="169"/>
      <c r="AL182" s="170">
        <v>0</v>
      </c>
      <c r="AM182" s="168"/>
      <c r="AN182" s="169"/>
      <c r="AO182" s="170" t="s">
        <v>752</v>
      </c>
      <c r="AP182" s="168"/>
      <c r="AQ182" s="169"/>
      <c r="AR182" s="170">
        <v>0</v>
      </c>
      <c r="AS182" s="168"/>
      <c r="AT182" s="169"/>
      <c r="AU182" s="170" t="s">
        <v>752</v>
      </c>
      <c r="AV182" s="168"/>
      <c r="AW182" s="169"/>
      <c r="AX182" s="170" t="s">
        <v>139</v>
      </c>
      <c r="AY182" s="168"/>
      <c r="AZ182" s="169"/>
      <c r="BA182" s="170" t="s">
        <v>139</v>
      </c>
      <c r="BB182" s="168"/>
      <c r="BC182" s="169"/>
      <c r="BD182" s="170" t="s">
        <v>752</v>
      </c>
      <c r="BE182" s="168"/>
      <c r="BF182" s="169"/>
      <c r="BG182" s="170" t="s">
        <v>752</v>
      </c>
      <c r="BH182" s="168"/>
      <c r="BI182" s="169"/>
      <c r="BJ182" s="170"/>
      <c r="BK182" s="168"/>
      <c r="BL182" s="169"/>
      <c r="BM182" s="170"/>
      <c r="BN182" s="168"/>
      <c r="BO182" s="169"/>
      <c r="BP182" s="170"/>
      <c r="BQ182" s="168"/>
      <c r="BR182" s="169"/>
      <c r="BS182" s="170"/>
      <c r="BT182" s="168"/>
      <c r="BU182" s="169"/>
      <c r="BV182" s="170"/>
      <c r="BW182" s="168"/>
      <c r="BX182" s="169"/>
      <c r="BY182" s="170"/>
      <c r="BZ182" s="168"/>
      <c r="CA182" s="169"/>
      <c r="CB182" s="170"/>
      <c r="CC182" s="168"/>
      <c r="CD182" s="169"/>
      <c r="CE182" s="170"/>
      <c r="CF182" s="168"/>
      <c r="CG182" s="169"/>
      <c r="CH182" s="170"/>
      <c r="CI182" s="168"/>
      <c r="CJ182" s="169"/>
      <c r="CK182" s="170"/>
      <c r="CL182" s="168"/>
      <c r="CM182" s="169"/>
      <c r="CN182" s="170"/>
      <c r="CO182" s="168"/>
      <c r="CP182" s="169"/>
      <c r="CQ182" s="170"/>
      <c r="CR182" s="168"/>
      <c r="CS182" s="169"/>
      <c r="CT182" s="170"/>
      <c r="CU182" s="168"/>
      <c r="CV182" s="169"/>
      <c r="CW182" s="170"/>
      <c r="CX182" s="168"/>
      <c r="CY182" s="169"/>
      <c r="CZ182" s="170"/>
      <c r="DA182" s="168"/>
      <c r="DB182" s="169"/>
      <c r="DC182" s="170"/>
      <c r="DD182" s="168"/>
      <c r="DE182" s="169"/>
      <c r="DF182" s="170"/>
      <c r="DG182" s="168"/>
      <c r="DH182" s="169"/>
      <c r="DI182" s="170"/>
      <c r="DJ182" s="168"/>
      <c r="DK182" s="169"/>
    </row>
    <row r="183" spans="1:115" x14ac:dyDescent="0.25">
      <c r="A183" s="171">
        <v>175</v>
      </c>
      <c r="B183" s="171">
        <v>3804</v>
      </c>
      <c r="C183" s="172" t="s">
        <v>665</v>
      </c>
      <c r="D183" s="173" t="s">
        <v>666</v>
      </c>
      <c r="E183" s="174" t="s">
        <v>324</v>
      </c>
      <c r="F183" s="174" t="s">
        <v>772</v>
      </c>
      <c r="G183" s="174" t="s">
        <v>765</v>
      </c>
      <c r="H183" s="162" t="s">
        <v>139</v>
      </c>
      <c r="I183" s="162"/>
      <c r="J183" s="162"/>
      <c r="K183" s="162" t="s">
        <v>139</v>
      </c>
      <c r="L183" s="162"/>
      <c r="M183" s="162"/>
      <c r="N183" s="162"/>
      <c r="O183" s="163"/>
      <c r="P183" s="163"/>
      <c r="Q183" s="163"/>
      <c r="R183" s="163"/>
      <c r="S183" s="163" t="s">
        <v>139</v>
      </c>
      <c r="T183" s="163" t="s">
        <v>139</v>
      </c>
      <c r="U183" s="164"/>
      <c r="V183" s="164"/>
      <c r="W183" s="164"/>
      <c r="X183" s="165" t="s">
        <v>139</v>
      </c>
      <c r="Y183" s="165" t="s">
        <v>139</v>
      </c>
      <c r="Z183" s="165" t="s">
        <v>139</v>
      </c>
      <c r="AA183" s="165"/>
      <c r="AB183" s="166"/>
      <c r="AC183" s="166"/>
      <c r="AD183" s="166"/>
      <c r="AE183" s="167" t="s">
        <v>139</v>
      </c>
      <c r="AF183" s="168" t="s">
        <v>139</v>
      </c>
      <c r="AG183" s="168"/>
      <c r="AH183" s="169"/>
      <c r="AI183" s="170" t="s">
        <v>139</v>
      </c>
      <c r="AJ183" s="168"/>
      <c r="AK183" s="169"/>
      <c r="AL183" s="170" t="s">
        <v>139</v>
      </c>
      <c r="AM183" s="168"/>
      <c r="AN183" s="169"/>
      <c r="AO183" s="170" t="s">
        <v>139</v>
      </c>
      <c r="AP183" s="168"/>
      <c r="AQ183" s="169"/>
      <c r="AR183" s="170" t="s">
        <v>139</v>
      </c>
      <c r="AS183" s="168"/>
      <c r="AT183" s="169"/>
      <c r="AU183" s="170" t="s">
        <v>139</v>
      </c>
      <c r="AV183" s="168"/>
      <c r="AW183" s="169"/>
      <c r="AX183" s="170" t="s">
        <v>752</v>
      </c>
      <c r="AY183" s="168"/>
      <c r="AZ183" s="169"/>
      <c r="BA183" s="170" t="s">
        <v>752</v>
      </c>
      <c r="BB183" s="168"/>
      <c r="BC183" s="169"/>
      <c r="BD183" s="170" t="s">
        <v>752</v>
      </c>
      <c r="BE183" s="168"/>
      <c r="BF183" s="169"/>
      <c r="BG183" s="170" t="s">
        <v>752</v>
      </c>
      <c r="BH183" s="168"/>
      <c r="BI183" s="169"/>
      <c r="BJ183" s="170"/>
      <c r="BK183" s="168"/>
      <c r="BL183" s="169"/>
      <c r="BM183" s="170"/>
      <c r="BN183" s="168"/>
      <c r="BO183" s="169"/>
      <c r="BP183" s="170"/>
      <c r="BQ183" s="168"/>
      <c r="BR183" s="169"/>
      <c r="BS183" s="170"/>
      <c r="BT183" s="168"/>
      <c r="BU183" s="169"/>
      <c r="BV183" s="170"/>
      <c r="BW183" s="168"/>
      <c r="BX183" s="169"/>
      <c r="BY183" s="170"/>
      <c r="BZ183" s="168"/>
      <c r="CA183" s="169"/>
      <c r="CB183" s="170"/>
      <c r="CC183" s="168"/>
      <c r="CD183" s="169"/>
      <c r="CE183" s="170"/>
      <c r="CF183" s="168"/>
      <c r="CG183" s="169"/>
      <c r="CH183" s="170"/>
      <c r="CI183" s="168"/>
      <c r="CJ183" s="169"/>
      <c r="CK183" s="170"/>
      <c r="CL183" s="168"/>
      <c r="CM183" s="169"/>
      <c r="CN183" s="170"/>
      <c r="CO183" s="168"/>
      <c r="CP183" s="169"/>
      <c r="CQ183" s="170"/>
      <c r="CR183" s="168"/>
      <c r="CS183" s="169"/>
      <c r="CT183" s="170"/>
      <c r="CU183" s="168"/>
      <c r="CV183" s="169"/>
      <c r="CW183" s="170"/>
      <c r="CX183" s="168"/>
      <c r="CY183" s="169"/>
      <c r="CZ183" s="170"/>
      <c r="DA183" s="168"/>
      <c r="DB183" s="169"/>
      <c r="DC183" s="170"/>
      <c r="DD183" s="168"/>
      <c r="DE183" s="169"/>
      <c r="DF183" s="170"/>
      <c r="DG183" s="168"/>
      <c r="DH183" s="169"/>
      <c r="DI183" s="170"/>
      <c r="DJ183" s="168"/>
      <c r="DK183" s="169"/>
    </row>
    <row r="184" spans="1:115" ht="38.25" x14ac:dyDescent="0.25">
      <c r="A184" s="171">
        <v>176</v>
      </c>
      <c r="B184" s="171">
        <v>658</v>
      </c>
      <c r="C184" s="172" t="s">
        <v>667</v>
      </c>
      <c r="D184" s="173" t="s">
        <v>668</v>
      </c>
      <c r="E184" s="174" t="s">
        <v>279</v>
      </c>
      <c r="F184" s="174" t="s">
        <v>750</v>
      </c>
      <c r="G184" s="175" t="s">
        <v>861</v>
      </c>
      <c r="H184" s="162" t="s">
        <v>139</v>
      </c>
      <c r="I184" s="162" t="s">
        <v>139</v>
      </c>
      <c r="J184" s="162"/>
      <c r="K184" s="162"/>
      <c r="L184" s="162"/>
      <c r="M184" s="162" t="s">
        <v>139</v>
      </c>
      <c r="N184" s="162"/>
      <c r="O184" s="163"/>
      <c r="P184" s="163"/>
      <c r="Q184" s="163"/>
      <c r="R184" s="163"/>
      <c r="S184" s="163" t="s">
        <v>139</v>
      </c>
      <c r="T184" s="163" t="s">
        <v>139</v>
      </c>
      <c r="U184" s="164"/>
      <c r="V184" s="164"/>
      <c r="W184" s="164"/>
      <c r="X184" s="165" t="s">
        <v>139</v>
      </c>
      <c r="Y184" s="165" t="s">
        <v>139</v>
      </c>
      <c r="Z184" s="165" t="s">
        <v>139</v>
      </c>
      <c r="AA184" s="165"/>
      <c r="AB184" s="166" t="s">
        <v>139</v>
      </c>
      <c r="AC184" s="166"/>
      <c r="AD184" s="166" t="s">
        <v>139</v>
      </c>
      <c r="AE184" s="167"/>
      <c r="AF184" s="168" t="s">
        <v>139</v>
      </c>
      <c r="AG184" s="168"/>
      <c r="AH184" s="169"/>
      <c r="AI184" s="170" t="s">
        <v>752</v>
      </c>
      <c r="AJ184" s="168"/>
      <c r="AK184" s="169"/>
      <c r="AL184" s="170" t="s">
        <v>139</v>
      </c>
      <c r="AM184" s="168"/>
      <c r="AN184" s="169"/>
      <c r="AO184" s="170" t="s">
        <v>752</v>
      </c>
      <c r="AP184" s="168"/>
      <c r="AQ184" s="169"/>
      <c r="AR184" s="170" t="s">
        <v>139</v>
      </c>
      <c r="AS184" s="168"/>
      <c r="AT184" s="169"/>
      <c r="AU184" s="170" t="s">
        <v>752</v>
      </c>
      <c r="AV184" s="168"/>
      <c r="AW184" s="169"/>
      <c r="AX184" s="170" t="s">
        <v>139</v>
      </c>
      <c r="AY184" s="168"/>
      <c r="AZ184" s="169"/>
      <c r="BA184" s="170" t="s">
        <v>139</v>
      </c>
      <c r="BB184" s="168"/>
      <c r="BC184" s="169"/>
      <c r="BD184" s="170" t="s">
        <v>752</v>
      </c>
      <c r="BE184" s="168"/>
      <c r="BF184" s="169"/>
      <c r="BG184" s="170" t="s">
        <v>752</v>
      </c>
      <c r="BH184" s="168"/>
      <c r="BI184" s="169"/>
      <c r="BJ184" s="170"/>
      <c r="BK184" s="168"/>
      <c r="BL184" s="169"/>
      <c r="BM184" s="170"/>
      <c r="BN184" s="168"/>
      <c r="BO184" s="169"/>
      <c r="BP184" s="170"/>
      <c r="BQ184" s="168"/>
      <c r="BR184" s="169"/>
      <c r="BS184" s="170"/>
      <c r="BT184" s="168"/>
      <c r="BU184" s="169"/>
      <c r="BV184" s="170"/>
      <c r="BW184" s="168"/>
      <c r="BX184" s="169"/>
      <c r="BY184" s="170"/>
      <c r="BZ184" s="168"/>
      <c r="CA184" s="169"/>
      <c r="CB184" s="170"/>
      <c r="CC184" s="168"/>
      <c r="CD184" s="169"/>
      <c r="CE184" s="170"/>
      <c r="CF184" s="168"/>
      <c r="CG184" s="169"/>
      <c r="CH184" s="170"/>
      <c r="CI184" s="168"/>
      <c r="CJ184" s="169"/>
      <c r="CK184" s="170"/>
      <c r="CL184" s="168"/>
      <c r="CM184" s="169"/>
      <c r="CN184" s="170"/>
      <c r="CO184" s="168"/>
      <c r="CP184" s="169"/>
      <c r="CQ184" s="170"/>
      <c r="CR184" s="168"/>
      <c r="CS184" s="169"/>
      <c r="CT184" s="170"/>
      <c r="CU184" s="168"/>
      <c r="CV184" s="169"/>
      <c r="CW184" s="170"/>
      <c r="CX184" s="168"/>
      <c r="CY184" s="169"/>
      <c r="CZ184" s="170"/>
      <c r="DA184" s="168"/>
      <c r="DB184" s="169"/>
      <c r="DC184" s="170"/>
      <c r="DD184" s="168"/>
      <c r="DE184" s="169"/>
      <c r="DF184" s="170"/>
      <c r="DG184" s="168"/>
      <c r="DH184" s="169"/>
      <c r="DI184" s="170"/>
      <c r="DJ184" s="168"/>
      <c r="DK184" s="169"/>
    </row>
    <row r="185" spans="1:115" x14ac:dyDescent="0.25">
      <c r="A185" s="171">
        <v>177</v>
      </c>
      <c r="B185" s="171">
        <v>3148</v>
      </c>
      <c r="C185" s="172" t="s">
        <v>669</v>
      </c>
      <c r="D185" s="173" t="s">
        <v>670</v>
      </c>
      <c r="E185" s="174" t="s">
        <v>671</v>
      </c>
      <c r="F185" s="174" t="s">
        <v>787</v>
      </c>
      <c r="G185" s="174" t="s">
        <v>862</v>
      </c>
      <c r="H185" s="176" t="s">
        <v>139</v>
      </c>
      <c r="I185" s="176"/>
      <c r="J185" s="176"/>
      <c r="K185" s="176" t="s">
        <v>139</v>
      </c>
      <c r="L185" s="176"/>
      <c r="M185" s="176"/>
      <c r="N185" s="176"/>
      <c r="O185" s="177"/>
      <c r="P185" s="177"/>
      <c r="Q185" s="177"/>
      <c r="R185" s="177"/>
      <c r="S185" s="177"/>
      <c r="T185" s="177"/>
      <c r="U185" s="178"/>
      <c r="V185" s="178"/>
      <c r="W185" s="178"/>
      <c r="X185" s="179"/>
      <c r="Y185" s="179"/>
      <c r="Z185" s="179"/>
      <c r="AA185" s="179"/>
      <c r="AB185" s="180"/>
      <c r="AC185" s="180"/>
      <c r="AD185" s="180"/>
      <c r="AE185" s="180" t="s">
        <v>139</v>
      </c>
      <c r="AF185" s="168" t="s">
        <v>139</v>
      </c>
      <c r="AG185" s="168"/>
      <c r="AH185" s="169"/>
      <c r="AI185" s="170" t="s">
        <v>752</v>
      </c>
      <c r="AJ185" s="168"/>
      <c r="AK185" s="169"/>
      <c r="AL185" s="170" t="s">
        <v>139</v>
      </c>
      <c r="AM185" s="168"/>
      <c r="AN185" s="169"/>
      <c r="AO185" s="170">
        <v>0</v>
      </c>
      <c r="AP185" s="168"/>
      <c r="AQ185" s="169"/>
      <c r="AR185" s="170" t="s">
        <v>139</v>
      </c>
      <c r="AS185" s="168"/>
      <c r="AT185" s="169"/>
      <c r="AU185" s="170" t="s">
        <v>752</v>
      </c>
      <c r="AV185" s="168"/>
      <c r="AW185" s="169"/>
      <c r="AX185" s="170" t="s">
        <v>752</v>
      </c>
      <c r="AY185" s="168"/>
      <c r="AZ185" s="169"/>
      <c r="BA185" s="170" t="s">
        <v>752</v>
      </c>
      <c r="BB185" s="168"/>
      <c r="BC185" s="169"/>
      <c r="BD185" s="170" t="s">
        <v>752</v>
      </c>
      <c r="BE185" s="168"/>
      <c r="BF185" s="169"/>
      <c r="BG185" s="170" t="s">
        <v>752</v>
      </c>
      <c r="BH185" s="168"/>
      <c r="BI185" s="169"/>
      <c r="BJ185" s="170"/>
      <c r="BK185" s="168"/>
      <c r="BL185" s="169"/>
      <c r="BM185" s="170"/>
      <c r="BN185" s="168"/>
      <c r="BO185" s="169"/>
      <c r="BP185" s="170"/>
      <c r="BQ185" s="168"/>
      <c r="BR185" s="169"/>
      <c r="BS185" s="170"/>
      <c r="BT185" s="168"/>
      <c r="BU185" s="169"/>
      <c r="BV185" s="170"/>
      <c r="BW185" s="168"/>
      <c r="BX185" s="169"/>
      <c r="BY185" s="170"/>
      <c r="BZ185" s="168"/>
      <c r="CA185" s="169"/>
      <c r="CB185" s="170"/>
      <c r="CC185" s="168"/>
      <c r="CD185" s="169"/>
      <c r="CE185" s="170"/>
      <c r="CF185" s="168"/>
      <c r="CG185" s="169"/>
      <c r="CH185" s="170"/>
      <c r="CI185" s="168"/>
      <c r="CJ185" s="169"/>
      <c r="CK185" s="170"/>
      <c r="CL185" s="168"/>
      <c r="CM185" s="169"/>
      <c r="CN185" s="170"/>
      <c r="CO185" s="168"/>
      <c r="CP185" s="169"/>
      <c r="CQ185" s="170"/>
      <c r="CR185" s="168"/>
      <c r="CS185" s="169"/>
      <c r="CT185" s="170"/>
      <c r="CU185" s="168"/>
      <c r="CV185" s="169"/>
      <c r="CW185" s="170"/>
      <c r="CX185" s="168"/>
      <c r="CY185" s="169"/>
      <c r="CZ185" s="170"/>
      <c r="DA185" s="168"/>
      <c r="DB185" s="169"/>
      <c r="DC185" s="170"/>
      <c r="DD185" s="168"/>
      <c r="DE185" s="169"/>
      <c r="DF185" s="170"/>
      <c r="DG185" s="168"/>
      <c r="DH185" s="169"/>
      <c r="DI185" s="170"/>
      <c r="DJ185" s="168"/>
      <c r="DK185" s="169"/>
    </row>
    <row r="186" spans="1:115" x14ac:dyDescent="0.25">
      <c r="A186" s="232">
        <v>178</v>
      </c>
      <c r="B186" s="232"/>
      <c r="C186" s="233" t="s">
        <v>863</v>
      </c>
      <c r="D186" s="234" t="s">
        <v>864</v>
      </c>
      <c r="E186" s="174" t="s">
        <v>301</v>
      </c>
      <c r="F186" s="174" t="s">
        <v>865</v>
      </c>
      <c r="G186" s="174" t="s">
        <v>216</v>
      </c>
      <c r="H186" s="235" t="s">
        <v>139</v>
      </c>
      <c r="I186" s="235" t="s">
        <v>139</v>
      </c>
      <c r="J186" s="235"/>
      <c r="K186" s="235"/>
      <c r="L186" s="235"/>
      <c r="M186" s="235"/>
      <c r="N186" s="235"/>
      <c r="O186" s="236"/>
      <c r="P186" s="236"/>
      <c r="Q186" s="236"/>
      <c r="R186" s="236"/>
      <c r="S186" s="236"/>
      <c r="T186" s="236"/>
      <c r="U186" s="237"/>
      <c r="V186" s="237"/>
      <c r="W186" s="237"/>
      <c r="X186" s="238" t="s">
        <v>139</v>
      </c>
      <c r="Y186" s="238" t="s">
        <v>139</v>
      </c>
      <c r="Z186" s="238" t="s">
        <v>139</v>
      </c>
      <c r="AA186" s="238"/>
      <c r="AB186" s="239" t="s">
        <v>139</v>
      </c>
      <c r="AC186" s="239"/>
      <c r="AD186" s="239" t="s">
        <v>139</v>
      </c>
      <c r="AE186" s="167"/>
      <c r="AF186" s="240" t="s">
        <v>139</v>
      </c>
      <c r="AG186" s="240"/>
      <c r="AH186" s="241"/>
      <c r="AI186" s="242" t="s">
        <v>752</v>
      </c>
      <c r="AJ186" s="240"/>
      <c r="AK186" s="241"/>
      <c r="AL186" s="242" t="s">
        <v>752</v>
      </c>
      <c r="AM186" s="240"/>
      <c r="AN186" s="241"/>
      <c r="AO186" s="242" t="s">
        <v>752</v>
      </c>
      <c r="AP186" s="240"/>
      <c r="AQ186" s="241"/>
      <c r="AR186" s="242" t="s">
        <v>139</v>
      </c>
      <c r="AS186" s="240"/>
      <c r="AT186" s="241"/>
      <c r="AU186" s="170" t="s">
        <v>752</v>
      </c>
      <c r="AV186" s="168"/>
      <c r="AW186" s="169"/>
      <c r="AX186" s="170" t="s">
        <v>139</v>
      </c>
      <c r="AY186" s="168"/>
      <c r="AZ186" s="169"/>
      <c r="BA186" s="170" t="s">
        <v>139</v>
      </c>
      <c r="BB186" s="168"/>
      <c r="BC186" s="169"/>
      <c r="BD186" s="170" t="s">
        <v>752</v>
      </c>
      <c r="BE186" s="168"/>
      <c r="BF186" s="169"/>
      <c r="BG186" s="170" t="s">
        <v>752</v>
      </c>
      <c r="BH186" s="168"/>
      <c r="BI186" s="169"/>
      <c r="BJ186" s="170"/>
      <c r="BK186" s="168"/>
      <c r="BL186" s="169"/>
      <c r="BM186" s="170"/>
      <c r="BN186" s="168"/>
      <c r="BO186" s="169"/>
      <c r="BP186" s="170"/>
      <c r="BQ186" s="168"/>
      <c r="BR186" s="169"/>
      <c r="BS186" s="170"/>
      <c r="BT186" s="168"/>
      <c r="BU186" s="169"/>
      <c r="BV186" s="170"/>
      <c r="BW186" s="168"/>
      <c r="BX186" s="169"/>
      <c r="BY186" s="170"/>
      <c r="BZ186" s="168"/>
      <c r="CA186" s="169"/>
      <c r="CB186" s="170"/>
      <c r="CC186" s="168"/>
      <c r="CD186" s="169"/>
      <c r="CE186" s="170"/>
      <c r="CF186" s="168"/>
      <c r="CG186" s="169"/>
      <c r="CH186" s="170"/>
      <c r="CI186" s="168"/>
      <c r="CJ186" s="169"/>
      <c r="CK186" s="170"/>
      <c r="CL186" s="168"/>
      <c r="CM186" s="169"/>
      <c r="CN186" s="170"/>
      <c r="CO186" s="168"/>
      <c r="CP186" s="169"/>
      <c r="CQ186" s="170"/>
      <c r="CR186" s="168"/>
      <c r="CS186" s="169"/>
      <c r="CT186" s="170"/>
      <c r="CU186" s="168"/>
      <c r="CV186" s="169"/>
      <c r="CW186" s="170"/>
      <c r="CX186" s="168"/>
      <c r="CY186" s="169"/>
      <c r="CZ186" s="170"/>
      <c r="DA186" s="168"/>
      <c r="DB186" s="169"/>
      <c r="DC186" s="170"/>
      <c r="DD186" s="168"/>
      <c r="DE186" s="169"/>
      <c r="DF186" s="170"/>
      <c r="DG186" s="168"/>
      <c r="DH186" s="169"/>
      <c r="DI186" s="170"/>
      <c r="DJ186" s="168"/>
      <c r="DK186" s="169"/>
    </row>
    <row r="187" spans="1:115" x14ac:dyDescent="0.25">
      <c r="H187" s="245" t="s">
        <v>866</v>
      </c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7"/>
      <c r="AF187" s="248">
        <f>COUNTA(AF8:AH186)</f>
        <v>179</v>
      </c>
      <c r="AG187" s="248"/>
      <c r="AH187" s="248"/>
      <c r="AI187" s="248">
        <v>16</v>
      </c>
      <c r="AJ187" s="248"/>
      <c r="AK187" s="248"/>
      <c r="AL187" s="248">
        <v>166</v>
      </c>
      <c r="AM187" s="248"/>
      <c r="AN187" s="248"/>
      <c r="AO187" s="248">
        <v>44</v>
      </c>
      <c r="AP187" s="248"/>
      <c r="AQ187" s="248"/>
      <c r="AR187" s="248">
        <v>174</v>
      </c>
      <c r="AS187" s="248"/>
      <c r="AT187" s="248"/>
      <c r="AU187" s="248">
        <v>15</v>
      </c>
      <c r="AV187" s="248"/>
      <c r="AW187" s="248"/>
      <c r="AX187" s="248">
        <v>113</v>
      </c>
      <c r="AY187" s="248"/>
      <c r="AZ187" s="248"/>
      <c r="BA187" s="248">
        <v>113</v>
      </c>
      <c r="BB187" s="248"/>
      <c r="BC187" s="248"/>
      <c r="BD187" s="248">
        <v>113</v>
      </c>
      <c r="BE187" s="248"/>
      <c r="BF187" s="248"/>
      <c r="BG187" s="248">
        <v>102</v>
      </c>
      <c r="BH187" s="248"/>
      <c r="BI187" s="248"/>
      <c r="BJ187" s="249"/>
      <c r="BK187" s="250"/>
      <c r="BL187" s="251"/>
      <c r="BM187" s="249"/>
      <c r="BN187" s="250"/>
      <c r="BO187" s="251"/>
      <c r="BP187" s="249"/>
      <c r="BQ187" s="250"/>
      <c r="BR187" s="251"/>
      <c r="BS187" s="249"/>
      <c r="BT187" s="250"/>
      <c r="BU187" s="251"/>
      <c r="BV187" s="249"/>
      <c r="BW187" s="250"/>
      <c r="BX187" s="251"/>
      <c r="BY187" s="249"/>
      <c r="BZ187" s="250"/>
      <c r="CA187" s="251"/>
      <c r="CB187" s="249"/>
      <c r="CC187" s="250"/>
      <c r="CD187" s="251"/>
      <c r="CE187" s="249"/>
      <c r="CF187" s="250"/>
      <c r="CG187" s="251"/>
      <c r="CH187" s="249"/>
      <c r="CI187" s="250"/>
      <c r="CJ187" s="251"/>
      <c r="CK187" s="249"/>
      <c r="CL187" s="250"/>
      <c r="CM187" s="251"/>
      <c r="CN187" s="249"/>
      <c r="CO187" s="250"/>
      <c r="CP187" s="251"/>
      <c r="CQ187" s="249"/>
      <c r="CR187" s="250"/>
      <c r="CS187" s="251"/>
      <c r="CT187" s="249"/>
      <c r="CU187" s="250"/>
      <c r="CV187" s="251"/>
      <c r="CW187" s="249"/>
      <c r="CX187" s="250"/>
      <c r="CY187" s="251"/>
      <c r="CZ187" s="249"/>
      <c r="DA187" s="250"/>
      <c r="DB187" s="251"/>
      <c r="DC187" s="249"/>
      <c r="DD187" s="250"/>
      <c r="DE187" s="251"/>
      <c r="DF187" s="249"/>
      <c r="DG187" s="250"/>
      <c r="DH187" s="251"/>
      <c r="DI187" s="249"/>
      <c r="DJ187" s="250"/>
      <c r="DK187" s="251"/>
    </row>
    <row r="188" spans="1:115" x14ac:dyDescent="0.25">
      <c r="H188" s="245" t="s">
        <v>867</v>
      </c>
      <c r="I188" s="246"/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7"/>
      <c r="AF188" s="248">
        <f>COUNTIF(AF8:AH186, "x")</f>
        <v>174</v>
      </c>
      <c r="AG188" s="248"/>
      <c r="AH188" s="248"/>
      <c r="AI188" s="248">
        <f>COUNTIF(AI8:AK186, "x")</f>
        <v>14</v>
      </c>
      <c r="AJ188" s="248"/>
      <c r="AK188" s="248"/>
      <c r="AL188" s="248">
        <f>COUNTIF(AL8:AN186, "x")</f>
        <v>148</v>
      </c>
      <c r="AM188" s="248"/>
      <c r="AN188" s="248"/>
      <c r="AO188" s="248">
        <f>COUNTIF(AO8:AQ186, "x")</f>
        <v>20</v>
      </c>
      <c r="AP188" s="248"/>
      <c r="AQ188" s="248"/>
      <c r="AR188" s="248">
        <f>COUNTIF(AR8:AT186, "x")</f>
        <v>114</v>
      </c>
      <c r="AS188" s="248"/>
      <c r="AT188" s="248"/>
      <c r="AU188" s="248">
        <f>COUNTIF(AU8:AW186, "x")</f>
        <v>15</v>
      </c>
      <c r="AV188" s="248"/>
      <c r="AW188" s="248"/>
      <c r="AX188" s="248">
        <f>COUNTIF(AX8:AZ186, "x")</f>
        <v>44</v>
      </c>
      <c r="AY188" s="248"/>
      <c r="AZ188" s="248"/>
      <c r="BA188" s="248">
        <f>COUNTIF(BA8:BC186, "x")</f>
        <v>44</v>
      </c>
      <c r="BB188" s="248"/>
      <c r="BC188" s="248"/>
      <c r="BD188" s="248">
        <f>COUNTIF(BD8:BF186, "x")</f>
        <v>24</v>
      </c>
      <c r="BE188" s="248"/>
      <c r="BF188" s="248"/>
      <c r="BG188" s="248">
        <f>COUNTIF(BG8:BI186, "x")</f>
        <v>24</v>
      </c>
      <c r="BH188" s="248"/>
      <c r="BI188" s="248"/>
      <c r="BJ188" s="249"/>
      <c r="BK188" s="250"/>
      <c r="BL188" s="251"/>
      <c r="BM188" s="249"/>
      <c r="BN188" s="250"/>
      <c r="BO188" s="251"/>
      <c r="BP188" s="249"/>
      <c r="BQ188" s="250"/>
      <c r="BR188" s="251"/>
      <c r="BS188" s="249"/>
      <c r="BT188" s="250"/>
      <c r="BU188" s="251"/>
      <c r="BV188" s="249"/>
      <c r="BW188" s="250"/>
      <c r="BX188" s="251"/>
      <c r="BY188" s="249"/>
      <c r="BZ188" s="250"/>
      <c r="CA188" s="251"/>
      <c r="CB188" s="249"/>
      <c r="CC188" s="250"/>
      <c r="CD188" s="251"/>
      <c r="CE188" s="249"/>
      <c r="CF188" s="250"/>
      <c r="CG188" s="251"/>
      <c r="CH188" s="249"/>
      <c r="CI188" s="250"/>
      <c r="CJ188" s="251"/>
      <c r="CK188" s="249"/>
      <c r="CL188" s="250"/>
      <c r="CM188" s="251"/>
      <c r="CN188" s="249"/>
      <c r="CO188" s="250"/>
      <c r="CP188" s="251"/>
      <c r="CQ188" s="249"/>
      <c r="CR188" s="250"/>
      <c r="CS188" s="251"/>
      <c r="CT188" s="249"/>
      <c r="CU188" s="250"/>
      <c r="CV188" s="251"/>
      <c r="CW188" s="249"/>
      <c r="CX188" s="250"/>
      <c r="CY188" s="251"/>
      <c r="CZ188" s="249"/>
      <c r="DA188" s="250"/>
      <c r="DB188" s="251"/>
      <c r="DC188" s="249"/>
      <c r="DD188" s="250"/>
      <c r="DE188" s="251"/>
      <c r="DF188" s="249"/>
      <c r="DG188" s="250"/>
      <c r="DH188" s="251"/>
      <c r="DI188" s="249"/>
      <c r="DJ188" s="250"/>
      <c r="DK188" s="251"/>
    </row>
    <row r="189" spans="1:115" x14ac:dyDescent="0.25">
      <c r="H189" s="245" t="s">
        <v>868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7"/>
      <c r="AF189" s="248">
        <f>COUNTIF(AF9:AH187, "0")</f>
        <v>5</v>
      </c>
      <c r="AG189" s="248"/>
      <c r="AH189" s="248"/>
      <c r="AI189" s="248">
        <f>COUNTIF(AI9:AK187, "0")</f>
        <v>1</v>
      </c>
      <c r="AJ189" s="248"/>
      <c r="AK189" s="248"/>
      <c r="AL189" s="248">
        <f>COUNTIF(AL9:AN187, "0")</f>
        <v>18</v>
      </c>
      <c r="AM189" s="248"/>
      <c r="AN189" s="248"/>
      <c r="AO189" s="248">
        <f>COUNTIF(AO9:AQ187, "0")</f>
        <v>26</v>
      </c>
      <c r="AP189" s="248"/>
      <c r="AQ189" s="248"/>
      <c r="AR189" s="248">
        <f>COUNTIF(AR9:AT187, "0")</f>
        <v>61</v>
      </c>
      <c r="AS189" s="248"/>
      <c r="AT189" s="248"/>
      <c r="AU189" s="248">
        <f>COUNTIF(AU9:AW187, "0")</f>
        <v>0</v>
      </c>
      <c r="AV189" s="248"/>
      <c r="AW189" s="248"/>
      <c r="AX189" s="248">
        <f>COUNTIF(AX9:AZ187, "0")</f>
        <v>0</v>
      </c>
      <c r="AY189" s="248"/>
      <c r="AZ189" s="248"/>
      <c r="BA189" s="248">
        <f>COUNTIF(BA9:BC187, "0")</f>
        <v>0</v>
      </c>
      <c r="BB189" s="248"/>
      <c r="BC189" s="248"/>
      <c r="BD189" s="248">
        <f>COUNTIF(BD9:BF187, "0")</f>
        <v>0</v>
      </c>
      <c r="BE189" s="248"/>
      <c r="BF189" s="248"/>
      <c r="BG189" s="248">
        <f>COUNTIF(BG9:BI187, "0")</f>
        <v>0</v>
      </c>
      <c r="BH189" s="248"/>
      <c r="BI189" s="248"/>
      <c r="BJ189" s="249"/>
      <c r="BK189" s="250"/>
      <c r="BL189" s="251"/>
      <c r="BM189" s="249"/>
      <c r="BN189" s="250"/>
      <c r="BO189" s="251"/>
      <c r="BP189" s="249"/>
      <c r="BQ189" s="250"/>
      <c r="BR189" s="251"/>
      <c r="BS189" s="249"/>
      <c r="BT189" s="250"/>
      <c r="BU189" s="251"/>
      <c r="BV189" s="249"/>
      <c r="BW189" s="250"/>
      <c r="BX189" s="251"/>
      <c r="BY189" s="249"/>
      <c r="BZ189" s="250"/>
      <c r="CA189" s="251"/>
      <c r="CB189" s="249"/>
      <c r="CC189" s="250"/>
      <c r="CD189" s="251"/>
      <c r="CE189" s="249"/>
      <c r="CF189" s="250"/>
      <c r="CG189" s="251"/>
      <c r="CH189" s="249"/>
      <c r="CI189" s="250"/>
      <c r="CJ189" s="251"/>
      <c r="CK189" s="249"/>
      <c r="CL189" s="250"/>
      <c r="CM189" s="251"/>
      <c r="CN189" s="249"/>
      <c r="CO189" s="250"/>
      <c r="CP189" s="251"/>
      <c r="CQ189" s="249"/>
      <c r="CR189" s="250"/>
      <c r="CS189" s="251"/>
      <c r="CT189" s="249"/>
      <c r="CU189" s="250"/>
      <c r="CV189" s="251"/>
      <c r="CW189" s="249"/>
      <c r="CX189" s="250"/>
      <c r="CY189" s="251"/>
      <c r="CZ189" s="249"/>
      <c r="DA189" s="250"/>
      <c r="DB189" s="251"/>
      <c r="DC189" s="249"/>
      <c r="DD189" s="250"/>
      <c r="DE189" s="251"/>
      <c r="DF189" s="249"/>
      <c r="DG189" s="250"/>
      <c r="DH189" s="251"/>
      <c r="DI189" s="249"/>
      <c r="DJ189" s="250"/>
      <c r="DK189" s="251"/>
    </row>
    <row r="190" spans="1:115" x14ac:dyDescent="0.25">
      <c r="H190" s="252" t="s">
        <v>869</v>
      </c>
      <c r="I190" s="253"/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  <c r="AB190" s="253"/>
      <c r="AC190" s="253"/>
      <c r="AD190" s="253"/>
      <c r="AE190" s="254"/>
      <c r="AF190" s="255">
        <f>AF188/AF187</f>
        <v>0.97206703910614523</v>
      </c>
      <c r="AG190" s="255"/>
      <c r="AH190" s="255"/>
      <c r="AI190" s="255">
        <f>AI188/AI187</f>
        <v>0.875</v>
      </c>
      <c r="AJ190" s="255"/>
      <c r="AK190" s="255"/>
      <c r="AL190" s="255">
        <f>AL188/AL187</f>
        <v>0.89156626506024095</v>
      </c>
      <c r="AM190" s="255"/>
      <c r="AN190" s="255"/>
      <c r="AO190" s="255">
        <f>AO188/AO187</f>
        <v>0.45454545454545453</v>
      </c>
      <c r="AP190" s="255"/>
      <c r="AQ190" s="255"/>
      <c r="AR190" s="255">
        <f>AR188/AR187</f>
        <v>0.65517241379310343</v>
      </c>
      <c r="AS190" s="255"/>
      <c r="AT190" s="255"/>
      <c r="AU190" s="255">
        <f>AU188/AU187</f>
        <v>1</v>
      </c>
      <c r="AV190" s="255"/>
      <c r="AW190" s="255"/>
      <c r="AX190" s="255">
        <f>AX188/AX187</f>
        <v>0.38938053097345132</v>
      </c>
      <c r="AY190" s="255"/>
      <c r="AZ190" s="255"/>
      <c r="BA190" s="255">
        <f>BA188/BA187</f>
        <v>0.38938053097345132</v>
      </c>
      <c r="BB190" s="255"/>
      <c r="BC190" s="255"/>
      <c r="BD190" s="255">
        <f>BD188/BD187</f>
        <v>0.21238938053097345</v>
      </c>
      <c r="BE190" s="255"/>
      <c r="BF190" s="255"/>
      <c r="BG190" s="255">
        <f>BG188/BG187</f>
        <v>0.23529411764705882</v>
      </c>
      <c r="BH190" s="255"/>
      <c r="BI190" s="255"/>
      <c r="BJ190" s="170"/>
      <c r="BK190" s="168"/>
      <c r="BL190" s="169"/>
      <c r="BM190" s="170"/>
      <c r="BN190" s="168"/>
      <c r="BO190" s="169"/>
      <c r="BP190" s="170"/>
      <c r="BQ190" s="168"/>
      <c r="BR190" s="169"/>
      <c r="BS190" s="170"/>
      <c r="BT190" s="168"/>
      <c r="BU190" s="169"/>
      <c r="BV190" s="170"/>
      <c r="BW190" s="168"/>
      <c r="BX190" s="169"/>
      <c r="BY190" s="170"/>
      <c r="BZ190" s="168"/>
      <c r="CA190" s="169"/>
      <c r="CB190" s="170"/>
      <c r="CC190" s="168"/>
      <c r="CD190" s="169"/>
      <c r="CE190" s="170"/>
      <c r="CF190" s="168"/>
      <c r="CG190" s="169"/>
      <c r="CH190" s="170"/>
      <c r="CI190" s="168"/>
      <c r="CJ190" s="169"/>
      <c r="CK190" s="170"/>
      <c r="CL190" s="168"/>
      <c r="CM190" s="169"/>
      <c r="CN190" s="170"/>
      <c r="CO190" s="168"/>
      <c r="CP190" s="169"/>
      <c r="CQ190" s="170"/>
      <c r="CR190" s="168"/>
      <c r="CS190" s="169"/>
      <c r="CT190" s="170"/>
      <c r="CU190" s="168"/>
      <c r="CV190" s="169"/>
      <c r="CW190" s="170"/>
      <c r="CX190" s="168"/>
      <c r="CY190" s="169"/>
      <c r="CZ190" s="170"/>
      <c r="DA190" s="168"/>
      <c r="DB190" s="169"/>
      <c r="DC190" s="170"/>
      <c r="DD190" s="168"/>
      <c r="DE190" s="169"/>
      <c r="DF190" s="170"/>
      <c r="DG190" s="168"/>
      <c r="DH190" s="169"/>
      <c r="DI190" s="170"/>
      <c r="DJ190" s="168"/>
      <c r="DK190" s="169"/>
    </row>
  </sheetData>
  <autoFilter ref="A6:CP190" xr:uid="{4ACC8443-96C8-4341-A541-813FC38A6691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52" showButton="0"/>
    <filterColumn colId="53" showButton="0"/>
    <filterColumn colId="70" showButton="0"/>
    <filterColumn colId="71" showButton="0"/>
    <filterColumn colId="73" showButton="0"/>
    <filterColumn colId="74" showButton="0"/>
    <filterColumn colId="76" showButton="0"/>
    <filterColumn colId="77" showButton="0"/>
    <filterColumn colId="79" showButton="0"/>
    <filterColumn colId="80" showButton="0"/>
    <filterColumn colId="82" showButton="0"/>
    <filterColumn colId="83" showButton="0"/>
    <filterColumn colId="85" showButton="0"/>
    <filterColumn colId="86" showButton="0"/>
    <filterColumn colId="88" showButton="0"/>
    <filterColumn colId="89" showButton="0"/>
  </autoFilter>
  <mergeCells count="5196">
    <mergeCell ref="CT190:CV190"/>
    <mergeCell ref="CW190:CY190"/>
    <mergeCell ref="CZ190:DB190"/>
    <mergeCell ref="DC190:DE190"/>
    <mergeCell ref="DF190:DH190"/>
    <mergeCell ref="DI190:DK190"/>
    <mergeCell ref="CB190:CD190"/>
    <mergeCell ref="CE190:CG190"/>
    <mergeCell ref="CH190:CJ190"/>
    <mergeCell ref="CK190:CM190"/>
    <mergeCell ref="CN190:CP190"/>
    <mergeCell ref="CQ190:CS190"/>
    <mergeCell ref="BJ190:BL190"/>
    <mergeCell ref="BM190:BO190"/>
    <mergeCell ref="BP190:BR190"/>
    <mergeCell ref="BS190:BU190"/>
    <mergeCell ref="BV190:BX190"/>
    <mergeCell ref="BY190:CA190"/>
    <mergeCell ref="AR190:AT190"/>
    <mergeCell ref="AU190:AW190"/>
    <mergeCell ref="AX190:AZ190"/>
    <mergeCell ref="BA190:BC190"/>
    <mergeCell ref="BD190:BF190"/>
    <mergeCell ref="BG190:BI190"/>
    <mergeCell ref="CW189:CY189"/>
    <mergeCell ref="CZ189:DB189"/>
    <mergeCell ref="DC189:DE189"/>
    <mergeCell ref="DF189:DH189"/>
    <mergeCell ref="DI189:DK189"/>
    <mergeCell ref="H190:AE190"/>
    <mergeCell ref="AF190:AH190"/>
    <mergeCell ref="AI190:AK190"/>
    <mergeCell ref="AL190:AN190"/>
    <mergeCell ref="AO190:AQ190"/>
    <mergeCell ref="CE189:CG189"/>
    <mergeCell ref="CH189:CJ189"/>
    <mergeCell ref="CK189:CM189"/>
    <mergeCell ref="CN189:CP189"/>
    <mergeCell ref="CQ189:CS189"/>
    <mergeCell ref="CT189:CV189"/>
    <mergeCell ref="BM189:BO189"/>
    <mergeCell ref="BP189:BR189"/>
    <mergeCell ref="BS189:BU189"/>
    <mergeCell ref="BV189:BX189"/>
    <mergeCell ref="BY189:CA189"/>
    <mergeCell ref="CB189:CD189"/>
    <mergeCell ref="AU189:AW189"/>
    <mergeCell ref="AX189:AZ189"/>
    <mergeCell ref="BA189:BC189"/>
    <mergeCell ref="BD189:BF189"/>
    <mergeCell ref="BG189:BI189"/>
    <mergeCell ref="BJ189:BL189"/>
    <mergeCell ref="H189:AE189"/>
    <mergeCell ref="AF189:AH189"/>
    <mergeCell ref="AI189:AK189"/>
    <mergeCell ref="AL189:AN189"/>
    <mergeCell ref="AO189:AQ189"/>
    <mergeCell ref="AR189:AT189"/>
    <mergeCell ref="CT188:CV188"/>
    <mergeCell ref="CW188:CY188"/>
    <mergeCell ref="CZ188:DB188"/>
    <mergeCell ref="DC188:DE188"/>
    <mergeCell ref="DF188:DH188"/>
    <mergeCell ref="DI188:DK188"/>
    <mergeCell ref="CB188:CD188"/>
    <mergeCell ref="CE188:CG188"/>
    <mergeCell ref="CH188:CJ188"/>
    <mergeCell ref="CK188:CM188"/>
    <mergeCell ref="CN188:CP188"/>
    <mergeCell ref="CQ188:CS188"/>
    <mergeCell ref="BJ188:BL188"/>
    <mergeCell ref="BM188:BO188"/>
    <mergeCell ref="BP188:BR188"/>
    <mergeCell ref="BS188:BU188"/>
    <mergeCell ref="BV188:BX188"/>
    <mergeCell ref="BY188:CA188"/>
    <mergeCell ref="AR188:AT188"/>
    <mergeCell ref="AU188:AW188"/>
    <mergeCell ref="AX188:AZ188"/>
    <mergeCell ref="BA188:BC188"/>
    <mergeCell ref="BD188:BF188"/>
    <mergeCell ref="BG188:BI188"/>
    <mergeCell ref="CW187:CY187"/>
    <mergeCell ref="CZ187:DB187"/>
    <mergeCell ref="DC187:DE187"/>
    <mergeCell ref="DF187:DH187"/>
    <mergeCell ref="DI187:DK187"/>
    <mergeCell ref="H188:AE188"/>
    <mergeCell ref="AF188:AH188"/>
    <mergeCell ref="AI188:AK188"/>
    <mergeCell ref="AL188:AN188"/>
    <mergeCell ref="AO188:AQ188"/>
    <mergeCell ref="CE187:CG187"/>
    <mergeCell ref="CH187:CJ187"/>
    <mergeCell ref="CK187:CM187"/>
    <mergeCell ref="CN187:CP187"/>
    <mergeCell ref="CQ187:CS187"/>
    <mergeCell ref="CT187:CV187"/>
    <mergeCell ref="BM187:BO187"/>
    <mergeCell ref="BP187:BR187"/>
    <mergeCell ref="BS187:BU187"/>
    <mergeCell ref="BV187:BX187"/>
    <mergeCell ref="BY187:CA187"/>
    <mergeCell ref="CB187:CD187"/>
    <mergeCell ref="AU187:AW187"/>
    <mergeCell ref="AX187:AZ187"/>
    <mergeCell ref="BA187:BC187"/>
    <mergeCell ref="BD187:BF187"/>
    <mergeCell ref="BG187:BI187"/>
    <mergeCell ref="BJ187:BL187"/>
    <mergeCell ref="CZ186:DB186"/>
    <mergeCell ref="DC186:DE186"/>
    <mergeCell ref="DF186:DH186"/>
    <mergeCell ref="DI186:DK186"/>
    <mergeCell ref="H187:AE187"/>
    <mergeCell ref="AF187:AH187"/>
    <mergeCell ref="AI187:AK187"/>
    <mergeCell ref="AL187:AN187"/>
    <mergeCell ref="AO187:AQ187"/>
    <mergeCell ref="AR187:AT187"/>
    <mergeCell ref="CH186:CJ186"/>
    <mergeCell ref="CK186:CM186"/>
    <mergeCell ref="CN186:CP186"/>
    <mergeCell ref="CQ186:CS186"/>
    <mergeCell ref="CT186:CV186"/>
    <mergeCell ref="CW186:CY186"/>
    <mergeCell ref="BP186:BR186"/>
    <mergeCell ref="BS186:BU186"/>
    <mergeCell ref="BV186:BX186"/>
    <mergeCell ref="BY186:CA186"/>
    <mergeCell ref="CB186:CD186"/>
    <mergeCell ref="CE186:CG186"/>
    <mergeCell ref="AX186:AZ186"/>
    <mergeCell ref="BA186:BC186"/>
    <mergeCell ref="BD186:BF186"/>
    <mergeCell ref="BG186:BI186"/>
    <mergeCell ref="BJ186:BL186"/>
    <mergeCell ref="BM186:BO186"/>
    <mergeCell ref="CZ185:DB185"/>
    <mergeCell ref="DC185:DE185"/>
    <mergeCell ref="DF185:DH185"/>
    <mergeCell ref="DI185:DK185"/>
    <mergeCell ref="AF186:AH186"/>
    <mergeCell ref="AI186:AK186"/>
    <mergeCell ref="AL186:AN186"/>
    <mergeCell ref="AO186:AQ186"/>
    <mergeCell ref="AR186:AT186"/>
    <mergeCell ref="AU186:AW186"/>
    <mergeCell ref="CH185:CJ185"/>
    <mergeCell ref="CK185:CM185"/>
    <mergeCell ref="CN185:CP185"/>
    <mergeCell ref="CQ185:CS185"/>
    <mergeCell ref="CT185:CV185"/>
    <mergeCell ref="CW185:CY185"/>
    <mergeCell ref="BP185:BR185"/>
    <mergeCell ref="BS185:BU185"/>
    <mergeCell ref="BV185:BX185"/>
    <mergeCell ref="BY185:CA185"/>
    <mergeCell ref="CB185:CD185"/>
    <mergeCell ref="CE185:CG185"/>
    <mergeCell ref="AX185:AZ185"/>
    <mergeCell ref="BA185:BC185"/>
    <mergeCell ref="BD185:BF185"/>
    <mergeCell ref="BG185:BI185"/>
    <mergeCell ref="BJ185:BL185"/>
    <mergeCell ref="BM185:BO185"/>
    <mergeCell ref="CZ184:DB184"/>
    <mergeCell ref="DC184:DE184"/>
    <mergeCell ref="DF184:DH184"/>
    <mergeCell ref="DI184:DK184"/>
    <mergeCell ref="AF185:AH185"/>
    <mergeCell ref="AI185:AK185"/>
    <mergeCell ref="AL185:AN185"/>
    <mergeCell ref="AO185:AQ185"/>
    <mergeCell ref="AR185:AT185"/>
    <mergeCell ref="AU185:AW185"/>
    <mergeCell ref="CH184:CJ184"/>
    <mergeCell ref="CK184:CM184"/>
    <mergeCell ref="CN184:CP184"/>
    <mergeCell ref="CQ184:CS184"/>
    <mergeCell ref="CT184:CV184"/>
    <mergeCell ref="CW184:CY184"/>
    <mergeCell ref="BP184:BR184"/>
    <mergeCell ref="BS184:BU184"/>
    <mergeCell ref="BV184:BX184"/>
    <mergeCell ref="BY184:CA184"/>
    <mergeCell ref="CB184:CD184"/>
    <mergeCell ref="CE184:CG184"/>
    <mergeCell ref="AX184:AZ184"/>
    <mergeCell ref="BA184:BC184"/>
    <mergeCell ref="BD184:BF184"/>
    <mergeCell ref="BG184:BI184"/>
    <mergeCell ref="BJ184:BL184"/>
    <mergeCell ref="BM184:BO184"/>
    <mergeCell ref="CZ183:DB183"/>
    <mergeCell ref="DC183:DE183"/>
    <mergeCell ref="DF183:DH183"/>
    <mergeCell ref="DI183:DK183"/>
    <mergeCell ref="AF184:AH184"/>
    <mergeCell ref="AI184:AK184"/>
    <mergeCell ref="AL184:AN184"/>
    <mergeCell ref="AO184:AQ184"/>
    <mergeCell ref="AR184:AT184"/>
    <mergeCell ref="AU184:AW184"/>
    <mergeCell ref="CH183:CJ183"/>
    <mergeCell ref="CK183:CM183"/>
    <mergeCell ref="CN183:CP183"/>
    <mergeCell ref="CQ183:CS183"/>
    <mergeCell ref="CT183:CV183"/>
    <mergeCell ref="CW183:CY183"/>
    <mergeCell ref="BP183:BR183"/>
    <mergeCell ref="BS183:BU183"/>
    <mergeCell ref="BV183:BX183"/>
    <mergeCell ref="BY183:CA183"/>
    <mergeCell ref="CB183:CD183"/>
    <mergeCell ref="CE183:CG183"/>
    <mergeCell ref="AX183:AZ183"/>
    <mergeCell ref="BA183:BC183"/>
    <mergeCell ref="BD183:BF183"/>
    <mergeCell ref="BG183:BI183"/>
    <mergeCell ref="BJ183:BL183"/>
    <mergeCell ref="BM183:BO183"/>
    <mergeCell ref="CZ182:DB182"/>
    <mergeCell ref="DC182:DE182"/>
    <mergeCell ref="DF182:DH182"/>
    <mergeCell ref="DI182:DK182"/>
    <mergeCell ref="AF183:AH183"/>
    <mergeCell ref="AI183:AK183"/>
    <mergeCell ref="AL183:AN183"/>
    <mergeCell ref="AO183:AQ183"/>
    <mergeCell ref="AR183:AT183"/>
    <mergeCell ref="AU183:AW183"/>
    <mergeCell ref="CH182:CJ182"/>
    <mergeCell ref="CK182:CM182"/>
    <mergeCell ref="CN182:CP182"/>
    <mergeCell ref="CQ182:CS182"/>
    <mergeCell ref="CT182:CV182"/>
    <mergeCell ref="CW182:CY182"/>
    <mergeCell ref="BP182:BR182"/>
    <mergeCell ref="BS182:BU182"/>
    <mergeCell ref="BV182:BX182"/>
    <mergeCell ref="BY182:CA182"/>
    <mergeCell ref="CB182:CD182"/>
    <mergeCell ref="CE182:CG182"/>
    <mergeCell ref="AX182:AZ182"/>
    <mergeCell ref="BA182:BC182"/>
    <mergeCell ref="BD182:BF182"/>
    <mergeCell ref="BG182:BI182"/>
    <mergeCell ref="BJ182:BL182"/>
    <mergeCell ref="BM182:BO182"/>
    <mergeCell ref="CZ181:DB181"/>
    <mergeCell ref="DC181:DE181"/>
    <mergeCell ref="DF181:DH181"/>
    <mergeCell ref="DI181:DK181"/>
    <mergeCell ref="AF182:AH182"/>
    <mergeCell ref="AI182:AK182"/>
    <mergeCell ref="AL182:AN182"/>
    <mergeCell ref="AO182:AQ182"/>
    <mergeCell ref="AR182:AT182"/>
    <mergeCell ref="AU182:AW182"/>
    <mergeCell ref="CH181:CJ181"/>
    <mergeCell ref="CK181:CM181"/>
    <mergeCell ref="CN181:CP181"/>
    <mergeCell ref="CQ181:CS181"/>
    <mergeCell ref="CT181:CV181"/>
    <mergeCell ref="CW181:CY181"/>
    <mergeCell ref="BP181:BR181"/>
    <mergeCell ref="BS181:BU181"/>
    <mergeCell ref="BV181:BX181"/>
    <mergeCell ref="BY181:CA181"/>
    <mergeCell ref="CB181:CD181"/>
    <mergeCell ref="CE181:CG181"/>
    <mergeCell ref="AX181:AZ181"/>
    <mergeCell ref="BA181:BC181"/>
    <mergeCell ref="BD181:BF181"/>
    <mergeCell ref="BG181:BI181"/>
    <mergeCell ref="BJ181:BL181"/>
    <mergeCell ref="BM181:BO181"/>
    <mergeCell ref="CZ180:DB180"/>
    <mergeCell ref="DC180:DE180"/>
    <mergeCell ref="DF180:DH180"/>
    <mergeCell ref="DI180:DK180"/>
    <mergeCell ref="AF181:AH181"/>
    <mergeCell ref="AI181:AK181"/>
    <mergeCell ref="AL181:AN181"/>
    <mergeCell ref="AO181:AQ181"/>
    <mergeCell ref="AR181:AT181"/>
    <mergeCell ref="AU181:AW181"/>
    <mergeCell ref="CH180:CJ180"/>
    <mergeCell ref="CK180:CM180"/>
    <mergeCell ref="CN180:CP180"/>
    <mergeCell ref="CQ180:CS180"/>
    <mergeCell ref="CT180:CV180"/>
    <mergeCell ref="CW180:CY180"/>
    <mergeCell ref="BP180:BR180"/>
    <mergeCell ref="BS180:BU180"/>
    <mergeCell ref="BV180:BX180"/>
    <mergeCell ref="BY180:CA180"/>
    <mergeCell ref="CB180:CD180"/>
    <mergeCell ref="CE180:CG180"/>
    <mergeCell ref="AX180:AZ180"/>
    <mergeCell ref="BA180:BC180"/>
    <mergeCell ref="BD180:BF180"/>
    <mergeCell ref="BG180:BI180"/>
    <mergeCell ref="BJ180:BL180"/>
    <mergeCell ref="BM180:BO180"/>
    <mergeCell ref="CZ179:DB179"/>
    <mergeCell ref="DC179:DE179"/>
    <mergeCell ref="DF179:DH179"/>
    <mergeCell ref="DI179:DK179"/>
    <mergeCell ref="AF180:AH180"/>
    <mergeCell ref="AI180:AK180"/>
    <mergeCell ref="AL180:AN180"/>
    <mergeCell ref="AO180:AQ180"/>
    <mergeCell ref="AR180:AT180"/>
    <mergeCell ref="AU180:AW180"/>
    <mergeCell ref="CH179:CJ179"/>
    <mergeCell ref="CK179:CM179"/>
    <mergeCell ref="CN179:CP179"/>
    <mergeCell ref="CQ179:CS179"/>
    <mergeCell ref="CT179:CV179"/>
    <mergeCell ref="CW179:CY179"/>
    <mergeCell ref="BP179:BR179"/>
    <mergeCell ref="BS179:BU179"/>
    <mergeCell ref="BV179:BX179"/>
    <mergeCell ref="BY179:CA179"/>
    <mergeCell ref="CB179:CD179"/>
    <mergeCell ref="CE179:CG179"/>
    <mergeCell ref="AX179:AZ179"/>
    <mergeCell ref="BA179:BC179"/>
    <mergeCell ref="BD179:BF179"/>
    <mergeCell ref="BG179:BI179"/>
    <mergeCell ref="BJ179:BL179"/>
    <mergeCell ref="BM179:BO179"/>
    <mergeCell ref="CZ178:DB178"/>
    <mergeCell ref="DC178:DE178"/>
    <mergeCell ref="DF178:DH178"/>
    <mergeCell ref="DI178:DK178"/>
    <mergeCell ref="AF179:AH179"/>
    <mergeCell ref="AI179:AK179"/>
    <mergeCell ref="AL179:AN179"/>
    <mergeCell ref="AO179:AQ179"/>
    <mergeCell ref="AR179:AT179"/>
    <mergeCell ref="AU179:AW179"/>
    <mergeCell ref="CH178:CJ178"/>
    <mergeCell ref="CK178:CM178"/>
    <mergeCell ref="CN178:CP178"/>
    <mergeCell ref="CQ178:CS178"/>
    <mergeCell ref="CT178:CV178"/>
    <mergeCell ref="CW178:CY178"/>
    <mergeCell ref="BP178:BR178"/>
    <mergeCell ref="BS178:BU178"/>
    <mergeCell ref="BV178:BX178"/>
    <mergeCell ref="BY178:CA178"/>
    <mergeCell ref="CB178:CD178"/>
    <mergeCell ref="CE178:CG178"/>
    <mergeCell ref="AX178:AZ178"/>
    <mergeCell ref="BA178:BC178"/>
    <mergeCell ref="BD178:BF178"/>
    <mergeCell ref="BG178:BI178"/>
    <mergeCell ref="BJ178:BL178"/>
    <mergeCell ref="BM178:BO178"/>
    <mergeCell ref="CZ177:DB177"/>
    <mergeCell ref="DC177:DE177"/>
    <mergeCell ref="DF177:DH177"/>
    <mergeCell ref="DI177:DK177"/>
    <mergeCell ref="AF178:AH178"/>
    <mergeCell ref="AI178:AK178"/>
    <mergeCell ref="AL178:AN178"/>
    <mergeCell ref="AO178:AQ178"/>
    <mergeCell ref="AR178:AT178"/>
    <mergeCell ref="AU178:AW178"/>
    <mergeCell ref="CH177:CJ177"/>
    <mergeCell ref="CK177:CM177"/>
    <mergeCell ref="CN177:CP177"/>
    <mergeCell ref="CQ177:CS177"/>
    <mergeCell ref="CT177:CV177"/>
    <mergeCell ref="CW177:CY177"/>
    <mergeCell ref="BP177:BR177"/>
    <mergeCell ref="BS177:BU177"/>
    <mergeCell ref="BV177:BX177"/>
    <mergeCell ref="BY177:CA177"/>
    <mergeCell ref="CB177:CD177"/>
    <mergeCell ref="CE177:CG177"/>
    <mergeCell ref="AX177:AZ177"/>
    <mergeCell ref="BA177:BC177"/>
    <mergeCell ref="BD177:BF177"/>
    <mergeCell ref="BG177:BI177"/>
    <mergeCell ref="BJ177:BL177"/>
    <mergeCell ref="BM177:BO177"/>
    <mergeCell ref="CZ176:DB176"/>
    <mergeCell ref="DC176:DE176"/>
    <mergeCell ref="DF176:DH176"/>
    <mergeCell ref="DI176:DK176"/>
    <mergeCell ref="AF177:AH177"/>
    <mergeCell ref="AI177:AK177"/>
    <mergeCell ref="AL177:AN177"/>
    <mergeCell ref="AO177:AQ177"/>
    <mergeCell ref="AR177:AT177"/>
    <mergeCell ref="AU177:AW177"/>
    <mergeCell ref="CH176:CJ176"/>
    <mergeCell ref="CK176:CM176"/>
    <mergeCell ref="CN176:CP176"/>
    <mergeCell ref="CQ176:CS176"/>
    <mergeCell ref="CT176:CV176"/>
    <mergeCell ref="CW176:CY176"/>
    <mergeCell ref="BP176:BR176"/>
    <mergeCell ref="BS176:BU176"/>
    <mergeCell ref="BV176:BX176"/>
    <mergeCell ref="BY176:CA176"/>
    <mergeCell ref="CB176:CD176"/>
    <mergeCell ref="CE176:CG176"/>
    <mergeCell ref="AX176:AZ176"/>
    <mergeCell ref="BA176:BC176"/>
    <mergeCell ref="BD176:BF176"/>
    <mergeCell ref="BG176:BI176"/>
    <mergeCell ref="BJ176:BL176"/>
    <mergeCell ref="BM176:BO176"/>
    <mergeCell ref="CZ175:DB175"/>
    <mergeCell ref="DC175:DE175"/>
    <mergeCell ref="DF175:DH175"/>
    <mergeCell ref="DI175:DK175"/>
    <mergeCell ref="AF176:AH176"/>
    <mergeCell ref="AI176:AK176"/>
    <mergeCell ref="AL176:AN176"/>
    <mergeCell ref="AO176:AQ176"/>
    <mergeCell ref="AR176:AT176"/>
    <mergeCell ref="AU176:AW176"/>
    <mergeCell ref="CH175:CJ175"/>
    <mergeCell ref="CK175:CM175"/>
    <mergeCell ref="CN175:CP175"/>
    <mergeCell ref="CQ175:CS175"/>
    <mergeCell ref="CT175:CV175"/>
    <mergeCell ref="CW175:CY175"/>
    <mergeCell ref="BP175:BR175"/>
    <mergeCell ref="BS175:BU175"/>
    <mergeCell ref="BV175:BX175"/>
    <mergeCell ref="BY175:CA175"/>
    <mergeCell ref="CB175:CD175"/>
    <mergeCell ref="CE175:CG175"/>
    <mergeCell ref="AX175:AZ175"/>
    <mergeCell ref="BA175:BC175"/>
    <mergeCell ref="BD175:BF175"/>
    <mergeCell ref="BG175:BI175"/>
    <mergeCell ref="BJ175:BL175"/>
    <mergeCell ref="BM175:BO175"/>
    <mergeCell ref="CZ174:DB174"/>
    <mergeCell ref="DC174:DE174"/>
    <mergeCell ref="DF174:DH174"/>
    <mergeCell ref="DI174:DK174"/>
    <mergeCell ref="AF175:AH175"/>
    <mergeCell ref="AI175:AK175"/>
    <mergeCell ref="AL175:AN175"/>
    <mergeCell ref="AO175:AQ175"/>
    <mergeCell ref="AR175:AT175"/>
    <mergeCell ref="AU175:AW175"/>
    <mergeCell ref="CH174:CJ174"/>
    <mergeCell ref="CK174:CM174"/>
    <mergeCell ref="CN174:CP174"/>
    <mergeCell ref="CQ174:CS174"/>
    <mergeCell ref="CT174:CV174"/>
    <mergeCell ref="CW174:CY174"/>
    <mergeCell ref="BP174:BR174"/>
    <mergeCell ref="BS174:BU174"/>
    <mergeCell ref="BV174:BX174"/>
    <mergeCell ref="BY174:CA174"/>
    <mergeCell ref="CB174:CD174"/>
    <mergeCell ref="CE174:CG174"/>
    <mergeCell ref="AX174:AZ174"/>
    <mergeCell ref="BA174:BC174"/>
    <mergeCell ref="BD174:BF174"/>
    <mergeCell ref="BG174:BI174"/>
    <mergeCell ref="BJ174:BL174"/>
    <mergeCell ref="BM174:BO174"/>
    <mergeCell ref="CZ173:DB173"/>
    <mergeCell ref="DC173:DE173"/>
    <mergeCell ref="DF173:DH173"/>
    <mergeCell ref="DI173:DK173"/>
    <mergeCell ref="AF174:AH174"/>
    <mergeCell ref="AI174:AK174"/>
    <mergeCell ref="AL174:AN174"/>
    <mergeCell ref="AO174:AQ174"/>
    <mergeCell ref="AR174:AT174"/>
    <mergeCell ref="AU174:AW174"/>
    <mergeCell ref="CH173:CJ173"/>
    <mergeCell ref="CK173:CM173"/>
    <mergeCell ref="CN173:CP173"/>
    <mergeCell ref="CQ173:CS173"/>
    <mergeCell ref="CT173:CV173"/>
    <mergeCell ref="CW173:CY173"/>
    <mergeCell ref="BP173:BR173"/>
    <mergeCell ref="BS173:BU173"/>
    <mergeCell ref="BV173:BX173"/>
    <mergeCell ref="BY173:CA173"/>
    <mergeCell ref="CB173:CD173"/>
    <mergeCell ref="CE173:CG173"/>
    <mergeCell ref="AX173:AZ173"/>
    <mergeCell ref="BA173:BC173"/>
    <mergeCell ref="BD173:BF173"/>
    <mergeCell ref="BG173:BI173"/>
    <mergeCell ref="BJ173:BL173"/>
    <mergeCell ref="BM173:BO173"/>
    <mergeCell ref="CZ172:DB172"/>
    <mergeCell ref="DC172:DE172"/>
    <mergeCell ref="DF172:DH172"/>
    <mergeCell ref="DI172:DK172"/>
    <mergeCell ref="AF173:AH173"/>
    <mergeCell ref="AI173:AK173"/>
    <mergeCell ref="AL173:AN173"/>
    <mergeCell ref="AO173:AQ173"/>
    <mergeCell ref="AR173:AT173"/>
    <mergeCell ref="AU173:AW173"/>
    <mergeCell ref="CH172:CJ172"/>
    <mergeCell ref="CK172:CM172"/>
    <mergeCell ref="CN172:CP172"/>
    <mergeCell ref="CQ172:CS172"/>
    <mergeCell ref="CT172:CV172"/>
    <mergeCell ref="CW172:CY172"/>
    <mergeCell ref="BP172:BR172"/>
    <mergeCell ref="BS172:BU172"/>
    <mergeCell ref="BV172:BX172"/>
    <mergeCell ref="BY172:CA172"/>
    <mergeCell ref="CB172:CD172"/>
    <mergeCell ref="CE172:CG172"/>
    <mergeCell ref="AX172:AZ172"/>
    <mergeCell ref="BA172:BC172"/>
    <mergeCell ref="BD172:BF172"/>
    <mergeCell ref="BG172:BI172"/>
    <mergeCell ref="BJ172:BL172"/>
    <mergeCell ref="BM172:BO172"/>
    <mergeCell ref="CZ171:DB171"/>
    <mergeCell ref="DC171:DE171"/>
    <mergeCell ref="DF171:DH171"/>
    <mergeCell ref="DI171:DK171"/>
    <mergeCell ref="AF172:AH172"/>
    <mergeCell ref="AI172:AK172"/>
    <mergeCell ref="AL172:AN172"/>
    <mergeCell ref="AO172:AQ172"/>
    <mergeCell ref="AR172:AT172"/>
    <mergeCell ref="AU172:AW172"/>
    <mergeCell ref="CH171:CJ171"/>
    <mergeCell ref="CK171:CM171"/>
    <mergeCell ref="CN171:CP171"/>
    <mergeCell ref="CQ171:CS171"/>
    <mergeCell ref="CT171:CV171"/>
    <mergeCell ref="CW171:CY171"/>
    <mergeCell ref="BP171:BR171"/>
    <mergeCell ref="BS171:BU171"/>
    <mergeCell ref="BV171:BX171"/>
    <mergeCell ref="BY171:CA171"/>
    <mergeCell ref="CB171:CD171"/>
    <mergeCell ref="CE171:CG171"/>
    <mergeCell ref="AX171:AZ171"/>
    <mergeCell ref="BA171:BC171"/>
    <mergeCell ref="BD171:BF171"/>
    <mergeCell ref="BG171:BI171"/>
    <mergeCell ref="BJ171:BL171"/>
    <mergeCell ref="BM171:BO171"/>
    <mergeCell ref="CZ170:DB170"/>
    <mergeCell ref="DC170:DE170"/>
    <mergeCell ref="DF170:DH170"/>
    <mergeCell ref="DI170:DK170"/>
    <mergeCell ref="AF171:AH171"/>
    <mergeCell ref="AI171:AK171"/>
    <mergeCell ref="AL171:AN171"/>
    <mergeCell ref="AO171:AQ171"/>
    <mergeCell ref="AR171:AT171"/>
    <mergeCell ref="AU171:AW171"/>
    <mergeCell ref="CH170:CJ170"/>
    <mergeCell ref="CK170:CM170"/>
    <mergeCell ref="CN170:CP170"/>
    <mergeCell ref="CQ170:CS170"/>
    <mergeCell ref="CT170:CV170"/>
    <mergeCell ref="CW170:CY170"/>
    <mergeCell ref="BP170:BR170"/>
    <mergeCell ref="BS170:BU170"/>
    <mergeCell ref="BV170:BX170"/>
    <mergeCell ref="BY170:CA170"/>
    <mergeCell ref="CB170:CD170"/>
    <mergeCell ref="CE170:CG170"/>
    <mergeCell ref="AX170:AZ170"/>
    <mergeCell ref="BA170:BC170"/>
    <mergeCell ref="BD170:BF170"/>
    <mergeCell ref="BG170:BI170"/>
    <mergeCell ref="BJ170:BL170"/>
    <mergeCell ref="BM170:BO170"/>
    <mergeCell ref="CZ169:DB169"/>
    <mergeCell ref="DC169:DE169"/>
    <mergeCell ref="DF169:DH169"/>
    <mergeCell ref="DI169:DK169"/>
    <mergeCell ref="AF170:AH170"/>
    <mergeCell ref="AI170:AK170"/>
    <mergeCell ref="AL170:AN170"/>
    <mergeCell ref="AO170:AQ170"/>
    <mergeCell ref="AR170:AT170"/>
    <mergeCell ref="AU170:AW170"/>
    <mergeCell ref="CH169:CJ169"/>
    <mergeCell ref="CK169:CM169"/>
    <mergeCell ref="CN169:CP169"/>
    <mergeCell ref="CQ169:CS169"/>
    <mergeCell ref="CT169:CV169"/>
    <mergeCell ref="CW169:CY169"/>
    <mergeCell ref="BP169:BR169"/>
    <mergeCell ref="BS169:BU169"/>
    <mergeCell ref="BV169:BX169"/>
    <mergeCell ref="BY169:CA169"/>
    <mergeCell ref="CB169:CD169"/>
    <mergeCell ref="CE169:CG169"/>
    <mergeCell ref="AX169:AZ169"/>
    <mergeCell ref="BA169:BC169"/>
    <mergeCell ref="BD169:BF169"/>
    <mergeCell ref="BG169:BI169"/>
    <mergeCell ref="BJ169:BL169"/>
    <mergeCell ref="BM169:BO169"/>
    <mergeCell ref="CZ168:DB168"/>
    <mergeCell ref="DC168:DE168"/>
    <mergeCell ref="DF168:DH168"/>
    <mergeCell ref="DI168:DK168"/>
    <mergeCell ref="AF169:AH169"/>
    <mergeCell ref="AI169:AK169"/>
    <mergeCell ref="AL169:AN169"/>
    <mergeCell ref="AO169:AQ169"/>
    <mergeCell ref="AR169:AT169"/>
    <mergeCell ref="AU169:AW169"/>
    <mergeCell ref="CH168:CJ168"/>
    <mergeCell ref="CK168:CM168"/>
    <mergeCell ref="CN168:CP168"/>
    <mergeCell ref="CQ168:CS168"/>
    <mergeCell ref="CT168:CV168"/>
    <mergeCell ref="CW168:CY168"/>
    <mergeCell ref="BP168:BR168"/>
    <mergeCell ref="BS168:BU168"/>
    <mergeCell ref="BV168:BX168"/>
    <mergeCell ref="BY168:CA168"/>
    <mergeCell ref="CB168:CD168"/>
    <mergeCell ref="CE168:CG168"/>
    <mergeCell ref="AX168:AZ168"/>
    <mergeCell ref="BA168:BC168"/>
    <mergeCell ref="BD168:BF168"/>
    <mergeCell ref="BG168:BI168"/>
    <mergeCell ref="BJ168:BL168"/>
    <mergeCell ref="BM168:BO168"/>
    <mergeCell ref="CZ167:DB167"/>
    <mergeCell ref="DC167:DE167"/>
    <mergeCell ref="DF167:DH167"/>
    <mergeCell ref="DI167:DK167"/>
    <mergeCell ref="AF168:AH168"/>
    <mergeCell ref="AI168:AK168"/>
    <mergeCell ref="AL168:AN168"/>
    <mergeCell ref="AO168:AQ168"/>
    <mergeCell ref="AR168:AT168"/>
    <mergeCell ref="AU168:AW168"/>
    <mergeCell ref="CH167:CJ167"/>
    <mergeCell ref="CK167:CM167"/>
    <mergeCell ref="CN167:CP167"/>
    <mergeCell ref="CQ167:CS167"/>
    <mergeCell ref="CT167:CV167"/>
    <mergeCell ref="CW167:CY167"/>
    <mergeCell ref="BP167:BR167"/>
    <mergeCell ref="BS167:BU167"/>
    <mergeCell ref="BV167:BX167"/>
    <mergeCell ref="BY167:CA167"/>
    <mergeCell ref="CB167:CD167"/>
    <mergeCell ref="CE167:CG167"/>
    <mergeCell ref="AX167:AZ167"/>
    <mergeCell ref="BA167:BC167"/>
    <mergeCell ref="BD167:BF167"/>
    <mergeCell ref="BG167:BI167"/>
    <mergeCell ref="BJ167:BL167"/>
    <mergeCell ref="BM167:BO167"/>
    <mergeCell ref="CZ166:DB166"/>
    <mergeCell ref="DC166:DE166"/>
    <mergeCell ref="DF166:DH166"/>
    <mergeCell ref="DI166:DK166"/>
    <mergeCell ref="AF167:AH167"/>
    <mergeCell ref="AI167:AK167"/>
    <mergeCell ref="AL167:AN167"/>
    <mergeCell ref="AO167:AQ167"/>
    <mergeCell ref="AR167:AT167"/>
    <mergeCell ref="AU167:AW167"/>
    <mergeCell ref="CH166:CJ166"/>
    <mergeCell ref="CK166:CM166"/>
    <mergeCell ref="CN166:CP166"/>
    <mergeCell ref="CQ166:CS166"/>
    <mergeCell ref="CT166:CV166"/>
    <mergeCell ref="CW166:CY166"/>
    <mergeCell ref="BP166:BR166"/>
    <mergeCell ref="BS166:BU166"/>
    <mergeCell ref="BV166:BX166"/>
    <mergeCell ref="BY166:CA166"/>
    <mergeCell ref="CB166:CD166"/>
    <mergeCell ref="CE166:CG166"/>
    <mergeCell ref="AX166:AZ166"/>
    <mergeCell ref="BA166:BC166"/>
    <mergeCell ref="BD166:BF166"/>
    <mergeCell ref="BG166:BI166"/>
    <mergeCell ref="BJ166:BL166"/>
    <mergeCell ref="BM166:BO166"/>
    <mergeCell ref="CZ165:DB165"/>
    <mergeCell ref="DC165:DE165"/>
    <mergeCell ref="DF165:DH165"/>
    <mergeCell ref="DI165:DK165"/>
    <mergeCell ref="AF166:AH166"/>
    <mergeCell ref="AI166:AK166"/>
    <mergeCell ref="AL166:AN166"/>
    <mergeCell ref="AO166:AQ166"/>
    <mergeCell ref="AR166:AT166"/>
    <mergeCell ref="AU166:AW166"/>
    <mergeCell ref="CH165:CJ165"/>
    <mergeCell ref="CK165:CM165"/>
    <mergeCell ref="CN165:CP165"/>
    <mergeCell ref="CQ165:CS165"/>
    <mergeCell ref="CT165:CV165"/>
    <mergeCell ref="CW165:CY165"/>
    <mergeCell ref="BP165:BR165"/>
    <mergeCell ref="BS165:BU165"/>
    <mergeCell ref="BV165:BX165"/>
    <mergeCell ref="BY165:CA165"/>
    <mergeCell ref="CB165:CD165"/>
    <mergeCell ref="CE165:CG165"/>
    <mergeCell ref="AX165:AZ165"/>
    <mergeCell ref="BA165:BC165"/>
    <mergeCell ref="BD165:BF165"/>
    <mergeCell ref="BG165:BI165"/>
    <mergeCell ref="BJ165:BL165"/>
    <mergeCell ref="BM165:BO165"/>
    <mergeCell ref="CZ164:DB164"/>
    <mergeCell ref="DC164:DE164"/>
    <mergeCell ref="DF164:DH164"/>
    <mergeCell ref="DI164:DK164"/>
    <mergeCell ref="AF165:AH165"/>
    <mergeCell ref="AI165:AK165"/>
    <mergeCell ref="AL165:AN165"/>
    <mergeCell ref="AO165:AQ165"/>
    <mergeCell ref="AR165:AT165"/>
    <mergeCell ref="AU165:AW165"/>
    <mergeCell ref="CH164:CJ164"/>
    <mergeCell ref="CK164:CM164"/>
    <mergeCell ref="CN164:CP164"/>
    <mergeCell ref="CQ164:CS164"/>
    <mergeCell ref="CT164:CV164"/>
    <mergeCell ref="CW164:CY164"/>
    <mergeCell ref="BP164:BR164"/>
    <mergeCell ref="BS164:BU164"/>
    <mergeCell ref="BV164:BX164"/>
    <mergeCell ref="BY164:CA164"/>
    <mergeCell ref="CB164:CD164"/>
    <mergeCell ref="CE164:CG164"/>
    <mergeCell ref="AX164:AZ164"/>
    <mergeCell ref="BA164:BC164"/>
    <mergeCell ref="BD164:BF164"/>
    <mergeCell ref="BG164:BI164"/>
    <mergeCell ref="BJ164:BL164"/>
    <mergeCell ref="BM164:BO164"/>
    <mergeCell ref="CZ163:DB163"/>
    <mergeCell ref="DC163:DE163"/>
    <mergeCell ref="DF163:DH163"/>
    <mergeCell ref="DI163:DK163"/>
    <mergeCell ref="AF164:AH164"/>
    <mergeCell ref="AI164:AK164"/>
    <mergeCell ref="AL164:AN164"/>
    <mergeCell ref="AO164:AQ164"/>
    <mergeCell ref="AR164:AT164"/>
    <mergeCell ref="AU164:AW164"/>
    <mergeCell ref="CH163:CJ163"/>
    <mergeCell ref="CK163:CM163"/>
    <mergeCell ref="CN163:CP163"/>
    <mergeCell ref="CQ163:CS163"/>
    <mergeCell ref="CT163:CV163"/>
    <mergeCell ref="CW163:CY163"/>
    <mergeCell ref="BP163:BR163"/>
    <mergeCell ref="BS163:BU163"/>
    <mergeCell ref="BV163:BX163"/>
    <mergeCell ref="BY163:CA163"/>
    <mergeCell ref="CB163:CD163"/>
    <mergeCell ref="CE163:CG163"/>
    <mergeCell ref="AX163:AZ163"/>
    <mergeCell ref="BA163:BC163"/>
    <mergeCell ref="BD163:BF163"/>
    <mergeCell ref="BG163:BI163"/>
    <mergeCell ref="BJ163:BL163"/>
    <mergeCell ref="BM163:BO163"/>
    <mergeCell ref="CZ162:DB162"/>
    <mergeCell ref="DC162:DE162"/>
    <mergeCell ref="DF162:DH162"/>
    <mergeCell ref="DI162:DK162"/>
    <mergeCell ref="AF163:AH163"/>
    <mergeCell ref="AI163:AK163"/>
    <mergeCell ref="AL163:AN163"/>
    <mergeCell ref="AO163:AQ163"/>
    <mergeCell ref="AR163:AT163"/>
    <mergeCell ref="AU163:AW163"/>
    <mergeCell ref="CH162:CJ162"/>
    <mergeCell ref="CK162:CM162"/>
    <mergeCell ref="CN162:CP162"/>
    <mergeCell ref="CQ162:CS162"/>
    <mergeCell ref="CT162:CV162"/>
    <mergeCell ref="CW162:CY162"/>
    <mergeCell ref="BP162:BR162"/>
    <mergeCell ref="BS162:BU162"/>
    <mergeCell ref="BV162:BX162"/>
    <mergeCell ref="BY162:CA162"/>
    <mergeCell ref="CB162:CD162"/>
    <mergeCell ref="CE162:CG162"/>
    <mergeCell ref="AX162:AZ162"/>
    <mergeCell ref="BA162:BC162"/>
    <mergeCell ref="BD162:BF162"/>
    <mergeCell ref="BG162:BI162"/>
    <mergeCell ref="BJ162:BL162"/>
    <mergeCell ref="BM162:BO162"/>
    <mergeCell ref="CZ161:DB161"/>
    <mergeCell ref="DC161:DE161"/>
    <mergeCell ref="DF161:DH161"/>
    <mergeCell ref="DI161:DK161"/>
    <mergeCell ref="AF162:AH162"/>
    <mergeCell ref="AI162:AK162"/>
    <mergeCell ref="AL162:AN162"/>
    <mergeCell ref="AO162:AQ162"/>
    <mergeCell ref="AR162:AT162"/>
    <mergeCell ref="AU162:AW162"/>
    <mergeCell ref="CH161:CJ161"/>
    <mergeCell ref="CK161:CM161"/>
    <mergeCell ref="CN161:CP161"/>
    <mergeCell ref="CQ161:CS161"/>
    <mergeCell ref="CT161:CV161"/>
    <mergeCell ref="CW161:CY161"/>
    <mergeCell ref="BP161:BR161"/>
    <mergeCell ref="BS161:BU161"/>
    <mergeCell ref="BV161:BX161"/>
    <mergeCell ref="BY161:CA161"/>
    <mergeCell ref="CB161:CD161"/>
    <mergeCell ref="CE161:CG161"/>
    <mergeCell ref="AX161:AZ161"/>
    <mergeCell ref="BA161:BC161"/>
    <mergeCell ref="BD161:BF161"/>
    <mergeCell ref="BG161:BI161"/>
    <mergeCell ref="BJ161:BL161"/>
    <mergeCell ref="BM161:BO161"/>
    <mergeCell ref="CZ160:DB160"/>
    <mergeCell ref="DC160:DE160"/>
    <mergeCell ref="DF160:DH160"/>
    <mergeCell ref="DI160:DK160"/>
    <mergeCell ref="AF161:AH161"/>
    <mergeCell ref="AI161:AK161"/>
    <mergeCell ref="AL161:AN161"/>
    <mergeCell ref="AO161:AQ161"/>
    <mergeCell ref="AR161:AT161"/>
    <mergeCell ref="AU161:AW161"/>
    <mergeCell ref="CH160:CJ160"/>
    <mergeCell ref="CK160:CM160"/>
    <mergeCell ref="CN160:CP160"/>
    <mergeCell ref="CQ160:CS160"/>
    <mergeCell ref="CT160:CV160"/>
    <mergeCell ref="CW160:CY160"/>
    <mergeCell ref="BP160:BR160"/>
    <mergeCell ref="BS160:BU160"/>
    <mergeCell ref="BV160:BX160"/>
    <mergeCell ref="BY160:CA160"/>
    <mergeCell ref="CB160:CD160"/>
    <mergeCell ref="CE160:CG160"/>
    <mergeCell ref="AX160:AZ160"/>
    <mergeCell ref="BA160:BC160"/>
    <mergeCell ref="BD160:BF160"/>
    <mergeCell ref="BG160:BI160"/>
    <mergeCell ref="BJ160:BL160"/>
    <mergeCell ref="BM160:BO160"/>
    <mergeCell ref="CZ159:DB159"/>
    <mergeCell ref="DC159:DE159"/>
    <mergeCell ref="DF159:DH159"/>
    <mergeCell ref="DI159:DK159"/>
    <mergeCell ref="AF160:AH160"/>
    <mergeCell ref="AI160:AK160"/>
    <mergeCell ref="AL160:AN160"/>
    <mergeCell ref="AO160:AQ160"/>
    <mergeCell ref="AR160:AT160"/>
    <mergeCell ref="AU160:AW160"/>
    <mergeCell ref="CH159:CJ159"/>
    <mergeCell ref="CK159:CM159"/>
    <mergeCell ref="CN159:CP159"/>
    <mergeCell ref="CQ159:CS159"/>
    <mergeCell ref="CT159:CV159"/>
    <mergeCell ref="CW159:CY159"/>
    <mergeCell ref="BP159:BR159"/>
    <mergeCell ref="BS159:BU159"/>
    <mergeCell ref="BV159:BX159"/>
    <mergeCell ref="BY159:CA159"/>
    <mergeCell ref="CB159:CD159"/>
    <mergeCell ref="CE159:CG159"/>
    <mergeCell ref="AX159:AZ159"/>
    <mergeCell ref="BA159:BC159"/>
    <mergeCell ref="BD159:BF159"/>
    <mergeCell ref="BG159:BI159"/>
    <mergeCell ref="BJ159:BL159"/>
    <mergeCell ref="BM159:BO159"/>
    <mergeCell ref="CZ158:DB158"/>
    <mergeCell ref="DC158:DE158"/>
    <mergeCell ref="DF158:DH158"/>
    <mergeCell ref="DI158:DK158"/>
    <mergeCell ref="AF159:AH159"/>
    <mergeCell ref="AI159:AK159"/>
    <mergeCell ref="AL159:AN159"/>
    <mergeCell ref="AO159:AQ159"/>
    <mergeCell ref="AR159:AT159"/>
    <mergeCell ref="AU159:AW159"/>
    <mergeCell ref="CH158:CJ158"/>
    <mergeCell ref="CK158:CM158"/>
    <mergeCell ref="CN158:CP158"/>
    <mergeCell ref="CQ158:CS158"/>
    <mergeCell ref="CT158:CV158"/>
    <mergeCell ref="CW158:CY158"/>
    <mergeCell ref="BP158:BR158"/>
    <mergeCell ref="BS158:BU158"/>
    <mergeCell ref="BV158:BX158"/>
    <mergeCell ref="BY158:CA158"/>
    <mergeCell ref="CB158:CD158"/>
    <mergeCell ref="CE158:CG158"/>
    <mergeCell ref="AX158:AZ158"/>
    <mergeCell ref="BA158:BC158"/>
    <mergeCell ref="BD158:BF158"/>
    <mergeCell ref="BG158:BI158"/>
    <mergeCell ref="BJ158:BL158"/>
    <mergeCell ref="BM158:BO158"/>
    <mergeCell ref="CZ157:DB157"/>
    <mergeCell ref="DC157:DE157"/>
    <mergeCell ref="DF157:DH157"/>
    <mergeCell ref="DI157:DK157"/>
    <mergeCell ref="AF158:AH158"/>
    <mergeCell ref="AI158:AK158"/>
    <mergeCell ref="AL158:AN158"/>
    <mergeCell ref="AO158:AQ158"/>
    <mergeCell ref="AR158:AT158"/>
    <mergeCell ref="AU158:AW158"/>
    <mergeCell ref="CH157:CJ157"/>
    <mergeCell ref="CK157:CM157"/>
    <mergeCell ref="CN157:CP157"/>
    <mergeCell ref="CQ157:CS157"/>
    <mergeCell ref="CT157:CV157"/>
    <mergeCell ref="CW157:CY157"/>
    <mergeCell ref="BP157:BR157"/>
    <mergeCell ref="BS157:BU157"/>
    <mergeCell ref="BV157:BX157"/>
    <mergeCell ref="BY157:CA157"/>
    <mergeCell ref="CB157:CD157"/>
    <mergeCell ref="CE157:CG157"/>
    <mergeCell ref="AX157:AZ157"/>
    <mergeCell ref="BA157:BC157"/>
    <mergeCell ref="BD157:BF157"/>
    <mergeCell ref="BG157:BI157"/>
    <mergeCell ref="BJ157:BL157"/>
    <mergeCell ref="BM157:BO157"/>
    <mergeCell ref="CZ156:DB156"/>
    <mergeCell ref="DC156:DE156"/>
    <mergeCell ref="DF156:DH156"/>
    <mergeCell ref="DI156:DK156"/>
    <mergeCell ref="AF157:AH157"/>
    <mergeCell ref="AI157:AK157"/>
    <mergeCell ref="AL157:AN157"/>
    <mergeCell ref="AO157:AQ157"/>
    <mergeCell ref="AR157:AT157"/>
    <mergeCell ref="AU157:AW157"/>
    <mergeCell ref="CH156:CJ156"/>
    <mergeCell ref="CK156:CM156"/>
    <mergeCell ref="CN156:CP156"/>
    <mergeCell ref="CQ156:CS156"/>
    <mergeCell ref="CT156:CV156"/>
    <mergeCell ref="CW156:CY156"/>
    <mergeCell ref="BP156:BR156"/>
    <mergeCell ref="BS156:BU156"/>
    <mergeCell ref="BV156:BX156"/>
    <mergeCell ref="BY156:CA156"/>
    <mergeCell ref="CB156:CD156"/>
    <mergeCell ref="CE156:CG156"/>
    <mergeCell ref="AX156:AZ156"/>
    <mergeCell ref="BA156:BC156"/>
    <mergeCell ref="BD156:BF156"/>
    <mergeCell ref="BG156:BI156"/>
    <mergeCell ref="BJ156:BL156"/>
    <mergeCell ref="BM156:BO156"/>
    <mergeCell ref="CZ155:DB155"/>
    <mergeCell ref="DC155:DE155"/>
    <mergeCell ref="DF155:DH155"/>
    <mergeCell ref="DI155:DK155"/>
    <mergeCell ref="AF156:AH156"/>
    <mergeCell ref="AI156:AK156"/>
    <mergeCell ref="AL156:AN156"/>
    <mergeCell ref="AO156:AQ156"/>
    <mergeCell ref="AR156:AT156"/>
    <mergeCell ref="AU156:AW156"/>
    <mergeCell ref="CH155:CJ155"/>
    <mergeCell ref="CK155:CM155"/>
    <mergeCell ref="CN155:CP155"/>
    <mergeCell ref="CQ155:CS155"/>
    <mergeCell ref="CT155:CV155"/>
    <mergeCell ref="CW155:CY155"/>
    <mergeCell ref="BP155:BR155"/>
    <mergeCell ref="BS155:BU155"/>
    <mergeCell ref="BV155:BX155"/>
    <mergeCell ref="BY155:CA155"/>
    <mergeCell ref="CB155:CD155"/>
    <mergeCell ref="CE155:CG155"/>
    <mergeCell ref="AX155:AZ155"/>
    <mergeCell ref="BA155:BC155"/>
    <mergeCell ref="BD155:BF155"/>
    <mergeCell ref="BG155:BI155"/>
    <mergeCell ref="BJ155:BL155"/>
    <mergeCell ref="BM155:BO155"/>
    <mergeCell ref="CZ154:DB154"/>
    <mergeCell ref="DC154:DE154"/>
    <mergeCell ref="DF154:DH154"/>
    <mergeCell ref="DI154:DK154"/>
    <mergeCell ref="AF155:AH155"/>
    <mergeCell ref="AI155:AK155"/>
    <mergeCell ref="AL155:AN155"/>
    <mergeCell ref="AO155:AQ155"/>
    <mergeCell ref="AR155:AT155"/>
    <mergeCell ref="AU155:AW155"/>
    <mergeCell ref="CH154:CJ154"/>
    <mergeCell ref="CK154:CM154"/>
    <mergeCell ref="CN154:CP154"/>
    <mergeCell ref="CQ154:CS154"/>
    <mergeCell ref="CT154:CV154"/>
    <mergeCell ref="CW154:CY154"/>
    <mergeCell ref="BP154:BR154"/>
    <mergeCell ref="BS154:BU154"/>
    <mergeCell ref="BV154:BX154"/>
    <mergeCell ref="BY154:CA154"/>
    <mergeCell ref="CB154:CD154"/>
    <mergeCell ref="CE154:CG154"/>
    <mergeCell ref="AX154:AZ154"/>
    <mergeCell ref="BA154:BC154"/>
    <mergeCell ref="BD154:BF154"/>
    <mergeCell ref="BG154:BI154"/>
    <mergeCell ref="BJ154:BL154"/>
    <mergeCell ref="BM154:BO154"/>
    <mergeCell ref="CZ153:DB153"/>
    <mergeCell ref="DC153:DE153"/>
    <mergeCell ref="DF153:DH153"/>
    <mergeCell ref="DI153:DK153"/>
    <mergeCell ref="AF154:AH154"/>
    <mergeCell ref="AI154:AK154"/>
    <mergeCell ref="AL154:AN154"/>
    <mergeCell ref="AO154:AQ154"/>
    <mergeCell ref="AR154:AT154"/>
    <mergeCell ref="AU154:AW154"/>
    <mergeCell ref="CH153:CJ153"/>
    <mergeCell ref="CK153:CM153"/>
    <mergeCell ref="CN153:CP153"/>
    <mergeCell ref="CQ153:CS153"/>
    <mergeCell ref="CT153:CV153"/>
    <mergeCell ref="CW153:CY153"/>
    <mergeCell ref="BP153:BR153"/>
    <mergeCell ref="BS153:BU153"/>
    <mergeCell ref="BV153:BX153"/>
    <mergeCell ref="BY153:CA153"/>
    <mergeCell ref="CB153:CD153"/>
    <mergeCell ref="CE153:CG153"/>
    <mergeCell ref="AX153:AZ153"/>
    <mergeCell ref="BA153:BC153"/>
    <mergeCell ref="BD153:BF153"/>
    <mergeCell ref="BG153:BI153"/>
    <mergeCell ref="BJ153:BL153"/>
    <mergeCell ref="BM153:BO153"/>
    <mergeCell ref="CZ152:DB152"/>
    <mergeCell ref="DC152:DE152"/>
    <mergeCell ref="DF152:DH152"/>
    <mergeCell ref="DI152:DK152"/>
    <mergeCell ref="AF153:AH153"/>
    <mergeCell ref="AI153:AK153"/>
    <mergeCell ref="AL153:AN153"/>
    <mergeCell ref="AO153:AQ153"/>
    <mergeCell ref="AR153:AT153"/>
    <mergeCell ref="AU153:AW153"/>
    <mergeCell ref="CH152:CJ152"/>
    <mergeCell ref="CK152:CM152"/>
    <mergeCell ref="CN152:CP152"/>
    <mergeCell ref="CQ152:CS152"/>
    <mergeCell ref="CT152:CV152"/>
    <mergeCell ref="CW152:CY152"/>
    <mergeCell ref="BP152:BR152"/>
    <mergeCell ref="BS152:BU152"/>
    <mergeCell ref="BV152:BX152"/>
    <mergeCell ref="BY152:CA152"/>
    <mergeCell ref="CB152:CD152"/>
    <mergeCell ref="CE152:CG152"/>
    <mergeCell ref="AX152:AZ152"/>
    <mergeCell ref="BA152:BC152"/>
    <mergeCell ref="BD152:BF152"/>
    <mergeCell ref="BG152:BI152"/>
    <mergeCell ref="BJ152:BL152"/>
    <mergeCell ref="BM152:BO152"/>
    <mergeCell ref="CZ151:DB151"/>
    <mergeCell ref="DC151:DE151"/>
    <mergeCell ref="DF151:DH151"/>
    <mergeCell ref="DI151:DK151"/>
    <mergeCell ref="AF152:AH152"/>
    <mergeCell ref="AI152:AK152"/>
    <mergeCell ref="AL152:AN152"/>
    <mergeCell ref="AO152:AQ152"/>
    <mergeCell ref="AR152:AT152"/>
    <mergeCell ref="AU152:AW152"/>
    <mergeCell ref="CH151:CJ151"/>
    <mergeCell ref="CK151:CM151"/>
    <mergeCell ref="CN151:CP151"/>
    <mergeCell ref="CQ151:CS151"/>
    <mergeCell ref="CT151:CV151"/>
    <mergeCell ref="CW151:CY151"/>
    <mergeCell ref="BP151:BR151"/>
    <mergeCell ref="BS151:BU151"/>
    <mergeCell ref="BV151:BX151"/>
    <mergeCell ref="BY151:CA151"/>
    <mergeCell ref="CB151:CD151"/>
    <mergeCell ref="CE151:CG151"/>
    <mergeCell ref="AX151:AZ151"/>
    <mergeCell ref="BA151:BC151"/>
    <mergeCell ref="BD151:BF151"/>
    <mergeCell ref="BG151:BI151"/>
    <mergeCell ref="BJ151:BL151"/>
    <mergeCell ref="BM151:BO151"/>
    <mergeCell ref="CZ150:DB150"/>
    <mergeCell ref="DC150:DE150"/>
    <mergeCell ref="DF150:DH150"/>
    <mergeCell ref="DI150:DK150"/>
    <mergeCell ref="AF151:AH151"/>
    <mergeCell ref="AI151:AK151"/>
    <mergeCell ref="AL151:AN151"/>
    <mergeCell ref="AO151:AQ151"/>
    <mergeCell ref="AR151:AT151"/>
    <mergeCell ref="AU151:AW151"/>
    <mergeCell ref="CH150:CJ150"/>
    <mergeCell ref="CK150:CM150"/>
    <mergeCell ref="CN150:CP150"/>
    <mergeCell ref="CQ150:CS150"/>
    <mergeCell ref="CT150:CV150"/>
    <mergeCell ref="CW150:CY150"/>
    <mergeCell ref="BP150:BR150"/>
    <mergeCell ref="BS150:BU150"/>
    <mergeCell ref="BV150:BX150"/>
    <mergeCell ref="BY150:CA150"/>
    <mergeCell ref="CB150:CD150"/>
    <mergeCell ref="CE150:CG150"/>
    <mergeCell ref="AX150:AZ150"/>
    <mergeCell ref="BA150:BC150"/>
    <mergeCell ref="BD150:BF150"/>
    <mergeCell ref="BG150:BI150"/>
    <mergeCell ref="BJ150:BL150"/>
    <mergeCell ref="BM150:BO150"/>
    <mergeCell ref="CZ149:DB149"/>
    <mergeCell ref="DC149:DE149"/>
    <mergeCell ref="DF149:DH149"/>
    <mergeCell ref="DI149:DK149"/>
    <mergeCell ref="AF150:AH150"/>
    <mergeCell ref="AI150:AK150"/>
    <mergeCell ref="AL150:AN150"/>
    <mergeCell ref="AO150:AQ150"/>
    <mergeCell ref="AR150:AT150"/>
    <mergeCell ref="AU150:AW150"/>
    <mergeCell ref="CH149:CJ149"/>
    <mergeCell ref="CK149:CM149"/>
    <mergeCell ref="CN149:CP149"/>
    <mergeCell ref="CQ149:CS149"/>
    <mergeCell ref="CT149:CV149"/>
    <mergeCell ref="CW149:CY149"/>
    <mergeCell ref="BP149:BR149"/>
    <mergeCell ref="BS149:BU149"/>
    <mergeCell ref="BV149:BX149"/>
    <mergeCell ref="BY149:CA149"/>
    <mergeCell ref="CB149:CD149"/>
    <mergeCell ref="CE149:CG149"/>
    <mergeCell ref="AX149:AZ149"/>
    <mergeCell ref="BA149:BC149"/>
    <mergeCell ref="BD149:BF149"/>
    <mergeCell ref="BG149:BI149"/>
    <mergeCell ref="BJ149:BL149"/>
    <mergeCell ref="BM149:BO149"/>
    <mergeCell ref="CZ148:DB148"/>
    <mergeCell ref="DC148:DE148"/>
    <mergeCell ref="DF148:DH148"/>
    <mergeCell ref="DI148:DK148"/>
    <mergeCell ref="AF149:AH149"/>
    <mergeCell ref="AI149:AK149"/>
    <mergeCell ref="AL149:AN149"/>
    <mergeCell ref="AO149:AQ149"/>
    <mergeCell ref="AR149:AT149"/>
    <mergeCell ref="AU149:AW149"/>
    <mergeCell ref="CH148:CJ148"/>
    <mergeCell ref="CK148:CM148"/>
    <mergeCell ref="CN148:CP148"/>
    <mergeCell ref="CQ148:CS148"/>
    <mergeCell ref="CT148:CV148"/>
    <mergeCell ref="CW148:CY148"/>
    <mergeCell ref="BP148:BR148"/>
    <mergeCell ref="BS148:BU148"/>
    <mergeCell ref="BV148:BX148"/>
    <mergeCell ref="BY148:CA148"/>
    <mergeCell ref="CB148:CD148"/>
    <mergeCell ref="CE148:CG148"/>
    <mergeCell ref="AX148:AZ148"/>
    <mergeCell ref="BA148:BC148"/>
    <mergeCell ref="BD148:BF148"/>
    <mergeCell ref="BG148:BI148"/>
    <mergeCell ref="BJ148:BL148"/>
    <mergeCell ref="BM148:BO148"/>
    <mergeCell ref="CZ147:DB147"/>
    <mergeCell ref="DC147:DE147"/>
    <mergeCell ref="DF147:DH147"/>
    <mergeCell ref="DI147:DK147"/>
    <mergeCell ref="AF148:AH148"/>
    <mergeCell ref="AI148:AK148"/>
    <mergeCell ref="AL148:AN148"/>
    <mergeCell ref="AO148:AQ148"/>
    <mergeCell ref="AR148:AT148"/>
    <mergeCell ref="AU148:AW148"/>
    <mergeCell ref="CH147:CJ147"/>
    <mergeCell ref="CK147:CM147"/>
    <mergeCell ref="CN147:CP147"/>
    <mergeCell ref="CQ147:CS147"/>
    <mergeCell ref="CT147:CV147"/>
    <mergeCell ref="CW147:CY147"/>
    <mergeCell ref="BP147:BR147"/>
    <mergeCell ref="BS147:BU147"/>
    <mergeCell ref="BV147:BX147"/>
    <mergeCell ref="BY147:CA147"/>
    <mergeCell ref="CB147:CD147"/>
    <mergeCell ref="CE147:CG147"/>
    <mergeCell ref="AX147:AZ147"/>
    <mergeCell ref="BA147:BC147"/>
    <mergeCell ref="BD147:BF147"/>
    <mergeCell ref="BG147:BI147"/>
    <mergeCell ref="BJ147:BL147"/>
    <mergeCell ref="BM147:BO147"/>
    <mergeCell ref="CZ146:DB146"/>
    <mergeCell ref="DC146:DE146"/>
    <mergeCell ref="DF146:DH146"/>
    <mergeCell ref="DI146:DK146"/>
    <mergeCell ref="AF147:AH147"/>
    <mergeCell ref="AI147:AK147"/>
    <mergeCell ref="AL147:AN147"/>
    <mergeCell ref="AO147:AQ147"/>
    <mergeCell ref="AR147:AT147"/>
    <mergeCell ref="AU147:AW147"/>
    <mergeCell ref="CH146:CJ146"/>
    <mergeCell ref="CK146:CM146"/>
    <mergeCell ref="CN146:CP146"/>
    <mergeCell ref="CQ146:CS146"/>
    <mergeCell ref="CT146:CV146"/>
    <mergeCell ref="CW146:CY146"/>
    <mergeCell ref="BP146:BR146"/>
    <mergeCell ref="BS146:BU146"/>
    <mergeCell ref="BV146:BX146"/>
    <mergeCell ref="BY146:CA146"/>
    <mergeCell ref="CB146:CD146"/>
    <mergeCell ref="CE146:CG146"/>
    <mergeCell ref="AX146:AZ146"/>
    <mergeCell ref="BA146:BC146"/>
    <mergeCell ref="BD146:BF146"/>
    <mergeCell ref="BG146:BI146"/>
    <mergeCell ref="BJ146:BL146"/>
    <mergeCell ref="BM146:BO146"/>
    <mergeCell ref="CZ145:DB145"/>
    <mergeCell ref="DC145:DE145"/>
    <mergeCell ref="DF145:DH145"/>
    <mergeCell ref="DI145:DK145"/>
    <mergeCell ref="AF146:AH146"/>
    <mergeCell ref="AI146:AK146"/>
    <mergeCell ref="AL146:AN146"/>
    <mergeCell ref="AO146:AQ146"/>
    <mergeCell ref="AR146:AT146"/>
    <mergeCell ref="AU146:AW146"/>
    <mergeCell ref="CH145:CJ145"/>
    <mergeCell ref="CK145:CM145"/>
    <mergeCell ref="CN145:CP145"/>
    <mergeCell ref="CQ145:CS145"/>
    <mergeCell ref="CT145:CV145"/>
    <mergeCell ref="CW145:CY145"/>
    <mergeCell ref="BP145:BR145"/>
    <mergeCell ref="BS145:BU145"/>
    <mergeCell ref="BV145:BX145"/>
    <mergeCell ref="BY145:CA145"/>
    <mergeCell ref="CB145:CD145"/>
    <mergeCell ref="CE145:CG145"/>
    <mergeCell ref="AX145:AZ145"/>
    <mergeCell ref="BA145:BC145"/>
    <mergeCell ref="BD145:BF145"/>
    <mergeCell ref="BG145:BI145"/>
    <mergeCell ref="BJ145:BL145"/>
    <mergeCell ref="BM145:BO145"/>
    <mergeCell ref="CZ144:DB144"/>
    <mergeCell ref="DC144:DE144"/>
    <mergeCell ref="DF144:DH144"/>
    <mergeCell ref="DI144:DK144"/>
    <mergeCell ref="AF145:AH145"/>
    <mergeCell ref="AI145:AK145"/>
    <mergeCell ref="AL145:AN145"/>
    <mergeCell ref="AO145:AQ145"/>
    <mergeCell ref="AR145:AT145"/>
    <mergeCell ref="AU145:AW145"/>
    <mergeCell ref="CH144:CJ144"/>
    <mergeCell ref="CK144:CM144"/>
    <mergeCell ref="CN144:CP144"/>
    <mergeCell ref="CQ144:CS144"/>
    <mergeCell ref="CT144:CV144"/>
    <mergeCell ref="CW144:CY144"/>
    <mergeCell ref="BP144:BR144"/>
    <mergeCell ref="BS144:BU144"/>
    <mergeCell ref="BV144:BX144"/>
    <mergeCell ref="BY144:CA144"/>
    <mergeCell ref="CB144:CD144"/>
    <mergeCell ref="CE144:CG144"/>
    <mergeCell ref="AX144:AZ144"/>
    <mergeCell ref="BA144:BC144"/>
    <mergeCell ref="BD144:BF144"/>
    <mergeCell ref="BG144:BI144"/>
    <mergeCell ref="BJ144:BL144"/>
    <mergeCell ref="BM144:BO144"/>
    <mergeCell ref="CZ143:DB143"/>
    <mergeCell ref="DC143:DE143"/>
    <mergeCell ref="DF143:DH143"/>
    <mergeCell ref="DI143:DK143"/>
    <mergeCell ref="AF144:AH144"/>
    <mergeCell ref="AI144:AK144"/>
    <mergeCell ref="AL144:AN144"/>
    <mergeCell ref="AO144:AQ144"/>
    <mergeCell ref="AR144:AT144"/>
    <mergeCell ref="AU144:AW144"/>
    <mergeCell ref="CH143:CJ143"/>
    <mergeCell ref="CK143:CM143"/>
    <mergeCell ref="CN143:CP143"/>
    <mergeCell ref="CQ143:CS143"/>
    <mergeCell ref="CT143:CV143"/>
    <mergeCell ref="CW143:CY143"/>
    <mergeCell ref="BP143:BR143"/>
    <mergeCell ref="BS143:BU143"/>
    <mergeCell ref="BV143:BX143"/>
    <mergeCell ref="BY143:CA143"/>
    <mergeCell ref="CB143:CD143"/>
    <mergeCell ref="CE143:CG143"/>
    <mergeCell ref="AX143:AZ143"/>
    <mergeCell ref="BA143:BC143"/>
    <mergeCell ref="BD143:BF143"/>
    <mergeCell ref="BG143:BI143"/>
    <mergeCell ref="BJ143:BL143"/>
    <mergeCell ref="BM143:BO143"/>
    <mergeCell ref="CZ142:DB142"/>
    <mergeCell ref="DC142:DE142"/>
    <mergeCell ref="DF142:DH142"/>
    <mergeCell ref="DI142:DK142"/>
    <mergeCell ref="AF143:AH143"/>
    <mergeCell ref="AI143:AK143"/>
    <mergeCell ref="AL143:AN143"/>
    <mergeCell ref="AO143:AQ143"/>
    <mergeCell ref="AR143:AT143"/>
    <mergeCell ref="AU143:AW143"/>
    <mergeCell ref="CH142:CJ142"/>
    <mergeCell ref="CK142:CM142"/>
    <mergeCell ref="CN142:CP142"/>
    <mergeCell ref="CQ142:CS142"/>
    <mergeCell ref="CT142:CV142"/>
    <mergeCell ref="CW142:CY142"/>
    <mergeCell ref="BP142:BR142"/>
    <mergeCell ref="BS142:BU142"/>
    <mergeCell ref="BV142:BX142"/>
    <mergeCell ref="BY142:CA142"/>
    <mergeCell ref="CB142:CD142"/>
    <mergeCell ref="CE142:CG142"/>
    <mergeCell ref="AX142:AZ142"/>
    <mergeCell ref="BA142:BC142"/>
    <mergeCell ref="BD142:BF142"/>
    <mergeCell ref="BG142:BI142"/>
    <mergeCell ref="BJ142:BL142"/>
    <mergeCell ref="BM142:BO142"/>
    <mergeCell ref="CZ141:DB141"/>
    <mergeCell ref="DC141:DE141"/>
    <mergeCell ref="DF141:DH141"/>
    <mergeCell ref="DI141:DK141"/>
    <mergeCell ref="AF142:AH142"/>
    <mergeCell ref="AI142:AK142"/>
    <mergeCell ref="AL142:AN142"/>
    <mergeCell ref="AO142:AQ142"/>
    <mergeCell ref="AR142:AT142"/>
    <mergeCell ref="AU142:AW142"/>
    <mergeCell ref="CH141:CJ141"/>
    <mergeCell ref="CK141:CM141"/>
    <mergeCell ref="CN141:CP141"/>
    <mergeCell ref="CQ141:CS141"/>
    <mergeCell ref="CT141:CV141"/>
    <mergeCell ref="CW141:CY141"/>
    <mergeCell ref="BP141:BR141"/>
    <mergeCell ref="BS141:BU141"/>
    <mergeCell ref="BV141:BX141"/>
    <mergeCell ref="BY141:CA141"/>
    <mergeCell ref="CB141:CD141"/>
    <mergeCell ref="CE141:CG141"/>
    <mergeCell ref="AX141:AZ141"/>
    <mergeCell ref="BA141:BC141"/>
    <mergeCell ref="BD141:BF141"/>
    <mergeCell ref="BG141:BI141"/>
    <mergeCell ref="BJ141:BL141"/>
    <mergeCell ref="BM141:BO141"/>
    <mergeCell ref="CZ140:DB140"/>
    <mergeCell ref="DC140:DE140"/>
    <mergeCell ref="DF140:DH140"/>
    <mergeCell ref="DI140:DK140"/>
    <mergeCell ref="AF141:AH141"/>
    <mergeCell ref="AI141:AK141"/>
    <mergeCell ref="AL141:AN141"/>
    <mergeCell ref="AO141:AQ141"/>
    <mergeCell ref="AR141:AT141"/>
    <mergeCell ref="AU141:AW141"/>
    <mergeCell ref="CH140:CJ140"/>
    <mergeCell ref="CK140:CM140"/>
    <mergeCell ref="CN140:CP140"/>
    <mergeCell ref="CQ140:CS140"/>
    <mergeCell ref="CT140:CV140"/>
    <mergeCell ref="CW140:CY140"/>
    <mergeCell ref="BP140:BR140"/>
    <mergeCell ref="BS140:BU140"/>
    <mergeCell ref="BV140:BX140"/>
    <mergeCell ref="BY140:CA140"/>
    <mergeCell ref="CB140:CD140"/>
    <mergeCell ref="CE140:CG140"/>
    <mergeCell ref="AX140:AZ140"/>
    <mergeCell ref="BA140:BC140"/>
    <mergeCell ref="BD140:BF140"/>
    <mergeCell ref="BG140:BI140"/>
    <mergeCell ref="BJ140:BL140"/>
    <mergeCell ref="BM140:BO140"/>
    <mergeCell ref="CZ139:DB139"/>
    <mergeCell ref="DC139:DE139"/>
    <mergeCell ref="DF139:DH139"/>
    <mergeCell ref="DI139:DK139"/>
    <mergeCell ref="AF140:AH140"/>
    <mergeCell ref="AI140:AK140"/>
    <mergeCell ref="AL140:AN140"/>
    <mergeCell ref="AO140:AQ140"/>
    <mergeCell ref="AR140:AT140"/>
    <mergeCell ref="AU140:AW140"/>
    <mergeCell ref="CH139:CJ139"/>
    <mergeCell ref="CK139:CM139"/>
    <mergeCell ref="CN139:CP139"/>
    <mergeCell ref="CQ139:CS139"/>
    <mergeCell ref="CT139:CV139"/>
    <mergeCell ref="CW139:CY139"/>
    <mergeCell ref="BP139:BR139"/>
    <mergeCell ref="BS139:BU139"/>
    <mergeCell ref="BV139:BX139"/>
    <mergeCell ref="BY139:CA139"/>
    <mergeCell ref="CB139:CD139"/>
    <mergeCell ref="CE139:CG139"/>
    <mergeCell ref="AX139:AZ139"/>
    <mergeCell ref="BA139:BC139"/>
    <mergeCell ref="BD139:BF139"/>
    <mergeCell ref="BG139:BI139"/>
    <mergeCell ref="BJ139:BL139"/>
    <mergeCell ref="BM139:BO139"/>
    <mergeCell ref="CZ138:DB138"/>
    <mergeCell ref="DC138:DE138"/>
    <mergeCell ref="DF138:DH138"/>
    <mergeCell ref="DI138:DK138"/>
    <mergeCell ref="AF139:AH139"/>
    <mergeCell ref="AI139:AK139"/>
    <mergeCell ref="AL139:AN139"/>
    <mergeCell ref="AO139:AQ139"/>
    <mergeCell ref="AR139:AT139"/>
    <mergeCell ref="AU139:AW139"/>
    <mergeCell ref="CH138:CJ138"/>
    <mergeCell ref="CK138:CM138"/>
    <mergeCell ref="CN138:CP138"/>
    <mergeCell ref="CQ138:CS138"/>
    <mergeCell ref="CT138:CV138"/>
    <mergeCell ref="CW138:CY138"/>
    <mergeCell ref="BP138:BR138"/>
    <mergeCell ref="BS138:BU138"/>
    <mergeCell ref="BV138:BX138"/>
    <mergeCell ref="BY138:CA138"/>
    <mergeCell ref="CB138:CD138"/>
    <mergeCell ref="CE138:CG138"/>
    <mergeCell ref="AX138:AZ138"/>
    <mergeCell ref="BA138:BC138"/>
    <mergeCell ref="BD138:BF138"/>
    <mergeCell ref="BG138:BI138"/>
    <mergeCell ref="BJ138:BL138"/>
    <mergeCell ref="BM138:BO138"/>
    <mergeCell ref="CZ137:DB137"/>
    <mergeCell ref="DC137:DE137"/>
    <mergeCell ref="DF137:DH137"/>
    <mergeCell ref="DI137:DK137"/>
    <mergeCell ref="AF138:AH138"/>
    <mergeCell ref="AI138:AK138"/>
    <mergeCell ref="AL138:AN138"/>
    <mergeCell ref="AO138:AQ138"/>
    <mergeCell ref="AR138:AT138"/>
    <mergeCell ref="AU138:AW138"/>
    <mergeCell ref="CH137:CJ137"/>
    <mergeCell ref="CK137:CM137"/>
    <mergeCell ref="CN137:CP137"/>
    <mergeCell ref="CQ137:CS137"/>
    <mergeCell ref="CT137:CV137"/>
    <mergeCell ref="CW137:CY137"/>
    <mergeCell ref="BP137:BR137"/>
    <mergeCell ref="BS137:BU137"/>
    <mergeCell ref="BV137:BX137"/>
    <mergeCell ref="BY137:CA137"/>
    <mergeCell ref="CB137:CD137"/>
    <mergeCell ref="CE137:CG137"/>
    <mergeCell ref="AX137:AZ137"/>
    <mergeCell ref="BA137:BC137"/>
    <mergeCell ref="BD137:BF137"/>
    <mergeCell ref="BG137:BI137"/>
    <mergeCell ref="BJ137:BL137"/>
    <mergeCell ref="BM137:BO137"/>
    <mergeCell ref="CZ136:DB136"/>
    <mergeCell ref="DC136:DE136"/>
    <mergeCell ref="DF136:DH136"/>
    <mergeCell ref="DI136:DK136"/>
    <mergeCell ref="AF137:AH137"/>
    <mergeCell ref="AI137:AK137"/>
    <mergeCell ref="AL137:AN137"/>
    <mergeCell ref="AO137:AQ137"/>
    <mergeCell ref="AR137:AT137"/>
    <mergeCell ref="AU137:AW137"/>
    <mergeCell ref="CH136:CJ136"/>
    <mergeCell ref="CK136:CM136"/>
    <mergeCell ref="CN136:CP136"/>
    <mergeCell ref="CQ136:CS136"/>
    <mergeCell ref="CT136:CV136"/>
    <mergeCell ref="CW136:CY136"/>
    <mergeCell ref="BP136:BR136"/>
    <mergeCell ref="BS136:BU136"/>
    <mergeCell ref="BV136:BX136"/>
    <mergeCell ref="BY136:CA136"/>
    <mergeCell ref="CB136:CD136"/>
    <mergeCell ref="CE136:CG136"/>
    <mergeCell ref="AX136:AZ136"/>
    <mergeCell ref="BA136:BC136"/>
    <mergeCell ref="BD136:BF136"/>
    <mergeCell ref="BG136:BI136"/>
    <mergeCell ref="BJ136:BL136"/>
    <mergeCell ref="BM136:BO136"/>
    <mergeCell ref="CZ135:DB135"/>
    <mergeCell ref="DC135:DE135"/>
    <mergeCell ref="DF135:DH135"/>
    <mergeCell ref="DI135:DK135"/>
    <mergeCell ref="AF136:AH136"/>
    <mergeCell ref="AI136:AK136"/>
    <mergeCell ref="AL136:AN136"/>
    <mergeCell ref="AO136:AQ136"/>
    <mergeCell ref="AR136:AT136"/>
    <mergeCell ref="AU136:AW136"/>
    <mergeCell ref="CH135:CJ135"/>
    <mergeCell ref="CK135:CM135"/>
    <mergeCell ref="CN135:CP135"/>
    <mergeCell ref="CQ135:CS135"/>
    <mergeCell ref="CT135:CV135"/>
    <mergeCell ref="CW135:CY135"/>
    <mergeCell ref="BP135:BR135"/>
    <mergeCell ref="BS135:BU135"/>
    <mergeCell ref="BV135:BX135"/>
    <mergeCell ref="BY135:CA135"/>
    <mergeCell ref="CB135:CD135"/>
    <mergeCell ref="CE135:CG135"/>
    <mergeCell ref="AX135:AZ135"/>
    <mergeCell ref="BA135:BC135"/>
    <mergeCell ref="BD135:BF135"/>
    <mergeCell ref="BG135:BI135"/>
    <mergeCell ref="BJ135:BL135"/>
    <mergeCell ref="BM135:BO135"/>
    <mergeCell ref="CZ134:DB134"/>
    <mergeCell ref="DC134:DE134"/>
    <mergeCell ref="DF134:DH134"/>
    <mergeCell ref="DI134:DK134"/>
    <mergeCell ref="AF135:AH135"/>
    <mergeCell ref="AI135:AK135"/>
    <mergeCell ref="AL135:AN135"/>
    <mergeCell ref="AO135:AQ135"/>
    <mergeCell ref="AR135:AT135"/>
    <mergeCell ref="AU135:AW135"/>
    <mergeCell ref="CH134:CJ134"/>
    <mergeCell ref="CK134:CM134"/>
    <mergeCell ref="CN134:CP134"/>
    <mergeCell ref="CQ134:CS134"/>
    <mergeCell ref="CT134:CV134"/>
    <mergeCell ref="CW134:CY134"/>
    <mergeCell ref="BP134:BR134"/>
    <mergeCell ref="BS134:BU134"/>
    <mergeCell ref="BV134:BX134"/>
    <mergeCell ref="BY134:CA134"/>
    <mergeCell ref="CB134:CD134"/>
    <mergeCell ref="CE134:CG134"/>
    <mergeCell ref="AX134:AZ134"/>
    <mergeCell ref="BA134:BC134"/>
    <mergeCell ref="BD134:BF134"/>
    <mergeCell ref="BG134:BI134"/>
    <mergeCell ref="BJ134:BL134"/>
    <mergeCell ref="BM134:BO134"/>
    <mergeCell ref="CZ133:DB133"/>
    <mergeCell ref="DC133:DE133"/>
    <mergeCell ref="DF133:DH133"/>
    <mergeCell ref="DI133:DK133"/>
    <mergeCell ref="AF134:AH134"/>
    <mergeCell ref="AI134:AK134"/>
    <mergeCell ref="AL134:AN134"/>
    <mergeCell ref="AO134:AQ134"/>
    <mergeCell ref="AR134:AT134"/>
    <mergeCell ref="AU134:AW134"/>
    <mergeCell ref="CH133:CJ133"/>
    <mergeCell ref="CK133:CM133"/>
    <mergeCell ref="CN133:CP133"/>
    <mergeCell ref="CQ133:CS133"/>
    <mergeCell ref="CT133:CV133"/>
    <mergeCell ref="CW133:CY133"/>
    <mergeCell ref="BP133:BR133"/>
    <mergeCell ref="BS133:BU133"/>
    <mergeCell ref="BV133:BX133"/>
    <mergeCell ref="BY133:CA133"/>
    <mergeCell ref="CB133:CD133"/>
    <mergeCell ref="CE133:CG133"/>
    <mergeCell ref="AX133:AZ133"/>
    <mergeCell ref="BA133:BC133"/>
    <mergeCell ref="BD133:BF133"/>
    <mergeCell ref="BG133:BI133"/>
    <mergeCell ref="BJ133:BL133"/>
    <mergeCell ref="BM133:BO133"/>
    <mergeCell ref="CZ132:DB132"/>
    <mergeCell ref="DC132:DE132"/>
    <mergeCell ref="DF132:DH132"/>
    <mergeCell ref="DI132:DK132"/>
    <mergeCell ref="AF133:AH133"/>
    <mergeCell ref="AI133:AK133"/>
    <mergeCell ref="AL133:AN133"/>
    <mergeCell ref="AO133:AQ133"/>
    <mergeCell ref="AR133:AT133"/>
    <mergeCell ref="AU133:AW133"/>
    <mergeCell ref="CH132:CJ132"/>
    <mergeCell ref="CK132:CM132"/>
    <mergeCell ref="CN132:CP132"/>
    <mergeCell ref="CQ132:CS132"/>
    <mergeCell ref="CT132:CV132"/>
    <mergeCell ref="CW132:CY132"/>
    <mergeCell ref="BP132:BR132"/>
    <mergeCell ref="BS132:BU132"/>
    <mergeCell ref="BV132:BX132"/>
    <mergeCell ref="BY132:CA132"/>
    <mergeCell ref="CB132:CD132"/>
    <mergeCell ref="CE132:CG132"/>
    <mergeCell ref="AX132:AZ132"/>
    <mergeCell ref="BA132:BC132"/>
    <mergeCell ref="BD132:BF132"/>
    <mergeCell ref="BG132:BI132"/>
    <mergeCell ref="BJ132:BL132"/>
    <mergeCell ref="BM132:BO132"/>
    <mergeCell ref="CZ131:DB131"/>
    <mergeCell ref="DC131:DE131"/>
    <mergeCell ref="DF131:DH131"/>
    <mergeCell ref="DI131:DK131"/>
    <mergeCell ref="AF132:AH132"/>
    <mergeCell ref="AI132:AK132"/>
    <mergeCell ref="AL132:AN132"/>
    <mergeCell ref="AO132:AQ132"/>
    <mergeCell ref="AR132:AT132"/>
    <mergeCell ref="AU132:AW132"/>
    <mergeCell ref="CH131:CJ131"/>
    <mergeCell ref="CK131:CM131"/>
    <mergeCell ref="CN131:CP131"/>
    <mergeCell ref="CQ131:CS131"/>
    <mergeCell ref="CT131:CV131"/>
    <mergeCell ref="CW131:CY131"/>
    <mergeCell ref="BP131:BR131"/>
    <mergeCell ref="BS131:BU131"/>
    <mergeCell ref="BV131:BX131"/>
    <mergeCell ref="BY131:CA131"/>
    <mergeCell ref="CB131:CD131"/>
    <mergeCell ref="CE131:CG131"/>
    <mergeCell ref="AX131:AZ131"/>
    <mergeCell ref="BA131:BC131"/>
    <mergeCell ref="BD131:BF131"/>
    <mergeCell ref="BG131:BI131"/>
    <mergeCell ref="BJ131:BL131"/>
    <mergeCell ref="BM131:BO131"/>
    <mergeCell ref="CZ130:DB130"/>
    <mergeCell ref="DC130:DE130"/>
    <mergeCell ref="DF130:DH130"/>
    <mergeCell ref="DI130:DK130"/>
    <mergeCell ref="AF131:AH131"/>
    <mergeCell ref="AI131:AK131"/>
    <mergeCell ref="AL131:AN131"/>
    <mergeCell ref="AO131:AQ131"/>
    <mergeCell ref="AR131:AT131"/>
    <mergeCell ref="AU131:AW131"/>
    <mergeCell ref="CH130:CJ130"/>
    <mergeCell ref="CK130:CM130"/>
    <mergeCell ref="CN130:CP130"/>
    <mergeCell ref="CQ130:CS130"/>
    <mergeCell ref="CT130:CV130"/>
    <mergeCell ref="CW130:CY130"/>
    <mergeCell ref="BP130:BR130"/>
    <mergeCell ref="BS130:BU130"/>
    <mergeCell ref="BV130:BX130"/>
    <mergeCell ref="BY130:CA130"/>
    <mergeCell ref="CB130:CD130"/>
    <mergeCell ref="CE130:CG130"/>
    <mergeCell ref="AX130:AZ130"/>
    <mergeCell ref="BA130:BC130"/>
    <mergeCell ref="BD130:BF130"/>
    <mergeCell ref="BG130:BI130"/>
    <mergeCell ref="BJ130:BL130"/>
    <mergeCell ref="BM130:BO130"/>
    <mergeCell ref="CZ129:DB129"/>
    <mergeCell ref="DC129:DE129"/>
    <mergeCell ref="DF129:DH129"/>
    <mergeCell ref="DI129:DK129"/>
    <mergeCell ref="AF130:AH130"/>
    <mergeCell ref="AI130:AK130"/>
    <mergeCell ref="AL130:AN130"/>
    <mergeCell ref="AO130:AQ130"/>
    <mergeCell ref="AR130:AT130"/>
    <mergeCell ref="AU130:AW130"/>
    <mergeCell ref="CH129:CJ129"/>
    <mergeCell ref="CK129:CM129"/>
    <mergeCell ref="CN129:CP129"/>
    <mergeCell ref="CQ129:CS129"/>
    <mergeCell ref="CT129:CV129"/>
    <mergeCell ref="CW129:CY129"/>
    <mergeCell ref="BP129:BR129"/>
    <mergeCell ref="BS129:BU129"/>
    <mergeCell ref="BV129:BX129"/>
    <mergeCell ref="BY129:CA129"/>
    <mergeCell ref="CB129:CD129"/>
    <mergeCell ref="CE129:CG129"/>
    <mergeCell ref="AX129:AZ129"/>
    <mergeCell ref="BA129:BC129"/>
    <mergeCell ref="BD129:BF129"/>
    <mergeCell ref="BG129:BI129"/>
    <mergeCell ref="BJ129:BL129"/>
    <mergeCell ref="BM129:BO129"/>
    <mergeCell ref="CZ128:DB128"/>
    <mergeCell ref="DC128:DE128"/>
    <mergeCell ref="DF128:DH128"/>
    <mergeCell ref="DI128:DK128"/>
    <mergeCell ref="AF129:AH129"/>
    <mergeCell ref="AI129:AK129"/>
    <mergeCell ref="AL129:AN129"/>
    <mergeCell ref="AO129:AQ129"/>
    <mergeCell ref="AR129:AT129"/>
    <mergeCell ref="AU129:AW129"/>
    <mergeCell ref="CH128:CJ128"/>
    <mergeCell ref="CK128:CM128"/>
    <mergeCell ref="CN128:CP128"/>
    <mergeCell ref="CQ128:CS128"/>
    <mergeCell ref="CT128:CV128"/>
    <mergeCell ref="CW128:CY128"/>
    <mergeCell ref="BP128:BR128"/>
    <mergeCell ref="BS128:BU128"/>
    <mergeCell ref="BV128:BX128"/>
    <mergeCell ref="BY128:CA128"/>
    <mergeCell ref="CB128:CD128"/>
    <mergeCell ref="CE128:CG128"/>
    <mergeCell ref="AX128:AZ128"/>
    <mergeCell ref="BA128:BC128"/>
    <mergeCell ref="BD128:BF128"/>
    <mergeCell ref="BG128:BI128"/>
    <mergeCell ref="BJ128:BL128"/>
    <mergeCell ref="BM128:BO128"/>
    <mergeCell ref="CZ127:DB127"/>
    <mergeCell ref="DC127:DE127"/>
    <mergeCell ref="DF127:DH127"/>
    <mergeCell ref="DI127:DK127"/>
    <mergeCell ref="AF128:AH128"/>
    <mergeCell ref="AI128:AK128"/>
    <mergeCell ref="AL128:AN128"/>
    <mergeCell ref="AO128:AQ128"/>
    <mergeCell ref="AR128:AT128"/>
    <mergeCell ref="AU128:AW128"/>
    <mergeCell ref="CH127:CJ127"/>
    <mergeCell ref="CK127:CM127"/>
    <mergeCell ref="CN127:CP127"/>
    <mergeCell ref="CQ127:CS127"/>
    <mergeCell ref="CT127:CV127"/>
    <mergeCell ref="CW127:CY127"/>
    <mergeCell ref="BP127:BR127"/>
    <mergeCell ref="BS127:BU127"/>
    <mergeCell ref="BV127:BX127"/>
    <mergeCell ref="BY127:CA127"/>
    <mergeCell ref="CB127:CD127"/>
    <mergeCell ref="CE127:CG127"/>
    <mergeCell ref="AX127:AZ127"/>
    <mergeCell ref="BA127:BC127"/>
    <mergeCell ref="BD127:BF127"/>
    <mergeCell ref="BG127:BI127"/>
    <mergeCell ref="BJ127:BL127"/>
    <mergeCell ref="BM127:BO127"/>
    <mergeCell ref="CZ126:DB126"/>
    <mergeCell ref="DC126:DE126"/>
    <mergeCell ref="DF126:DH126"/>
    <mergeCell ref="DI126:DK126"/>
    <mergeCell ref="AF127:AH127"/>
    <mergeCell ref="AI127:AK127"/>
    <mergeCell ref="AL127:AN127"/>
    <mergeCell ref="AO127:AQ127"/>
    <mergeCell ref="AR127:AT127"/>
    <mergeCell ref="AU127:AW127"/>
    <mergeCell ref="CH126:CJ126"/>
    <mergeCell ref="CK126:CM126"/>
    <mergeCell ref="CN126:CP126"/>
    <mergeCell ref="CQ126:CS126"/>
    <mergeCell ref="CT126:CV126"/>
    <mergeCell ref="CW126:CY126"/>
    <mergeCell ref="BP126:BR126"/>
    <mergeCell ref="BS126:BU126"/>
    <mergeCell ref="BV126:BX126"/>
    <mergeCell ref="BY126:CA126"/>
    <mergeCell ref="CB126:CD126"/>
    <mergeCell ref="CE126:CG126"/>
    <mergeCell ref="AX126:AZ126"/>
    <mergeCell ref="BA126:BC126"/>
    <mergeCell ref="BD126:BF126"/>
    <mergeCell ref="BG126:BI126"/>
    <mergeCell ref="BJ126:BL126"/>
    <mergeCell ref="BM126:BO126"/>
    <mergeCell ref="CZ125:DB125"/>
    <mergeCell ref="DC125:DE125"/>
    <mergeCell ref="DF125:DH125"/>
    <mergeCell ref="DI125:DK125"/>
    <mergeCell ref="AF126:AH126"/>
    <mergeCell ref="AI126:AK126"/>
    <mergeCell ref="AL126:AN126"/>
    <mergeCell ref="AO126:AQ126"/>
    <mergeCell ref="AR126:AT126"/>
    <mergeCell ref="AU126:AW126"/>
    <mergeCell ref="CH125:CJ125"/>
    <mergeCell ref="CK125:CM125"/>
    <mergeCell ref="CN125:CP125"/>
    <mergeCell ref="CQ125:CS125"/>
    <mergeCell ref="CT125:CV125"/>
    <mergeCell ref="CW125:CY125"/>
    <mergeCell ref="BP125:BR125"/>
    <mergeCell ref="BS125:BU125"/>
    <mergeCell ref="BV125:BX125"/>
    <mergeCell ref="BY125:CA125"/>
    <mergeCell ref="CB125:CD125"/>
    <mergeCell ref="CE125:CG125"/>
    <mergeCell ref="AX125:AZ125"/>
    <mergeCell ref="BA125:BC125"/>
    <mergeCell ref="BD125:BF125"/>
    <mergeCell ref="BG125:BI125"/>
    <mergeCell ref="BJ125:BL125"/>
    <mergeCell ref="BM125:BO125"/>
    <mergeCell ref="CZ124:DB124"/>
    <mergeCell ref="DC124:DE124"/>
    <mergeCell ref="DF124:DH124"/>
    <mergeCell ref="DI124:DK124"/>
    <mergeCell ref="AF125:AH125"/>
    <mergeCell ref="AI125:AK125"/>
    <mergeCell ref="AL125:AN125"/>
    <mergeCell ref="AO125:AQ125"/>
    <mergeCell ref="AR125:AT125"/>
    <mergeCell ref="AU125:AW125"/>
    <mergeCell ref="CH124:CJ124"/>
    <mergeCell ref="CK124:CM124"/>
    <mergeCell ref="CN124:CP124"/>
    <mergeCell ref="CQ124:CS124"/>
    <mergeCell ref="CT124:CV124"/>
    <mergeCell ref="CW124:CY124"/>
    <mergeCell ref="BP124:BR124"/>
    <mergeCell ref="BS124:BU124"/>
    <mergeCell ref="BV124:BX124"/>
    <mergeCell ref="BY124:CA124"/>
    <mergeCell ref="CB124:CD124"/>
    <mergeCell ref="CE124:CG124"/>
    <mergeCell ref="AX124:AZ124"/>
    <mergeCell ref="BA124:BC124"/>
    <mergeCell ref="BD124:BF124"/>
    <mergeCell ref="BG124:BI124"/>
    <mergeCell ref="BJ124:BL124"/>
    <mergeCell ref="BM124:BO124"/>
    <mergeCell ref="CZ123:DB123"/>
    <mergeCell ref="DC123:DE123"/>
    <mergeCell ref="DF123:DH123"/>
    <mergeCell ref="DI123:DK123"/>
    <mergeCell ref="AF124:AH124"/>
    <mergeCell ref="AI124:AK124"/>
    <mergeCell ref="AL124:AN124"/>
    <mergeCell ref="AO124:AQ124"/>
    <mergeCell ref="AR124:AT124"/>
    <mergeCell ref="AU124:AW124"/>
    <mergeCell ref="CH123:CJ123"/>
    <mergeCell ref="CK123:CM123"/>
    <mergeCell ref="CN123:CP123"/>
    <mergeCell ref="CQ123:CS123"/>
    <mergeCell ref="CT123:CV123"/>
    <mergeCell ref="CW123:CY123"/>
    <mergeCell ref="BP123:BR123"/>
    <mergeCell ref="BS123:BU123"/>
    <mergeCell ref="BV123:BX123"/>
    <mergeCell ref="BY123:CA123"/>
    <mergeCell ref="CB123:CD123"/>
    <mergeCell ref="CE123:CG123"/>
    <mergeCell ref="AX123:AZ123"/>
    <mergeCell ref="BA123:BC123"/>
    <mergeCell ref="BD123:BF123"/>
    <mergeCell ref="BG123:BI123"/>
    <mergeCell ref="BJ123:BL123"/>
    <mergeCell ref="BM123:BO123"/>
    <mergeCell ref="CZ122:DB122"/>
    <mergeCell ref="DC122:DE122"/>
    <mergeCell ref="DF122:DH122"/>
    <mergeCell ref="DI122:DK122"/>
    <mergeCell ref="AF123:AH123"/>
    <mergeCell ref="AI123:AK123"/>
    <mergeCell ref="AL123:AN123"/>
    <mergeCell ref="AO123:AQ123"/>
    <mergeCell ref="AR123:AT123"/>
    <mergeCell ref="AU123:AW123"/>
    <mergeCell ref="CH122:CJ122"/>
    <mergeCell ref="CK122:CM122"/>
    <mergeCell ref="CN122:CP122"/>
    <mergeCell ref="CQ122:CS122"/>
    <mergeCell ref="CT122:CV122"/>
    <mergeCell ref="CW122:CY122"/>
    <mergeCell ref="BP122:BR122"/>
    <mergeCell ref="BS122:BU122"/>
    <mergeCell ref="BV122:BX122"/>
    <mergeCell ref="BY122:CA122"/>
    <mergeCell ref="CB122:CD122"/>
    <mergeCell ref="CE122:CG122"/>
    <mergeCell ref="AX122:AZ122"/>
    <mergeCell ref="BA122:BC122"/>
    <mergeCell ref="BD122:BF122"/>
    <mergeCell ref="BG122:BI122"/>
    <mergeCell ref="BJ122:BL122"/>
    <mergeCell ref="BM122:BO122"/>
    <mergeCell ref="CZ121:DB121"/>
    <mergeCell ref="DC121:DE121"/>
    <mergeCell ref="DF121:DH121"/>
    <mergeCell ref="DI121:DK121"/>
    <mergeCell ref="AF122:AH122"/>
    <mergeCell ref="AI122:AK122"/>
    <mergeCell ref="AL122:AN122"/>
    <mergeCell ref="AO122:AQ122"/>
    <mergeCell ref="AR122:AT122"/>
    <mergeCell ref="AU122:AW122"/>
    <mergeCell ref="CH121:CJ121"/>
    <mergeCell ref="CK121:CM121"/>
    <mergeCell ref="CN121:CP121"/>
    <mergeCell ref="CQ121:CS121"/>
    <mergeCell ref="CT121:CV121"/>
    <mergeCell ref="CW121:CY121"/>
    <mergeCell ref="BP121:BR121"/>
    <mergeCell ref="BS121:BU121"/>
    <mergeCell ref="BV121:BX121"/>
    <mergeCell ref="BY121:CA121"/>
    <mergeCell ref="CB121:CD121"/>
    <mergeCell ref="CE121:CG121"/>
    <mergeCell ref="AX121:AZ121"/>
    <mergeCell ref="BA121:BC121"/>
    <mergeCell ref="BD121:BF121"/>
    <mergeCell ref="BG121:BI121"/>
    <mergeCell ref="BJ121:BL121"/>
    <mergeCell ref="BM121:BO121"/>
    <mergeCell ref="CZ120:DB120"/>
    <mergeCell ref="DC120:DE120"/>
    <mergeCell ref="DF120:DH120"/>
    <mergeCell ref="DI120:DK120"/>
    <mergeCell ref="AF121:AH121"/>
    <mergeCell ref="AI121:AK121"/>
    <mergeCell ref="AL121:AN121"/>
    <mergeCell ref="AO121:AQ121"/>
    <mergeCell ref="AR121:AT121"/>
    <mergeCell ref="AU121:AW121"/>
    <mergeCell ref="CH120:CJ120"/>
    <mergeCell ref="CK120:CM120"/>
    <mergeCell ref="CN120:CP120"/>
    <mergeCell ref="CQ120:CS120"/>
    <mergeCell ref="CT120:CV120"/>
    <mergeCell ref="CW120:CY120"/>
    <mergeCell ref="BP120:BR120"/>
    <mergeCell ref="BS120:BU120"/>
    <mergeCell ref="BV120:BX120"/>
    <mergeCell ref="BY120:CA120"/>
    <mergeCell ref="CB120:CD120"/>
    <mergeCell ref="CE120:CG120"/>
    <mergeCell ref="AX120:AZ120"/>
    <mergeCell ref="BA120:BC120"/>
    <mergeCell ref="BD120:BF120"/>
    <mergeCell ref="BG120:BI120"/>
    <mergeCell ref="BJ120:BL120"/>
    <mergeCell ref="BM120:BO120"/>
    <mergeCell ref="CZ119:DB119"/>
    <mergeCell ref="DC119:DE119"/>
    <mergeCell ref="DF119:DH119"/>
    <mergeCell ref="DI119:DK119"/>
    <mergeCell ref="AF120:AH120"/>
    <mergeCell ref="AI120:AK120"/>
    <mergeCell ref="AL120:AN120"/>
    <mergeCell ref="AO120:AQ120"/>
    <mergeCell ref="AR120:AT120"/>
    <mergeCell ref="AU120:AW120"/>
    <mergeCell ref="CH119:CJ119"/>
    <mergeCell ref="CK119:CM119"/>
    <mergeCell ref="CN119:CP119"/>
    <mergeCell ref="CQ119:CS119"/>
    <mergeCell ref="CT119:CV119"/>
    <mergeCell ref="CW119:CY119"/>
    <mergeCell ref="BP119:BR119"/>
    <mergeCell ref="BS119:BU119"/>
    <mergeCell ref="BV119:BX119"/>
    <mergeCell ref="BY119:CA119"/>
    <mergeCell ref="CB119:CD119"/>
    <mergeCell ref="CE119:CG119"/>
    <mergeCell ref="AX119:AZ119"/>
    <mergeCell ref="BA119:BC119"/>
    <mergeCell ref="BD119:BF119"/>
    <mergeCell ref="BG119:BI119"/>
    <mergeCell ref="BJ119:BL119"/>
    <mergeCell ref="BM119:BO119"/>
    <mergeCell ref="CZ118:DB118"/>
    <mergeCell ref="DC118:DE118"/>
    <mergeCell ref="DF118:DH118"/>
    <mergeCell ref="DI118:DK118"/>
    <mergeCell ref="AF119:AH119"/>
    <mergeCell ref="AI119:AK119"/>
    <mergeCell ref="AL119:AN119"/>
    <mergeCell ref="AO119:AQ119"/>
    <mergeCell ref="AR119:AT119"/>
    <mergeCell ref="AU119:AW119"/>
    <mergeCell ref="CH118:CJ118"/>
    <mergeCell ref="CK118:CM118"/>
    <mergeCell ref="CN118:CP118"/>
    <mergeCell ref="CQ118:CS118"/>
    <mergeCell ref="CT118:CV118"/>
    <mergeCell ref="CW118:CY118"/>
    <mergeCell ref="BP118:BR118"/>
    <mergeCell ref="BS118:BU118"/>
    <mergeCell ref="BV118:BX118"/>
    <mergeCell ref="BY118:CA118"/>
    <mergeCell ref="CB118:CD118"/>
    <mergeCell ref="CE118:CG118"/>
    <mergeCell ref="AX118:AZ118"/>
    <mergeCell ref="BA118:BC118"/>
    <mergeCell ref="BD118:BF118"/>
    <mergeCell ref="BG118:BI118"/>
    <mergeCell ref="BJ118:BL118"/>
    <mergeCell ref="BM118:BO118"/>
    <mergeCell ref="CZ117:DB117"/>
    <mergeCell ref="DC117:DE117"/>
    <mergeCell ref="DF117:DH117"/>
    <mergeCell ref="DI117:DK117"/>
    <mergeCell ref="AF118:AH118"/>
    <mergeCell ref="AI118:AK118"/>
    <mergeCell ref="AL118:AN118"/>
    <mergeCell ref="AO118:AQ118"/>
    <mergeCell ref="AR118:AT118"/>
    <mergeCell ref="AU118:AW118"/>
    <mergeCell ref="CH117:CJ117"/>
    <mergeCell ref="CK117:CM117"/>
    <mergeCell ref="CN117:CP117"/>
    <mergeCell ref="CQ117:CS117"/>
    <mergeCell ref="CT117:CV117"/>
    <mergeCell ref="CW117:CY117"/>
    <mergeCell ref="BP117:BR117"/>
    <mergeCell ref="BS117:BU117"/>
    <mergeCell ref="BV117:BX117"/>
    <mergeCell ref="BY117:CA117"/>
    <mergeCell ref="CB117:CD117"/>
    <mergeCell ref="CE117:CG117"/>
    <mergeCell ref="AX117:AZ117"/>
    <mergeCell ref="BA117:BC117"/>
    <mergeCell ref="BD117:BF117"/>
    <mergeCell ref="BG117:BI117"/>
    <mergeCell ref="BJ117:BL117"/>
    <mergeCell ref="BM117:BO117"/>
    <mergeCell ref="CZ116:DB116"/>
    <mergeCell ref="DC116:DE116"/>
    <mergeCell ref="DF116:DH116"/>
    <mergeCell ref="DI116:DK116"/>
    <mergeCell ref="AF117:AH117"/>
    <mergeCell ref="AI117:AK117"/>
    <mergeCell ref="AL117:AN117"/>
    <mergeCell ref="AO117:AQ117"/>
    <mergeCell ref="AR117:AT117"/>
    <mergeCell ref="AU117:AW117"/>
    <mergeCell ref="CH116:CJ116"/>
    <mergeCell ref="CK116:CM116"/>
    <mergeCell ref="CN116:CP116"/>
    <mergeCell ref="CQ116:CS116"/>
    <mergeCell ref="CT116:CV116"/>
    <mergeCell ref="CW116:CY116"/>
    <mergeCell ref="BP116:BR116"/>
    <mergeCell ref="BS116:BU116"/>
    <mergeCell ref="BV116:BX116"/>
    <mergeCell ref="BY116:CA116"/>
    <mergeCell ref="CB116:CD116"/>
    <mergeCell ref="CE116:CG116"/>
    <mergeCell ref="AX116:AZ116"/>
    <mergeCell ref="BA116:BC116"/>
    <mergeCell ref="BD116:BF116"/>
    <mergeCell ref="BG116:BI116"/>
    <mergeCell ref="BJ116:BL116"/>
    <mergeCell ref="BM116:BO116"/>
    <mergeCell ref="CZ115:DB115"/>
    <mergeCell ref="DC115:DE115"/>
    <mergeCell ref="DF115:DH115"/>
    <mergeCell ref="DI115:DK115"/>
    <mergeCell ref="AF116:AH116"/>
    <mergeCell ref="AI116:AK116"/>
    <mergeCell ref="AL116:AN116"/>
    <mergeCell ref="AO116:AQ116"/>
    <mergeCell ref="AR116:AT116"/>
    <mergeCell ref="AU116:AW116"/>
    <mergeCell ref="CH115:CJ115"/>
    <mergeCell ref="CK115:CM115"/>
    <mergeCell ref="CN115:CP115"/>
    <mergeCell ref="CQ115:CS115"/>
    <mergeCell ref="CT115:CV115"/>
    <mergeCell ref="CW115:CY115"/>
    <mergeCell ref="BP115:BR115"/>
    <mergeCell ref="BS115:BU115"/>
    <mergeCell ref="BV115:BX115"/>
    <mergeCell ref="BY115:CA115"/>
    <mergeCell ref="CB115:CD115"/>
    <mergeCell ref="CE115:CG115"/>
    <mergeCell ref="AX115:AZ115"/>
    <mergeCell ref="BA115:BC115"/>
    <mergeCell ref="BD115:BF115"/>
    <mergeCell ref="BG115:BI115"/>
    <mergeCell ref="BJ115:BL115"/>
    <mergeCell ref="BM115:BO115"/>
    <mergeCell ref="CZ114:DB114"/>
    <mergeCell ref="DC114:DE114"/>
    <mergeCell ref="DF114:DH114"/>
    <mergeCell ref="DI114:DK114"/>
    <mergeCell ref="AF115:AH115"/>
    <mergeCell ref="AI115:AK115"/>
    <mergeCell ref="AL115:AN115"/>
    <mergeCell ref="AO115:AQ115"/>
    <mergeCell ref="AR115:AT115"/>
    <mergeCell ref="AU115:AW115"/>
    <mergeCell ref="CH114:CJ114"/>
    <mergeCell ref="CK114:CM114"/>
    <mergeCell ref="CN114:CP114"/>
    <mergeCell ref="CQ114:CS114"/>
    <mergeCell ref="CT114:CV114"/>
    <mergeCell ref="CW114:CY114"/>
    <mergeCell ref="BP114:BR114"/>
    <mergeCell ref="BS114:BU114"/>
    <mergeCell ref="BV114:BX114"/>
    <mergeCell ref="BY114:CA114"/>
    <mergeCell ref="CB114:CD114"/>
    <mergeCell ref="CE114:CG114"/>
    <mergeCell ref="AX114:AZ114"/>
    <mergeCell ref="BA114:BC114"/>
    <mergeCell ref="BD114:BF114"/>
    <mergeCell ref="BG114:BI114"/>
    <mergeCell ref="BJ114:BL114"/>
    <mergeCell ref="BM114:BO114"/>
    <mergeCell ref="CZ113:DB113"/>
    <mergeCell ref="DC113:DE113"/>
    <mergeCell ref="DF113:DH113"/>
    <mergeCell ref="DI113:DK113"/>
    <mergeCell ref="AF114:AH114"/>
    <mergeCell ref="AI114:AK114"/>
    <mergeCell ref="AL114:AN114"/>
    <mergeCell ref="AO114:AQ114"/>
    <mergeCell ref="AR114:AT114"/>
    <mergeCell ref="AU114:AW114"/>
    <mergeCell ref="CH113:CJ113"/>
    <mergeCell ref="CK113:CM113"/>
    <mergeCell ref="CN113:CP113"/>
    <mergeCell ref="CQ113:CS113"/>
    <mergeCell ref="CT113:CV113"/>
    <mergeCell ref="CW113:CY113"/>
    <mergeCell ref="BP113:BR113"/>
    <mergeCell ref="BS113:BU113"/>
    <mergeCell ref="BV113:BX113"/>
    <mergeCell ref="BY113:CA113"/>
    <mergeCell ref="CB113:CD113"/>
    <mergeCell ref="CE113:CG113"/>
    <mergeCell ref="AX113:AZ113"/>
    <mergeCell ref="BA113:BC113"/>
    <mergeCell ref="BD113:BF113"/>
    <mergeCell ref="BG113:BI113"/>
    <mergeCell ref="BJ113:BL113"/>
    <mergeCell ref="BM113:BO113"/>
    <mergeCell ref="CZ112:DB112"/>
    <mergeCell ref="DC112:DE112"/>
    <mergeCell ref="DF112:DH112"/>
    <mergeCell ref="DI112:DK112"/>
    <mergeCell ref="AF113:AH113"/>
    <mergeCell ref="AI113:AK113"/>
    <mergeCell ref="AL113:AN113"/>
    <mergeCell ref="AO113:AQ113"/>
    <mergeCell ref="AR113:AT113"/>
    <mergeCell ref="AU113:AW113"/>
    <mergeCell ref="CH112:CJ112"/>
    <mergeCell ref="CK112:CM112"/>
    <mergeCell ref="CN112:CP112"/>
    <mergeCell ref="CQ112:CS112"/>
    <mergeCell ref="CT112:CV112"/>
    <mergeCell ref="CW112:CY112"/>
    <mergeCell ref="BP112:BR112"/>
    <mergeCell ref="BS112:BU112"/>
    <mergeCell ref="BV112:BX112"/>
    <mergeCell ref="BY112:CA112"/>
    <mergeCell ref="CB112:CD112"/>
    <mergeCell ref="CE112:CG112"/>
    <mergeCell ref="AX112:AZ112"/>
    <mergeCell ref="BA112:BC112"/>
    <mergeCell ref="BD112:BF112"/>
    <mergeCell ref="BG112:BI112"/>
    <mergeCell ref="BJ112:BL112"/>
    <mergeCell ref="BM112:BO112"/>
    <mergeCell ref="CZ111:DB111"/>
    <mergeCell ref="DC111:DE111"/>
    <mergeCell ref="DF111:DH111"/>
    <mergeCell ref="DI111:DK111"/>
    <mergeCell ref="AF112:AH112"/>
    <mergeCell ref="AI112:AK112"/>
    <mergeCell ref="AL112:AN112"/>
    <mergeCell ref="AO112:AQ112"/>
    <mergeCell ref="AR112:AT112"/>
    <mergeCell ref="AU112:AW112"/>
    <mergeCell ref="CH111:CJ111"/>
    <mergeCell ref="CK111:CM111"/>
    <mergeCell ref="CN111:CP111"/>
    <mergeCell ref="CQ111:CS111"/>
    <mergeCell ref="CT111:CV111"/>
    <mergeCell ref="CW111:CY111"/>
    <mergeCell ref="BP111:BR111"/>
    <mergeCell ref="BS111:BU111"/>
    <mergeCell ref="BV111:BX111"/>
    <mergeCell ref="BY111:CA111"/>
    <mergeCell ref="CB111:CD111"/>
    <mergeCell ref="CE111:CG111"/>
    <mergeCell ref="AX111:AZ111"/>
    <mergeCell ref="BA111:BC111"/>
    <mergeCell ref="BD111:BF111"/>
    <mergeCell ref="BG111:BI111"/>
    <mergeCell ref="BJ111:BL111"/>
    <mergeCell ref="BM111:BO111"/>
    <mergeCell ref="CZ110:DB110"/>
    <mergeCell ref="DC110:DE110"/>
    <mergeCell ref="DF110:DH110"/>
    <mergeCell ref="DI110:DK110"/>
    <mergeCell ref="AF111:AH111"/>
    <mergeCell ref="AI111:AK111"/>
    <mergeCell ref="AL111:AN111"/>
    <mergeCell ref="AO111:AQ111"/>
    <mergeCell ref="AR111:AT111"/>
    <mergeCell ref="AU111:AW111"/>
    <mergeCell ref="CH110:CJ110"/>
    <mergeCell ref="CK110:CM110"/>
    <mergeCell ref="CN110:CP110"/>
    <mergeCell ref="CQ110:CS110"/>
    <mergeCell ref="CT110:CV110"/>
    <mergeCell ref="CW110:CY110"/>
    <mergeCell ref="BP110:BR110"/>
    <mergeCell ref="BS110:BU110"/>
    <mergeCell ref="BV110:BX110"/>
    <mergeCell ref="BY110:CA110"/>
    <mergeCell ref="CB110:CD110"/>
    <mergeCell ref="CE110:CG110"/>
    <mergeCell ref="AX110:AZ110"/>
    <mergeCell ref="BA110:BC110"/>
    <mergeCell ref="BD110:BF110"/>
    <mergeCell ref="BG110:BI110"/>
    <mergeCell ref="BJ110:BL110"/>
    <mergeCell ref="BM110:BO110"/>
    <mergeCell ref="CZ109:DB109"/>
    <mergeCell ref="DC109:DE109"/>
    <mergeCell ref="DF109:DH109"/>
    <mergeCell ref="DI109:DK109"/>
    <mergeCell ref="AF110:AH110"/>
    <mergeCell ref="AI110:AK110"/>
    <mergeCell ref="AL110:AN110"/>
    <mergeCell ref="AO110:AQ110"/>
    <mergeCell ref="AR110:AT110"/>
    <mergeCell ref="AU110:AW110"/>
    <mergeCell ref="CH109:CJ109"/>
    <mergeCell ref="CK109:CM109"/>
    <mergeCell ref="CN109:CP109"/>
    <mergeCell ref="CQ109:CS109"/>
    <mergeCell ref="CT109:CV109"/>
    <mergeCell ref="CW109:CY109"/>
    <mergeCell ref="BP109:BR109"/>
    <mergeCell ref="BS109:BU109"/>
    <mergeCell ref="BV109:BX109"/>
    <mergeCell ref="BY109:CA109"/>
    <mergeCell ref="CB109:CD109"/>
    <mergeCell ref="CE109:CG109"/>
    <mergeCell ref="AX109:AZ109"/>
    <mergeCell ref="BA109:BC109"/>
    <mergeCell ref="BD109:BF109"/>
    <mergeCell ref="BG109:BI109"/>
    <mergeCell ref="BJ109:BL109"/>
    <mergeCell ref="BM109:BO109"/>
    <mergeCell ref="CZ108:DB108"/>
    <mergeCell ref="DC108:DE108"/>
    <mergeCell ref="DF108:DH108"/>
    <mergeCell ref="DI108:DK108"/>
    <mergeCell ref="AF109:AH109"/>
    <mergeCell ref="AI109:AK109"/>
    <mergeCell ref="AL109:AN109"/>
    <mergeCell ref="AO109:AQ109"/>
    <mergeCell ref="AR109:AT109"/>
    <mergeCell ref="AU109:AW109"/>
    <mergeCell ref="CH108:CJ108"/>
    <mergeCell ref="CK108:CM108"/>
    <mergeCell ref="CN108:CP108"/>
    <mergeCell ref="CQ108:CS108"/>
    <mergeCell ref="CT108:CV108"/>
    <mergeCell ref="CW108:CY108"/>
    <mergeCell ref="BP108:BR108"/>
    <mergeCell ref="BS108:BU108"/>
    <mergeCell ref="BV108:BX108"/>
    <mergeCell ref="BY108:CA108"/>
    <mergeCell ref="CB108:CD108"/>
    <mergeCell ref="CE108:CG108"/>
    <mergeCell ref="AX108:AZ108"/>
    <mergeCell ref="BA108:BC108"/>
    <mergeCell ref="BD108:BF108"/>
    <mergeCell ref="BG108:BI108"/>
    <mergeCell ref="BJ108:BL108"/>
    <mergeCell ref="BM108:BO108"/>
    <mergeCell ref="CZ107:DB107"/>
    <mergeCell ref="DC107:DE107"/>
    <mergeCell ref="DF107:DH107"/>
    <mergeCell ref="DI107:DK107"/>
    <mergeCell ref="AF108:AH108"/>
    <mergeCell ref="AI108:AK108"/>
    <mergeCell ref="AL108:AN108"/>
    <mergeCell ref="AO108:AQ108"/>
    <mergeCell ref="AR108:AT108"/>
    <mergeCell ref="AU108:AW108"/>
    <mergeCell ref="CH107:CJ107"/>
    <mergeCell ref="CK107:CM107"/>
    <mergeCell ref="CN107:CP107"/>
    <mergeCell ref="CQ107:CS107"/>
    <mergeCell ref="CT107:CV107"/>
    <mergeCell ref="CW107:CY107"/>
    <mergeCell ref="BP107:BR107"/>
    <mergeCell ref="BS107:BU107"/>
    <mergeCell ref="BV107:BX107"/>
    <mergeCell ref="BY107:CA107"/>
    <mergeCell ref="CB107:CD107"/>
    <mergeCell ref="CE107:CG107"/>
    <mergeCell ref="AX107:AZ107"/>
    <mergeCell ref="BA107:BC107"/>
    <mergeCell ref="BD107:BF107"/>
    <mergeCell ref="BG107:BI107"/>
    <mergeCell ref="BJ107:BL107"/>
    <mergeCell ref="BM107:BO107"/>
    <mergeCell ref="CZ106:DB106"/>
    <mergeCell ref="DC106:DE106"/>
    <mergeCell ref="DF106:DH106"/>
    <mergeCell ref="DI106:DK106"/>
    <mergeCell ref="AF107:AH107"/>
    <mergeCell ref="AI107:AK107"/>
    <mergeCell ref="AL107:AN107"/>
    <mergeCell ref="AO107:AQ107"/>
    <mergeCell ref="AR107:AT107"/>
    <mergeCell ref="AU107:AW107"/>
    <mergeCell ref="CH106:CJ106"/>
    <mergeCell ref="CK106:CM106"/>
    <mergeCell ref="CN106:CP106"/>
    <mergeCell ref="CQ106:CS106"/>
    <mergeCell ref="CT106:CV106"/>
    <mergeCell ref="CW106:CY106"/>
    <mergeCell ref="BP106:BR106"/>
    <mergeCell ref="BS106:BU106"/>
    <mergeCell ref="BV106:BX106"/>
    <mergeCell ref="BY106:CA106"/>
    <mergeCell ref="CB106:CD106"/>
    <mergeCell ref="CE106:CG106"/>
    <mergeCell ref="AX106:AZ106"/>
    <mergeCell ref="BA106:BC106"/>
    <mergeCell ref="BD106:BF106"/>
    <mergeCell ref="BG106:BI106"/>
    <mergeCell ref="BJ106:BL106"/>
    <mergeCell ref="BM106:BO106"/>
    <mergeCell ref="CZ105:DB105"/>
    <mergeCell ref="DC105:DE105"/>
    <mergeCell ref="DF105:DH105"/>
    <mergeCell ref="DI105:DK105"/>
    <mergeCell ref="AF106:AH106"/>
    <mergeCell ref="AI106:AK106"/>
    <mergeCell ref="AL106:AN106"/>
    <mergeCell ref="AO106:AQ106"/>
    <mergeCell ref="AR106:AT106"/>
    <mergeCell ref="AU106:AW106"/>
    <mergeCell ref="CH105:CJ105"/>
    <mergeCell ref="CK105:CM105"/>
    <mergeCell ref="CN105:CP105"/>
    <mergeCell ref="CQ105:CS105"/>
    <mergeCell ref="CT105:CV105"/>
    <mergeCell ref="CW105:CY105"/>
    <mergeCell ref="BP105:BR105"/>
    <mergeCell ref="BS105:BU105"/>
    <mergeCell ref="BV105:BX105"/>
    <mergeCell ref="BY105:CA105"/>
    <mergeCell ref="CB105:CD105"/>
    <mergeCell ref="CE105:CG105"/>
    <mergeCell ref="AX105:AZ105"/>
    <mergeCell ref="BA105:BC105"/>
    <mergeCell ref="BD105:BF105"/>
    <mergeCell ref="BG105:BI105"/>
    <mergeCell ref="BJ105:BL105"/>
    <mergeCell ref="BM105:BO105"/>
    <mergeCell ref="CZ104:DB104"/>
    <mergeCell ref="DC104:DE104"/>
    <mergeCell ref="DF104:DH104"/>
    <mergeCell ref="DI104:DK104"/>
    <mergeCell ref="AF105:AH105"/>
    <mergeCell ref="AI105:AK105"/>
    <mergeCell ref="AL105:AN105"/>
    <mergeCell ref="AO105:AQ105"/>
    <mergeCell ref="AR105:AT105"/>
    <mergeCell ref="AU105:AW105"/>
    <mergeCell ref="CH104:CJ104"/>
    <mergeCell ref="CK104:CM104"/>
    <mergeCell ref="CN104:CP104"/>
    <mergeCell ref="CQ104:CS104"/>
    <mergeCell ref="CT104:CV104"/>
    <mergeCell ref="CW104:CY104"/>
    <mergeCell ref="BP104:BR104"/>
    <mergeCell ref="BS104:BU104"/>
    <mergeCell ref="BV104:BX104"/>
    <mergeCell ref="BY104:CA104"/>
    <mergeCell ref="CB104:CD104"/>
    <mergeCell ref="CE104:CG104"/>
    <mergeCell ref="AX104:AZ104"/>
    <mergeCell ref="BA104:BC104"/>
    <mergeCell ref="BD104:BF104"/>
    <mergeCell ref="BG104:BI104"/>
    <mergeCell ref="BJ104:BL104"/>
    <mergeCell ref="BM104:BO104"/>
    <mergeCell ref="CZ103:DB103"/>
    <mergeCell ref="DC103:DE103"/>
    <mergeCell ref="DF103:DH103"/>
    <mergeCell ref="DI103:DK103"/>
    <mergeCell ref="AF104:AH104"/>
    <mergeCell ref="AI104:AK104"/>
    <mergeCell ref="AL104:AN104"/>
    <mergeCell ref="AO104:AQ104"/>
    <mergeCell ref="AR104:AT104"/>
    <mergeCell ref="AU104:AW104"/>
    <mergeCell ref="CH103:CJ103"/>
    <mergeCell ref="CK103:CM103"/>
    <mergeCell ref="CN103:CP103"/>
    <mergeCell ref="CQ103:CS103"/>
    <mergeCell ref="CT103:CV103"/>
    <mergeCell ref="CW103:CY103"/>
    <mergeCell ref="BP103:BR103"/>
    <mergeCell ref="BS103:BU103"/>
    <mergeCell ref="BV103:BX103"/>
    <mergeCell ref="BY103:CA103"/>
    <mergeCell ref="CB103:CD103"/>
    <mergeCell ref="CE103:CG103"/>
    <mergeCell ref="AX103:AZ103"/>
    <mergeCell ref="BA103:BC103"/>
    <mergeCell ref="BD103:BF103"/>
    <mergeCell ref="BG103:BI103"/>
    <mergeCell ref="BJ103:BL103"/>
    <mergeCell ref="BM103:BO103"/>
    <mergeCell ref="CZ102:DB102"/>
    <mergeCell ref="DC102:DE102"/>
    <mergeCell ref="DF102:DH102"/>
    <mergeCell ref="DI102:DK102"/>
    <mergeCell ref="AF103:AH103"/>
    <mergeCell ref="AI103:AK103"/>
    <mergeCell ref="AL103:AN103"/>
    <mergeCell ref="AO103:AQ103"/>
    <mergeCell ref="AR103:AT103"/>
    <mergeCell ref="AU103:AW103"/>
    <mergeCell ref="CH102:CJ102"/>
    <mergeCell ref="CK102:CM102"/>
    <mergeCell ref="CN102:CP102"/>
    <mergeCell ref="CQ102:CS102"/>
    <mergeCell ref="CT102:CV102"/>
    <mergeCell ref="CW102:CY102"/>
    <mergeCell ref="BP102:BR102"/>
    <mergeCell ref="BS102:BU102"/>
    <mergeCell ref="BV102:BX102"/>
    <mergeCell ref="BY102:CA102"/>
    <mergeCell ref="CB102:CD102"/>
    <mergeCell ref="CE102:CG102"/>
    <mergeCell ref="AX102:AZ102"/>
    <mergeCell ref="BA102:BC102"/>
    <mergeCell ref="BD102:BF102"/>
    <mergeCell ref="BG102:BI102"/>
    <mergeCell ref="BJ102:BL102"/>
    <mergeCell ref="BM102:BO102"/>
    <mergeCell ref="CZ101:DB101"/>
    <mergeCell ref="DC101:DE101"/>
    <mergeCell ref="DF101:DH101"/>
    <mergeCell ref="DI101:DK101"/>
    <mergeCell ref="AF102:AH102"/>
    <mergeCell ref="AI102:AK102"/>
    <mergeCell ref="AL102:AN102"/>
    <mergeCell ref="AO102:AQ102"/>
    <mergeCell ref="AR102:AT102"/>
    <mergeCell ref="AU102:AW102"/>
    <mergeCell ref="CH101:CJ101"/>
    <mergeCell ref="CK101:CM101"/>
    <mergeCell ref="CN101:CP101"/>
    <mergeCell ref="CQ101:CS101"/>
    <mergeCell ref="CT101:CV101"/>
    <mergeCell ref="CW101:CY101"/>
    <mergeCell ref="BP101:BR101"/>
    <mergeCell ref="BS101:BU101"/>
    <mergeCell ref="BV101:BX101"/>
    <mergeCell ref="BY101:CA101"/>
    <mergeCell ref="CB101:CD101"/>
    <mergeCell ref="CE101:CG101"/>
    <mergeCell ref="AX101:AZ101"/>
    <mergeCell ref="BA101:BC101"/>
    <mergeCell ref="BD101:BF101"/>
    <mergeCell ref="BG101:BI101"/>
    <mergeCell ref="BJ101:BL101"/>
    <mergeCell ref="BM101:BO101"/>
    <mergeCell ref="CZ100:DB100"/>
    <mergeCell ref="DC100:DE100"/>
    <mergeCell ref="DF100:DH100"/>
    <mergeCell ref="DI100:DK100"/>
    <mergeCell ref="AF101:AH101"/>
    <mergeCell ref="AI101:AK101"/>
    <mergeCell ref="AL101:AN101"/>
    <mergeCell ref="AO101:AQ101"/>
    <mergeCell ref="AR101:AT101"/>
    <mergeCell ref="AU101:AW101"/>
    <mergeCell ref="CH100:CJ100"/>
    <mergeCell ref="CK100:CM100"/>
    <mergeCell ref="CN100:CP100"/>
    <mergeCell ref="CQ100:CS100"/>
    <mergeCell ref="CT100:CV100"/>
    <mergeCell ref="CW100:CY100"/>
    <mergeCell ref="BP100:BR100"/>
    <mergeCell ref="BS100:BU100"/>
    <mergeCell ref="BV100:BX100"/>
    <mergeCell ref="BY100:CA100"/>
    <mergeCell ref="CB100:CD100"/>
    <mergeCell ref="CE100:CG100"/>
    <mergeCell ref="AX100:AZ100"/>
    <mergeCell ref="BA100:BC100"/>
    <mergeCell ref="BD100:BF100"/>
    <mergeCell ref="BG100:BI100"/>
    <mergeCell ref="BJ100:BL100"/>
    <mergeCell ref="BM100:BO100"/>
    <mergeCell ref="CZ99:DB99"/>
    <mergeCell ref="DC99:DE99"/>
    <mergeCell ref="DF99:DH99"/>
    <mergeCell ref="DI99:DK99"/>
    <mergeCell ref="AF100:AH100"/>
    <mergeCell ref="AI100:AK100"/>
    <mergeCell ref="AL100:AN100"/>
    <mergeCell ref="AO100:AQ100"/>
    <mergeCell ref="AR100:AT100"/>
    <mergeCell ref="AU100:AW100"/>
    <mergeCell ref="CH99:CJ99"/>
    <mergeCell ref="CK99:CM99"/>
    <mergeCell ref="CN99:CP99"/>
    <mergeCell ref="CQ99:CS99"/>
    <mergeCell ref="CT99:CV99"/>
    <mergeCell ref="CW99:CY99"/>
    <mergeCell ref="BP99:BR99"/>
    <mergeCell ref="BS99:BU99"/>
    <mergeCell ref="BV99:BX99"/>
    <mergeCell ref="BY99:CA99"/>
    <mergeCell ref="CB99:CD99"/>
    <mergeCell ref="CE99:CG99"/>
    <mergeCell ref="AX99:AZ99"/>
    <mergeCell ref="BA99:BC99"/>
    <mergeCell ref="BD99:BF99"/>
    <mergeCell ref="BG99:BI99"/>
    <mergeCell ref="BJ99:BL99"/>
    <mergeCell ref="BM99:BO99"/>
    <mergeCell ref="CZ98:DB98"/>
    <mergeCell ref="DC98:DE98"/>
    <mergeCell ref="DF98:DH98"/>
    <mergeCell ref="DI98:DK98"/>
    <mergeCell ref="AF99:AH99"/>
    <mergeCell ref="AI99:AK99"/>
    <mergeCell ref="AL99:AN99"/>
    <mergeCell ref="AO99:AQ99"/>
    <mergeCell ref="AR99:AT99"/>
    <mergeCell ref="AU99:AW99"/>
    <mergeCell ref="CH98:CJ98"/>
    <mergeCell ref="CK98:CM98"/>
    <mergeCell ref="CN98:CP98"/>
    <mergeCell ref="CQ98:CS98"/>
    <mergeCell ref="CT98:CV98"/>
    <mergeCell ref="CW98:CY98"/>
    <mergeCell ref="BP98:BR98"/>
    <mergeCell ref="BS98:BU98"/>
    <mergeCell ref="BV98:BX98"/>
    <mergeCell ref="BY98:CA98"/>
    <mergeCell ref="CB98:CD98"/>
    <mergeCell ref="CE98:CG98"/>
    <mergeCell ref="AX98:AZ98"/>
    <mergeCell ref="BA98:BC98"/>
    <mergeCell ref="BD98:BF98"/>
    <mergeCell ref="BG98:BI98"/>
    <mergeCell ref="BJ98:BL98"/>
    <mergeCell ref="BM98:BO98"/>
    <mergeCell ref="CZ97:DB97"/>
    <mergeCell ref="DC97:DE97"/>
    <mergeCell ref="DF97:DH97"/>
    <mergeCell ref="DI97:DK97"/>
    <mergeCell ref="AF98:AH98"/>
    <mergeCell ref="AI98:AK98"/>
    <mergeCell ref="AL98:AN98"/>
    <mergeCell ref="AO98:AQ98"/>
    <mergeCell ref="AR98:AT98"/>
    <mergeCell ref="AU98:AW98"/>
    <mergeCell ref="CH97:CJ97"/>
    <mergeCell ref="CK97:CM97"/>
    <mergeCell ref="CN97:CP97"/>
    <mergeCell ref="CQ97:CS97"/>
    <mergeCell ref="CT97:CV97"/>
    <mergeCell ref="CW97:CY97"/>
    <mergeCell ref="BP97:BR97"/>
    <mergeCell ref="BS97:BU97"/>
    <mergeCell ref="BV97:BX97"/>
    <mergeCell ref="BY97:CA97"/>
    <mergeCell ref="CB97:CD97"/>
    <mergeCell ref="CE97:CG97"/>
    <mergeCell ref="AX97:AZ97"/>
    <mergeCell ref="BA97:BC97"/>
    <mergeCell ref="BD97:BF97"/>
    <mergeCell ref="BG97:BI97"/>
    <mergeCell ref="BJ97:BL97"/>
    <mergeCell ref="BM97:BO97"/>
    <mergeCell ref="CZ96:DB96"/>
    <mergeCell ref="DC96:DE96"/>
    <mergeCell ref="DF96:DH96"/>
    <mergeCell ref="DI96:DK96"/>
    <mergeCell ref="AF97:AH97"/>
    <mergeCell ref="AI97:AK97"/>
    <mergeCell ref="AL97:AN97"/>
    <mergeCell ref="AO97:AQ97"/>
    <mergeCell ref="AR97:AT97"/>
    <mergeCell ref="AU97:AW97"/>
    <mergeCell ref="CH96:CJ96"/>
    <mergeCell ref="CK96:CM96"/>
    <mergeCell ref="CN96:CP96"/>
    <mergeCell ref="CQ96:CS96"/>
    <mergeCell ref="CT96:CV96"/>
    <mergeCell ref="CW96:CY96"/>
    <mergeCell ref="BP96:BR96"/>
    <mergeCell ref="BS96:BU96"/>
    <mergeCell ref="BV96:BX96"/>
    <mergeCell ref="BY96:CA96"/>
    <mergeCell ref="CB96:CD96"/>
    <mergeCell ref="CE96:CG96"/>
    <mergeCell ref="AX96:AZ96"/>
    <mergeCell ref="BA96:BC96"/>
    <mergeCell ref="BD96:BF96"/>
    <mergeCell ref="BG96:BI96"/>
    <mergeCell ref="BJ96:BL96"/>
    <mergeCell ref="BM96:BO96"/>
    <mergeCell ref="CZ95:DB95"/>
    <mergeCell ref="DC95:DE95"/>
    <mergeCell ref="DF95:DH95"/>
    <mergeCell ref="DI95:DK95"/>
    <mergeCell ref="AF96:AH96"/>
    <mergeCell ref="AI96:AK96"/>
    <mergeCell ref="AL96:AN96"/>
    <mergeCell ref="AO96:AQ96"/>
    <mergeCell ref="AR96:AT96"/>
    <mergeCell ref="AU96:AW96"/>
    <mergeCell ref="CH95:CJ95"/>
    <mergeCell ref="CK95:CM95"/>
    <mergeCell ref="CN95:CP95"/>
    <mergeCell ref="CQ95:CS95"/>
    <mergeCell ref="CT95:CV95"/>
    <mergeCell ref="CW95:CY95"/>
    <mergeCell ref="BP95:BR95"/>
    <mergeCell ref="BS95:BU95"/>
    <mergeCell ref="BV95:BX95"/>
    <mergeCell ref="BY95:CA95"/>
    <mergeCell ref="CB95:CD95"/>
    <mergeCell ref="CE95:CG95"/>
    <mergeCell ref="AX95:AZ95"/>
    <mergeCell ref="BA95:BC95"/>
    <mergeCell ref="BD95:BF95"/>
    <mergeCell ref="BG95:BI95"/>
    <mergeCell ref="BJ95:BL95"/>
    <mergeCell ref="BM95:BO95"/>
    <mergeCell ref="CZ94:DB94"/>
    <mergeCell ref="DC94:DE94"/>
    <mergeCell ref="DF94:DH94"/>
    <mergeCell ref="DI94:DK94"/>
    <mergeCell ref="AF95:AH95"/>
    <mergeCell ref="AI95:AK95"/>
    <mergeCell ref="AL95:AN95"/>
    <mergeCell ref="AO95:AQ95"/>
    <mergeCell ref="AR95:AT95"/>
    <mergeCell ref="AU95:AW95"/>
    <mergeCell ref="CH94:CJ94"/>
    <mergeCell ref="CK94:CM94"/>
    <mergeCell ref="CN94:CP94"/>
    <mergeCell ref="CQ94:CS94"/>
    <mergeCell ref="CT94:CV94"/>
    <mergeCell ref="CW94:CY94"/>
    <mergeCell ref="BP94:BR94"/>
    <mergeCell ref="BS94:BU94"/>
    <mergeCell ref="BV94:BX94"/>
    <mergeCell ref="BY94:CA94"/>
    <mergeCell ref="CB94:CD94"/>
    <mergeCell ref="CE94:CG94"/>
    <mergeCell ref="AX94:AZ94"/>
    <mergeCell ref="BA94:BC94"/>
    <mergeCell ref="BD94:BF94"/>
    <mergeCell ref="BG94:BI94"/>
    <mergeCell ref="BJ94:BL94"/>
    <mergeCell ref="BM94:BO94"/>
    <mergeCell ref="CZ93:DB93"/>
    <mergeCell ref="DC93:DE93"/>
    <mergeCell ref="DF93:DH93"/>
    <mergeCell ref="DI93:DK93"/>
    <mergeCell ref="AF94:AH94"/>
    <mergeCell ref="AI94:AK94"/>
    <mergeCell ref="AL94:AN94"/>
    <mergeCell ref="AO94:AQ94"/>
    <mergeCell ref="AR94:AT94"/>
    <mergeCell ref="AU94:AW94"/>
    <mergeCell ref="CH93:CJ93"/>
    <mergeCell ref="CK93:CM93"/>
    <mergeCell ref="CN93:CP93"/>
    <mergeCell ref="CQ93:CS93"/>
    <mergeCell ref="CT93:CV93"/>
    <mergeCell ref="CW93:CY93"/>
    <mergeCell ref="BP93:BR93"/>
    <mergeCell ref="BS93:BU93"/>
    <mergeCell ref="BV93:BX93"/>
    <mergeCell ref="BY93:CA93"/>
    <mergeCell ref="CB93:CD93"/>
    <mergeCell ref="CE93:CG93"/>
    <mergeCell ref="AX93:AZ93"/>
    <mergeCell ref="BA93:BC93"/>
    <mergeCell ref="BD93:BF93"/>
    <mergeCell ref="BG93:BI93"/>
    <mergeCell ref="BJ93:BL93"/>
    <mergeCell ref="BM93:BO93"/>
    <mergeCell ref="CZ92:DB92"/>
    <mergeCell ref="DC92:DE92"/>
    <mergeCell ref="DF92:DH92"/>
    <mergeCell ref="DI92:DK92"/>
    <mergeCell ref="AF93:AH93"/>
    <mergeCell ref="AI93:AK93"/>
    <mergeCell ref="AL93:AN93"/>
    <mergeCell ref="AO93:AQ93"/>
    <mergeCell ref="AR93:AT93"/>
    <mergeCell ref="AU93:AW93"/>
    <mergeCell ref="CH92:CJ92"/>
    <mergeCell ref="CK92:CM92"/>
    <mergeCell ref="CN92:CP92"/>
    <mergeCell ref="CQ92:CS92"/>
    <mergeCell ref="CT92:CV92"/>
    <mergeCell ref="CW92:CY92"/>
    <mergeCell ref="BP92:BR92"/>
    <mergeCell ref="BS92:BU92"/>
    <mergeCell ref="BV92:BX92"/>
    <mergeCell ref="BY92:CA92"/>
    <mergeCell ref="CB92:CD92"/>
    <mergeCell ref="CE92:CG92"/>
    <mergeCell ref="AX92:AZ92"/>
    <mergeCell ref="BA92:BC92"/>
    <mergeCell ref="BD92:BF92"/>
    <mergeCell ref="BG92:BI92"/>
    <mergeCell ref="BJ92:BL92"/>
    <mergeCell ref="BM92:BO92"/>
    <mergeCell ref="CZ91:DB91"/>
    <mergeCell ref="DC91:DE91"/>
    <mergeCell ref="DF91:DH91"/>
    <mergeCell ref="DI91:DK91"/>
    <mergeCell ref="AF92:AH92"/>
    <mergeCell ref="AI92:AK92"/>
    <mergeCell ref="AL92:AN92"/>
    <mergeCell ref="AO92:AQ92"/>
    <mergeCell ref="AR92:AT92"/>
    <mergeCell ref="AU92:AW92"/>
    <mergeCell ref="CH91:CJ91"/>
    <mergeCell ref="CK91:CM91"/>
    <mergeCell ref="CN91:CP91"/>
    <mergeCell ref="CQ91:CS91"/>
    <mergeCell ref="CT91:CV91"/>
    <mergeCell ref="CW91:CY91"/>
    <mergeCell ref="BP91:BR91"/>
    <mergeCell ref="BS91:BU91"/>
    <mergeCell ref="BV91:BX91"/>
    <mergeCell ref="BY91:CA91"/>
    <mergeCell ref="CB91:CD91"/>
    <mergeCell ref="CE91:CG91"/>
    <mergeCell ref="AX91:AZ91"/>
    <mergeCell ref="BA91:BC91"/>
    <mergeCell ref="BD91:BF91"/>
    <mergeCell ref="BG91:BI91"/>
    <mergeCell ref="BJ91:BL91"/>
    <mergeCell ref="BM91:BO91"/>
    <mergeCell ref="CZ90:DB90"/>
    <mergeCell ref="DC90:DE90"/>
    <mergeCell ref="DF90:DH90"/>
    <mergeCell ref="DI90:DK90"/>
    <mergeCell ref="AF91:AH91"/>
    <mergeCell ref="AI91:AK91"/>
    <mergeCell ref="AL91:AN91"/>
    <mergeCell ref="AO91:AQ91"/>
    <mergeCell ref="AR91:AT91"/>
    <mergeCell ref="AU91:AW91"/>
    <mergeCell ref="CH90:CJ90"/>
    <mergeCell ref="CK90:CM90"/>
    <mergeCell ref="CN90:CP90"/>
    <mergeCell ref="CQ90:CS90"/>
    <mergeCell ref="CT90:CV90"/>
    <mergeCell ref="CW90:CY90"/>
    <mergeCell ref="BP90:BR90"/>
    <mergeCell ref="BS90:BU90"/>
    <mergeCell ref="BV90:BX90"/>
    <mergeCell ref="BY90:CA90"/>
    <mergeCell ref="CB90:CD90"/>
    <mergeCell ref="CE90:CG90"/>
    <mergeCell ref="AX90:AZ90"/>
    <mergeCell ref="BA90:BC90"/>
    <mergeCell ref="BD90:BF90"/>
    <mergeCell ref="BG90:BI90"/>
    <mergeCell ref="BJ90:BL90"/>
    <mergeCell ref="BM90:BO90"/>
    <mergeCell ref="CZ89:DB89"/>
    <mergeCell ref="DC89:DE89"/>
    <mergeCell ref="DF89:DH89"/>
    <mergeCell ref="DI89:DK89"/>
    <mergeCell ref="AF90:AH90"/>
    <mergeCell ref="AI90:AK90"/>
    <mergeCell ref="AL90:AN90"/>
    <mergeCell ref="AO90:AQ90"/>
    <mergeCell ref="AR90:AT90"/>
    <mergeCell ref="AU90:AW90"/>
    <mergeCell ref="CH89:CJ89"/>
    <mergeCell ref="CK89:CM89"/>
    <mergeCell ref="CN89:CP89"/>
    <mergeCell ref="CQ89:CS89"/>
    <mergeCell ref="CT89:CV89"/>
    <mergeCell ref="CW89:CY89"/>
    <mergeCell ref="BP89:BR89"/>
    <mergeCell ref="BS89:BU89"/>
    <mergeCell ref="BV89:BX89"/>
    <mergeCell ref="BY89:CA89"/>
    <mergeCell ref="CB89:CD89"/>
    <mergeCell ref="CE89:CG89"/>
    <mergeCell ref="AX89:AZ89"/>
    <mergeCell ref="BA89:BC89"/>
    <mergeCell ref="BD89:BF89"/>
    <mergeCell ref="BG89:BI89"/>
    <mergeCell ref="BJ89:BL89"/>
    <mergeCell ref="BM89:BO89"/>
    <mergeCell ref="CZ88:DB88"/>
    <mergeCell ref="DC88:DE88"/>
    <mergeCell ref="DF88:DH88"/>
    <mergeCell ref="DI88:DK88"/>
    <mergeCell ref="AF89:AH89"/>
    <mergeCell ref="AI89:AK89"/>
    <mergeCell ref="AL89:AN89"/>
    <mergeCell ref="AO89:AQ89"/>
    <mergeCell ref="AR89:AT89"/>
    <mergeCell ref="AU89:AW89"/>
    <mergeCell ref="CH88:CJ88"/>
    <mergeCell ref="CK88:CM88"/>
    <mergeCell ref="CN88:CP88"/>
    <mergeCell ref="CQ88:CS88"/>
    <mergeCell ref="CT88:CV88"/>
    <mergeCell ref="CW88:CY88"/>
    <mergeCell ref="BP88:BR88"/>
    <mergeCell ref="BS88:BU88"/>
    <mergeCell ref="BV88:BX88"/>
    <mergeCell ref="BY88:CA88"/>
    <mergeCell ref="CB88:CD88"/>
    <mergeCell ref="CE88:CG88"/>
    <mergeCell ref="AX88:AZ88"/>
    <mergeCell ref="BA88:BC88"/>
    <mergeCell ref="BD88:BF88"/>
    <mergeCell ref="BG88:BI88"/>
    <mergeCell ref="BJ88:BL88"/>
    <mergeCell ref="BM88:BO88"/>
    <mergeCell ref="CZ87:DB87"/>
    <mergeCell ref="DC87:DE87"/>
    <mergeCell ref="DF87:DH87"/>
    <mergeCell ref="DI87:DK87"/>
    <mergeCell ref="AF88:AH88"/>
    <mergeCell ref="AI88:AK88"/>
    <mergeCell ref="AL88:AN88"/>
    <mergeCell ref="AO88:AQ88"/>
    <mergeCell ref="AR88:AT88"/>
    <mergeCell ref="AU88:AW88"/>
    <mergeCell ref="CH87:CJ87"/>
    <mergeCell ref="CK87:CM87"/>
    <mergeCell ref="CN87:CP87"/>
    <mergeCell ref="CQ87:CS87"/>
    <mergeCell ref="CT87:CV87"/>
    <mergeCell ref="CW87:CY87"/>
    <mergeCell ref="BP87:BR87"/>
    <mergeCell ref="BS87:BU87"/>
    <mergeCell ref="BV87:BX87"/>
    <mergeCell ref="BY87:CA87"/>
    <mergeCell ref="CB87:CD87"/>
    <mergeCell ref="CE87:CG87"/>
    <mergeCell ref="AX87:AZ87"/>
    <mergeCell ref="BA87:BC87"/>
    <mergeCell ref="BD87:BF87"/>
    <mergeCell ref="BG87:BI87"/>
    <mergeCell ref="BJ87:BL87"/>
    <mergeCell ref="BM87:BO87"/>
    <mergeCell ref="CZ86:DB86"/>
    <mergeCell ref="DC86:DE86"/>
    <mergeCell ref="DF86:DH86"/>
    <mergeCell ref="DI86:DK86"/>
    <mergeCell ref="AF87:AH87"/>
    <mergeCell ref="AI87:AK87"/>
    <mergeCell ref="AL87:AN87"/>
    <mergeCell ref="AO87:AQ87"/>
    <mergeCell ref="AR87:AT87"/>
    <mergeCell ref="AU87:AW87"/>
    <mergeCell ref="CH86:CJ86"/>
    <mergeCell ref="CK86:CM86"/>
    <mergeCell ref="CN86:CP86"/>
    <mergeCell ref="CQ86:CS86"/>
    <mergeCell ref="CT86:CV86"/>
    <mergeCell ref="CW86:CY86"/>
    <mergeCell ref="BP86:BR86"/>
    <mergeCell ref="BS86:BU86"/>
    <mergeCell ref="BV86:BX86"/>
    <mergeCell ref="BY86:CA86"/>
    <mergeCell ref="CB86:CD86"/>
    <mergeCell ref="CE86:CG86"/>
    <mergeCell ref="AX86:AZ86"/>
    <mergeCell ref="BA86:BC86"/>
    <mergeCell ref="BD86:BF86"/>
    <mergeCell ref="BG86:BI86"/>
    <mergeCell ref="BJ86:BL86"/>
    <mergeCell ref="BM86:BO86"/>
    <mergeCell ref="CZ85:DB85"/>
    <mergeCell ref="DC85:DE85"/>
    <mergeCell ref="DF85:DH85"/>
    <mergeCell ref="DI85:DK85"/>
    <mergeCell ref="AF86:AH86"/>
    <mergeCell ref="AI86:AK86"/>
    <mergeCell ref="AL86:AN86"/>
    <mergeCell ref="AO86:AQ86"/>
    <mergeCell ref="AR86:AT86"/>
    <mergeCell ref="AU86:AW86"/>
    <mergeCell ref="CH85:CJ85"/>
    <mergeCell ref="CK85:CM85"/>
    <mergeCell ref="CN85:CP85"/>
    <mergeCell ref="CQ85:CS85"/>
    <mergeCell ref="CT85:CV85"/>
    <mergeCell ref="CW85:CY85"/>
    <mergeCell ref="BP85:BR85"/>
    <mergeCell ref="BS85:BU85"/>
    <mergeCell ref="BV85:BX85"/>
    <mergeCell ref="BY85:CA85"/>
    <mergeCell ref="CB85:CD85"/>
    <mergeCell ref="CE85:CG85"/>
    <mergeCell ref="AX85:AZ85"/>
    <mergeCell ref="BA85:BC85"/>
    <mergeCell ref="BD85:BF85"/>
    <mergeCell ref="BG85:BI85"/>
    <mergeCell ref="BJ85:BL85"/>
    <mergeCell ref="BM85:BO85"/>
    <mergeCell ref="CZ84:DB84"/>
    <mergeCell ref="DC84:DE84"/>
    <mergeCell ref="DF84:DH84"/>
    <mergeCell ref="DI84:DK84"/>
    <mergeCell ref="AF85:AH85"/>
    <mergeCell ref="AI85:AK85"/>
    <mergeCell ref="AL85:AN85"/>
    <mergeCell ref="AO85:AQ85"/>
    <mergeCell ref="AR85:AT85"/>
    <mergeCell ref="AU85:AW85"/>
    <mergeCell ref="CH84:CJ84"/>
    <mergeCell ref="CK84:CM84"/>
    <mergeCell ref="CN84:CP84"/>
    <mergeCell ref="CQ84:CS84"/>
    <mergeCell ref="CT84:CV84"/>
    <mergeCell ref="CW84:CY84"/>
    <mergeCell ref="BP84:BR84"/>
    <mergeCell ref="BS84:BU84"/>
    <mergeCell ref="BV84:BX84"/>
    <mergeCell ref="BY84:CA84"/>
    <mergeCell ref="CB84:CD84"/>
    <mergeCell ref="CE84:CG84"/>
    <mergeCell ref="AX84:AZ84"/>
    <mergeCell ref="BA84:BC84"/>
    <mergeCell ref="BD84:BF84"/>
    <mergeCell ref="BG84:BI84"/>
    <mergeCell ref="BJ84:BL84"/>
    <mergeCell ref="BM84:BO84"/>
    <mergeCell ref="CZ83:DB83"/>
    <mergeCell ref="DC83:DE83"/>
    <mergeCell ref="DF83:DH83"/>
    <mergeCell ref="DI83:DK83"/>
    <mergeCell ref="AF84:AH84"/>
    <mergeCell ref="AI84:AK84"/>
    <mergeCell ref="AL84:AN84"/>
    <mergeCell ref="AO84:AQ84"/>
    <mergeCell ref="AR84:AT84"/>
    <mergeCell ref="AU84:AW84"/>
    <mergeCell ref="CH83:CJ83"/>
    <mergeCell ref="CK83:CM83"/>
    <mergeCell ref="CN83:CP83"/>
    <mergeCell ref="CQ83:CS83"/>
    <mergeCell ref="CT83:CV83"/>
    <mergeCell ref="CW83:CY83"/>
    <mergeCell ref="BP83:BR83"/>
    <mergeCell ref="BS83:BU83"/>
    <mergeCell ref="BV83:BX83"/>
    <mergeCell ref="BY83:CA83"/>
    <mergeCell ref="CB83:CD83"/>
    <mergeCell ref="CE83:CG83"/>
    <mergeCell ref="AX83:AZ83"/>
    <mergeCell ref="BA83:BC83"/>
    <mergeCell ref="BD83:BF83"/>
    <mergeCell ref="BG83:BI83"/>
    <mergeCell ref="BJ83:BL83"/>
    <mergeCell ref="BM83:BO83"/>
    <mergeCell ref="CZ82:DB82"/>
    <mergeCell ref="DC82:DE82"/>
    <mergeCell ref="DF82:DH82"/>
    <mergeCell ref="DI82:DK82"/>
    <mergeCell ref="AF83:AH83"/>
    <mergeCell ref="AI83:AK83"/>
    <mergeCell ref="AL83:AN83"/>
    <mergeCell ref="AO83:AQ83"/>
    <mergeCell ref="AR83:AT83"/>
    <mergeCell ref="AU83:AW83"/>
    <mergeCell ref="CH82:CJ82"/>
    <mergeCell ref="CK82:CM82"/>
    <mergeCell ref="CN82:CP82"/>
    <mergeCell ref="CQ82:CS82"/>
    <mergeCell ref="CT82:CV82"/>
    <mergeCell ref="CW82:CY82"/>
    <mergeCell ref="BP82:BR82"/>
    <mergeCell ref="BS82:BU82"/>
    <mergeCell ref="BV82:BX82"/>
    <mergeCell ref="BY82:CA82"/>
    <mergeCell ref="CB82:CD82"/>
    <mergeCell ref="CE82:CG82"/>
    <mergeCell ref="AX82:AZ82"/>
    <mergeCell ref="BA82:BC82"/>
    <mergeCell ref="BD82:BF82"/>
    <mergeCell ref="BG82:BI82"/>
    <mergeCell ref="BJ82:BL82"/>
    <mergeCell ref="BM82:BO82"/>
    <mergeCell ref="CZ81:DB81"/>
    <mergeCell ref="DC81:DE81"/>
    <mergeCell ref="DF81:DH81"/>
    <mergeCell ref="DI81:DK81"/>
    <mergeCell ref="AF82:AH82"/>
    <mergeCell ref="AI82:AK82"/>
    <mergeCell ref="AL82:AN82"/>
    <mergeCell ref="AO82:AQ82"/>
    <mergeCell ref="AR82:AT82"/>
    <mergeCell ref="AU82:AW82"/>
    <mergeCell ref="CH81:CJ81"/>
    <mergeCell ref="CK81:CM81"/>
    <mergeCell ref="CN81:CP81"/>
    <mergeCell ref="CQ81:CS81"/>
    <mergeCell ref="CT81:CV81"/>
    <mergeCell ref="CW81:CY81"/>
    <mergeCell ref="BP81:BR81"/>
    <mergeCell ref="BS81:BU81"/>
    <mergeCell ref="BV81:BX81"/>
    <mergeCell ref="BY81:CA81"/>
    <mergeCell ref="CB81:CD81"/>
    <mergeCell ref="CE81:CG81"/>
    <mergeCell ref="AX81:AZ81"/>
    <mergeCell ref="BA81:BC81"/>
    <mergeCell ref="BD81:BF81"/>
    <mergeCell ref="BG81:BI81"/>
    <mergeCell ref="BJ81:BL81"/>
    <mergeCell ref="BM81:BO81"/>
    <mergeCell ref="CZ80:DB80"/>
    <mergeCell ref="DC80:DE80"/>
    <mergeCell ref="DF80:DH80"/>
    <mergeCell ref="DI80:DK80"/>
    <mergeCell ref="AF81:AH81"/>
    <mergeCell ref="AI81:AK81"/>
    <mergeCell ref="AL81:AN81"/>
    <mergeCell ref="AO81:AQ81"/>
    <mergeCell ref="AR81:AT81"/>
    <mergeCell ref="AU81:AW81"/>
    <mergeCell ref="CH80:CJ80"/>
    <mergeCell ref="CK80:CM80"/>
    <mergeCell ref="CN80:CP80"/>
    <mergeCell ref="CQ80:CS80"/>
    <mergeCell ref="CT80:CV80"/>
    <mergeCell ref="CW80:CY80"/>
    <mergeCell ref="BP80:BR80"/>
    <mergeCell ref="BS80:BU80"/>
    <mergeCell ref="BV80:BX80"/>
    <mergeCell ref="BY80:CA80"/>
    <mergeCell ref="CB80:CD80"/>
    <mergeCell ref="CE80:CG80"/>
    <mergeCell ref="AX80:AZ80"/>
    <mergeCell ref="BA80:BC80"/>
    <mergeCell ref="BD80:BF80"/>
    <mergeCell ref="BG80:BI80"/>
    <mergeCell ref="BJ80:BL80"/>
    <mergeCell ref="BM80:BO80"/>
    <mergeCell ref="CZ79:DB79"/>
    <mergeCell ref="DC79:DE79"/>
    <mergeCell ref="DF79:DH79"/>
    <mergeCell ref="DI79:DK79"/>
    <mergeCell ref="AF80:AH80"/>
    <mergeCell ref="AI80:AK80"/>
    <mergeCell ref="AL80:AN80"/>
    <mergeCell ref="AO80:AQ80"/>
    <mergeCell ref="AR80:AT80"/>
    <mergeCell ref="AU80:AW80"/>
    <mergeCell ref="CH79:CJ79"/>
    <mergeCell ref="CK79:CM79"/>
    <mergeCell ref="CN79:CP79"/>
    <mergeCell ref="CQ79:CS79"/>
    <mergeCell ref="CT79:CV79"/>
    <mergeCell ref="CW79:CY79"/>
    <mergeCell ref="BP79:BR79"/>
    <mergeCell ref="BS79:BU79"/>
    <mergeCell ref="BV79:BX79"/>
    <mergeCell ref="BY79:CA79"/>
    <mergeCell ref="CB79:CD79"/>
    <mergeCell ref="CE79:CG79"/>
    <mergeCell ref="AX79:AZ79"/>
    <mergeCell ref="BA79:BC79"/>
    <mergeCell ref="BD79:BF79"/>
    <mergeCell ref="BG79:BI79"/>
    <mergeCell ref="BJ79:BL79"/>
    <mergeCell ref="BM79:BO79"/>
    <mergeCell ref="CZ78:DB78"/>
    <mergeCell ref="DC78:DE78"/>
    <mergeCell ref="DF78:DH78"/>
    <mergeCell ref="DI78:DK78"/>
    <mergeCell ref="AF79:AH79"/>
    <mergeCell ref="AI79:AK79"/>
    <mergeCell ref="AL79:AN79"/>
    <mergeCell ref="AO79:AQ79"/>
    <mergeCell ref="AR79:AT79"/>
    <mergeCell ref="AU79:AW79"/>
    <mergeCell ref="CH78:CJ78"/>
    <mergeCell ref="CK78:CM78"/>
    <mergeCell ref="CN78:CP78"/>
    <mergeCell ref="CQ78:CS78"/>
    <mergeCell ref="CT78:CV78"/>
    <mergeCell ref="CW78:CY78"/>
    <mergeCell ref="BP78:BR78"/>
    <mergeCell ref="BS78:BU78"/>
    <mergeCell ref="BV78:BX78"/>
    <mergeCell ref="BY78:CA78"/>
    <mergeCell ref="CB78:CD78"/>
    <mergeCell ref="CE78:CG78"/>
    <mergeCell ref="AX78:AZ78"/>
    <mergeCell ref="BA78:BC78"/>
    <mergeCell ref="BD78:BF78"/>
    <mergeCell ref="BG78:BI78"/>
    <mergeCell ref="BJ78:BL78"/>
    <mergeCell ref="BM78:BO78"/>
    <mergeCell ref="CZ77:DB77"/>
    <mergeCell ref="DC77:DE77"/>
    <mergeCell ref="DF77:DH77"/>
    <mergeCell ref="DI77:DK77"/>
    <mergeCell ref="AF78:AH78"/>
    <mergeCell ref="AI78:AK78"/>
    <mergeCell ref="AL78:AN78"/>
    <mergeCell ref="AO78:AQ78"/>
    <mergeCell ref="AR78:AT78"/>
    <mergeCell ref="AU78:AW78"/>
    <mergeCell ref="CH77:CJ77"/>
    <mergeCell ref="CK77:CM77"/>
    <mergeCell ref="CN77:CP77"/>
    <mergeCell ref="CQ77:CS77"/>
    <mergeCell ref="CT77:CV77"/>
    <mergeCell ref="CW77:CY77"/>
    <mergeCell ref="BP77:BR77"/>
    <mergeCell ref="BS77:BU77"/>
    <mergeCell ref="BV77:BX77"/>
    <mergeCell ref="BY77:CA77"/>
    <mergeCell ref="CB77:CD77"/>
    <mergeCell ref="CE77:CG77"/>
    <mergeCell ref="AX77:AZ77"/>
    <mergeCell ref="BA77:BC77"/>
    <mergeCell ref="BD77:BF77"/>
    <mergeCell ref="BG77:BI77"/>
    <mergeCell ref="BJ77:BL77"/>
    <mergeCell ref="BM77:BO77"/>
    <mergeCell ref="CZ76:DB76"/>
    <mergeCell ref="DC76:DE76"/>
    <mergeCell ref="DF76:DH76"/>
    <mergeCell ref="DI76:DK76"/>
    <mergeCell ref="AF77:AH77"/>
    <mergeCell ref="AI77:AK77"/>
    <mergeCell ref="AL77:AN77"/>
    <mergeCell ref="AO77:AQ77"/>
    <mergeCell ref="AR77:AT77"/>
    <mergeCell ref="AU77:AW77"/>
    <mergeCell ref="CH76:CJ76"/>
    <mergeCell ref="CK76:CM76"/>
    <mergeCell ref="CN76:CP76"/>
    <mergeCell ref="CQ76:CS76"/>
    <mergeCell ref="CT76:CV76"/>
    <mergeCell ref="CW76:CY76"/>
    <mergeCell ref="BP76:BR76"/>
    <mergeCell ref="BS76:BU76"/>
    <mergeCell ref="BV76:BX76"/>
    <mergeCell ref="BY76:CA76"/>
    <mergeCell ref="CB76:CD76"/>
    <mergeCell ref="CE76:CG76"/>
    <mergeCell ref="AX76:AZ76"/>
    <mergeCell ref="BA76:BC76"/>
    <mergeCell ref="BD76:BF76"/>
    <mergeCell ref="BG76:BI76"/>
    <mergeCell ref="BJ76:BL76"/>
    <mergeCell ref="BM76:BO76"/>
    <mergeCell ref="CZ75:DB75"/>
    <mergeCell ref="DC75:DE75"/>
    <mergeCell ref="DF75:DH75"/>
    <mergeCell ref="DI75:DK75"/>
    <mergeCell ref="AF76:AH76"/>
    <mergeCell ref="AI76:AK76"/>
    <mergeCell ref="AL76:AN76"/>
    <mergeCell ref="AO76:AQ76"/>
    <mergeCell ref="AR76:AT76"/>
    <mergeCell ref="AU76:AW76"/>
    <mergeCell ref="CH75:CJ75"/>
    <mergeCell ref="CK75:CM75"/>
    <mergeCell ref="CN75:CP75"/>
    <mergeCell ref="CQ75:CS75"/>
    <mergeCell ref="CT75:CV75"/>
    <mergeCell ref="CW75:CY75"/>
    <mergeCell ref="BP75:BR75"/>
    <mergeCell ref="BS75:BU75"/>
    <mergeCell ref="BV75:BX75"/>
    <mergeCell ref="BY75:CA75"/>
    <mergeCell ref="CB75:CD75"/>
    <mergeCell ref="CE75:CG75"/>
    <mergeCell ref="AX75:AZ75"/>
    <mergeCell ref="BA75:BC75"/>
    <mergeCell ref="BD75:BF75"/>
    <mergeCell ref="BG75:BI75"/>
    <mergeCell ref="BJ75:BL75"/>
    <mergeCell ref="BM75:BO75"/>
    <mergeCell ref="CZ74:DB74"/>
    <mergeCell ref="DC74:DE74"/>
    <mergeCell ref="DF74:DH74"/>
    <mergeCell ref="DI74:DK74"/>
    <mergeCell ref="AF75:AH75"/>
    <mergeCell ref="AI75:AK75"/>
    <mergeCell ref="AL75:AN75"/>
    <mergeCell ref="AO75:AQ75"/>
    <mergeCell ref="AR75:AT75"/>
    <mergeCell ref="AU75:AW75"/>
    <mergeCell ref="CH74:CJ74"/>
    <mergeCell ref="CK74:CM74"/>
    <mergeCell ref="CN74:CP74"/>
    <mergeCell ref="CQ74:CS74"/>
    <mergeCell ref="CT74:CV74"/>
    <mergeCell ref="CW74:CY74"/>
    <mergeCell ref="BP74:BR74"/>
    <mergeCell ref="BS74:BU74"/>
    <mergeCell ref="BV74:BX74"/>
    <mergeCell ref="BY74:CA74"/>
    <mergeCell ref="CB74:CD74"/>
    <mergeCell ref="CE74:CG74"/>
    <mergeCell ref="AX74:AZ74"/>
    <mergeCell ref="BA74:BC74"/>
    <mergeCell ref="BD74:BF74"/>
    <mergeCell ref="BG74:BI74"/>
    <mergeCell ref="BJ74:BL74"/>
    <mergeCell ref="BM74:BO74"/>
    <mergeCell ref="CZ73:DB73"/>
    <mergeCell ref="DC73:DE73"/>
    <mergeCell ref="DF73:DH73"/>
    <mergeCell ref="DI73:DK73"/>
    <mergeCell ref="AF74:AH74"/>
    <mergeCell ref="AI74:AK74"/>
    <mergeCell ref="AL74:AN74"/>
    <mergeCell ref="AO74:AQ74"/>
    <mergeCell ref="AR74:AT74"/>
    <mergeCell ref="AU74:AW74"/>
    <mergeCell ref="CH73:CJ73"/>
    <mergeCell ref="CK73:CM73"/>
    <mergeCell ref="CN73:CP73"/>
    <mergeCell ref="CQ73:CS73"/>
    <mergeCell ref="CT73:CV73"/>
    <mergeCell ref="CW73:CY73"/>
    <mergeCell ref="BP73:BR73"/>
    <mergeCell ref="BS73:BU73"/>
    <mergeCell ref="BV73:BX73"/>
    <mergeCell ref="BY73:CA73"/>
    <mergeCell ref="CB73:CD73"/>
    <mergeCell ref="CE73:CG73"/>
    <mergeCell ref="AX73:AZ73"/>
    <mergeCell ref="BA73:BC73"/>
    <mergeCell ref="BD73:BF73"/>
    <mergeCell ref="BG73:BI73"/>
    <mergeCell ref="BJ73:BL73"/>
    <mergeCell ref="BM73:BO73"/>
    <mergeCell ref="CZ72:DB72"/>
    <mergeCell ref="DC72:DE72"/>
    <mergeCell ref="DF72:DH72"/>
    <mergeCell ref="DI72:DK72"/>
    <mergeCell ref="AF73:AH73"/>
    <mergeCell ref="AI73:AK73"/>
    <mergeCell ref="AL73:AN73"/>
    <mergeCell ref="AO73:AQ73"/>
    <mergeCell ref="AR73:AT73"/>
    <mergeCell ref="AU73:AW73"/>
    <mergeCell ref="CH72:CJ72"/>
    <mergeCell ref="CK72:CM72"/>
    <mergeCell ref="CN72:CP72"/>
    <mergeCell ref="CQ72:CS72"/>
    <mergeCell ref="CT72:CV72"/>
    <mergeCell ref="CW72:CY72"/>
    <mergeCell ref="BP72:BR72"/>
    <mergeCell ref="BS72:BU72"/>
    <mergeCell ref="BV72:BX72"/>
    <mergeCell ref="BY72:CA72"/>
    <mergeCell ref="CB72:CD72"/>
    <mergeCell ref="CE72:CG72"/>
    <mergeCell ref="AX72:AZ72"/>
    <mergeCell ref="BA72:BC72"/>
    <mergeCell ref="BD72:BF72"/>
    <mergeCell ref="BG72:BI72"/>
    <mergeCell ref="BJ72:BL72"/>
    <mergeCell ref="BM72:BO72"/>
    <mergeCell ref="CZ71:DB71"/>
    <mergeCell ref="DC71:DE71"/>
    <mergeCell ref="DF71:DH71"/>
    <mergeCell ref="DI71:DK71"/>
    <mergeCell ref="AF72:AH72"/>
    <mergeCell ref="AI72:AK72"/>
    <mergeCell ref="AL72:AN72"/>
    <mergeCell ref="AO72:AQ72"/>
    <mergeCell ref="AR72:AT72"/>
    <mergeCell ref="AU72:AW72"/>
    <mergeCell ref="CH71:CJ71"/>
    <mergeCell ref="CK71:CM71"/>
    <mergeCell ref="CN71:CP71"/>
    <mergeCell ref="CQ71:CS71"/>
    <mergeCell ref="CT71:CV71"/>
    <mergeCell ref="CW71:CY71"/>
    <mergeCell ref="BP71:BR71"/>
    <mergeCell ref="BS71:BU71"/>
    <mergeCell ref="BV71:BX71"/>
    <mergeCell ref="BY71:CA71"/>
    <mergeCell ref="CB71:CD71"/>
    <mergeCell ref="CE71:CG71"/>
    <mergeCell ref="AX71:AZ71"/>
    <mergeCell ref="BA71:BC71"/>
    <mergeCell ref="BD71:BF71"/>
    <mergeCell ref="BG71:BI71"/>
    <mergeCell ref="BJ71:BL71"/>
    <mergeCell ref="BM71:BO71"/>
    <mergeCell ref="CZ70:DB70"/>
    <mergeCell ref="DC70:DE70"/>
    <mergeCell ref="DF70:DH70"/>
    <mergeCell ref="DI70:DK70"/>
    <mergeCell ref="AF71:AH71"/>
    <mergeCell ref="AI71:AK71"/>
    <mergeCell ref="AL71:AN71"/>
    <mergeCell ref="AO71:AQ71"/>
    <mergeCell ref="AR71:AT71"/>
    <mergeCell ref="AU71:AW71"/>
    <mergeCell ref="CH70:CJ70"/>
    <mergeCell ref="CK70:CM70"/>
    <mergeCell ref="CN70:CP70"/>
    <mergeCell ref="CQ70:CS70"/>
    <mergeCell ref="CT70:CV70"/>
    <mergeCell ref="CW70:CY70"/>
    <mergeCell ref="BP70:BR70"/>
    <mergeCell ref="BS70:BU70"/>
    <mergeCell ref="BV70:BX70"/>
    <mergeCell ref="BY70:CA70"/>
    <mergeCell ref="CB70:CD70"/>
    <mergeCell ref="CE70:CG70"/>
    <mergeCell ref="AX70:AZ70"/>
    <mergeCell ref="BA70:BC70"/>
    <mergeCell ref="BD70:BF70"/>
    <mergeCell ref="BG70:BI70"/>
    <mergeCell ref="BJ70:BL70"/>
    <mergeCell ref="BM70:BO70"/>
    <mergeCell ref="CZ69:DB69"/>
    <mergeCell ref="DC69:DE69"/>
    <mergeCell ref="DF69:DH69"/>
    <mergeCell ref="DI69:DK69"/>
    <mergeCell ref="AF70:AH70"/>
    <mergeCell ref="AI70:AK70"/>
    <mergeCell ref="AL70:AN70"/>
    <mergeCell ref="AO70:AQ70"/>
    <mergeCell ref="AR70:AT70"/>
    <mergeCell ref="AU70:AW70"/>
    <mergeCell ref="CH69:CJ69"/>
    <mergeCell ref="CK69:CM69"/>
    <mergeCell ref="CN69:CP69"/>
    <mergeCell ref="CQ69:CS69"/>
    <mergeCell ref="CT69:CV69"/>
    <mergeCell ref="CW69:CY69"/>
    <mergeCell ref="BP69:BR69"/>
    <mergeCell ref="BS69:BU69"/>
    <mergeCell ref="BV69:BX69"/>
    <mergeCell ref="BY69:CA69"/>
    <mergeCell ref="CB69:CD69"/>
    <mergeCell ref="CE69:CG69"/>
    <mergeCell ref="AX69:AZ69"/>
    <mergeCell ref="BA69:BC69"/>
    <mergeCell ref="BD69:BF69"/>
    <mergeCell ref="BG69:BI69"/>
    <mergeCell ref="BJ69:BL69"/>
    <mergeCell ref="BM69:BO69"/>
    <mergeCell ref="CZ68:DB68"/>
    <mergeCell ref="DC68:DE68"/>
    <mergeCell ref="DF68:DH68"/>
    <mergeCell ref="DI68:DK68"/>
    <mergeCell ref="AF69:AH69"/>
    <mergeCell ref="AI69:AK69"/>
    <mergeCell ref="AL69:AN69"/>
    <mergeCell ref="AO69:AQ69"/>
    <mergeCell ref="AR69:AT69"/>
    <mergeCell ref="AU69:AW69"/>
    <mergeCell ref="CH68:CJ68"/>
    <mergeCell ref="CK68:CM68"/>
    <mergeCell ref="CN68:CP68"/>
    <mergeCell ref="CQ68:CS68"/>
    <mergeCell ref="CT68:CV68"/>
    <mergeCell ref="CW68:CY68"/>
    <mergeCell ref="BP68:BR68"/>
    <mergeCell ref="BS68:BU68"/>
    <mergeCell ref="BV68:BX68"/>
    <mergeCell ref="BY68:CA68"/>
    <mergeCell ref="CB68:CD68"/>
    <mergeCell ref="CE68:CG68"/>
    <mergeCell ref="AX68:AZ68"/>
    <mergeCell ref="BA68:BC68"/>
    <mergeCell ref="BD68:BF68"/>
    <mergeCell ref="BG68:BI68"/>
    <mergeCell ref="BJ68:BL68"/>
    <mergeCell ref="BM68:BO68"/>
    <mergeCell ref="CZ67:DB67"/>
    <mergeCell ref="DC67:DE67"/>
    <mergeCell ref="DF67:DH67"/>
    <mergeCell ref="DI67:DK67"/>
    <mergeCell ref="AF68:AH68"/>
    <mergeCell ref="AI68:AK68"/>
    <mergeCell ref="AL68:AN68"/>
    <mergeCell ref="AO68:AQ68"/>
    <mergeCell ref="AR68:AT68"/>
    <mergeCell ref="AU68:AW68"/>
    <mergeCell ref="CH67:CJ67"/>
    <mergeCell ref="CK67:CM67"/>
    <mergeCell ref="CN67:CP67"/>
    <mergeCell ref="CQ67:CS67"/>
    <mergeCell ref="CT67:CV67"/>
    <mergeCell ref="CW67:CY67"/>
    <mergeCell ref="BP67:BR67"/>
    <mergeCell ref="BS67:BU67"/>
    <mergeCell ref="BV67:BX67"/>
    <mergeCell ref="BY67:CA67"/>
    <mergeCell ref="CB67:CD67"/>
    <mergeCell ref="CE67:CG67"/>
    <mergeCell ref="AX67:AZ67"/>
    <mergeCell ref="BA67:BC67"/>
    <mergeCell ref="BD67:BF67"/>
    <mergeCell ref="BG67:BI67"/>
    <mergeCell ref="BJ67:BL67"/>
    <mergeCell ref="BM67:BO67"/>
    <mergeCell ref="CZ66:DB66"/>
    <mergeCell ref="DC66:DE66"/>
    <mergeCell ref="DF66:DH66"/>
    <mergeCell ref="DI66:DK66"/>
    <mergeCell ref="AF67:AH67"/>
    <mergeCell ref="AI67:AK67"/>
    <mergeCell ref="AL67:AN67"/>
    <mergeCell ref="AO67:AQ67"/>
    <mergeCell ref="AR67:AT67"/>
    <mergeCell ref="AU67:AW67"/>
    <mergeCell ref="CH66:CJ66"/>
    <mergeCell ref="CK66:CM66"/>
    <mergeCell ref="CN66:CP66"/>
    <mergeCell ref="CQ66:CS66"/>
    <mergeCell ref="CT66:CV66"/>
    <mergeCell ref="CW66:CY66"/>
    <mergeCell ref="BP66:BR66"/>
    <mergeCell ref="BS66:BU66"/>
    <mergeCell ref="BV66:BX66"/>
    <mergeCell ref="BY66:CA66"/>
    <mergeCell ref="CB66:CD66"/>
    <mergeCell ref="CE66:CG66"/>
    <mergeCell ref="AX66:AZ66"/>
    <mergeCell ref="BA66:BC66"/>
    <mergeCell ref="BD66:BF66"/>
    <mergeCell ref="BG66:BI66"/>
    <mergeCell ref="BJ66:BL66"/>
    <mergeCell ref="BM66:BO66"/>
    <mergeCell ref="CZ65:DB65"/>
    <mergeCell ref="DC65:DE65"/>
    <mergeCell ref="DF65:DH65"/>
    <mergeCell ref="DI65:DK65"/>
    <mergeCell ref="AF66:AH66"/>
    <mergeCell ref="AI66:AK66"/>
    <mergeCell ref="AL66:AN66"/>
    <mergeCell ref="AO66:AQ66"/>
    <mergeCell ref="AR66:AT66"/>
    <mergeCell ref="AU66:AW66"/>
    <mergeCell ref="CH65:CJ65"/>
    <mergeCell ref="CK65:CM65"/>
    <mergeCell ref="CN65:CP65"/>
    <mergeCell ref="CQ65:CS65"/>
    <mergeCell ref="CT65:CV65"/>
    <mergeCell ref="CW65:CY65"/>
    <mergeCell ref="BP65:BR65"/>
    <mergeCell ref="BS65:BU65"/>
    <mergeCell ref="BV65:BX65"/>
    <mergeCell ref="BY65:CA65"/>
    <mergeCell ref="CB65:CD65"/>
    <mergeCell ref="CE65:CG65"/>
    <mergeCell ref="AX65:AZ65"/>
    <mergeCell ref="BA65:BC65"/>
    <mergeCell ref="BD65:BF65"/>
    <mergeCell ref="BG65:BI65"/>
    <mergeCell ref="BJ65:BL65"/>
    <mergeCell ref="BM65:BO65"/>
    <mergeCell ref="CZ64:DB64"/>
    <mergeCell ref="DC64:DE64"/>
    <mergeCell ref="DF64:DH64"/>
    <mergeCell ref="DI64:DK64"/>
    <mergeCell ref="AF65:AH65"/>
    <mergeCell ref="AI65:AK65"/>
    <mergeCell ref="AL65:AN65"/>
    <mergeCell ref="AO65:AQ65"/>
    <mergeCell ref="AR65:AT65"/>
    <mergeCell ref="AU65:AW65"/>
    <mergeCell ref="CH64:CJ64"/>
    <mergeCell ref="CK64:CM64"/>
    <mergeCell ref="CN64:CP64"/>
    <mergeCell ref="CQ64:CS64"/>
    <mergeCell ref="CT64:CV64"/>
    <mergeCell ref="CW64:CY64"/>
    <mergeCell ref="BP64:BR64"/>
    <mergeCell ref="BS64:BU64"/>
    <mergeCell ref="BV64:BX64"/>
    <mergeCell ref="BY64:CA64"/>
    <mergeCell ref="CB64:CD64"/>
    <mergeCell ref="CE64:CG64"/>
    <mergeCell ref="AX64:AZ64"/>
    <mergeCell ref="BA64:BC64"/>
    <mergeCell ref="BD64:BF64"/>
    <mergeCell ref="BG64:BI64"/>
    <mergeCell ref="BJ64:BL64"/>
    <mergeCell ref="BM64:BO64"/>
    <mergeCell ref="CZ63:DB63"/>
    <mergeCell ref="DC63:DE63"/>
    <mergeCell ref="DF63:DH63"/>
    <mergeCell ref="DI63:DK63"/>
    <mergeCell ref="AF64:AH64"/>
    <mergeCell ref="AI64:AK64"/>
    <mergeCell ref="AL64:AN64"/>
    <mergeCell ref="AO64:AQ64"/>
    <mergeCell ref="AR64:AT64"/>
    <mergeCell ref="AU64:AW64"/>
    <mergeCell ref="CH63:CJ63"/>
    <mergeCell ref="CK63:CM63"/>
    <mergeCell ref="CN63:CP63"/>
    <mergeCell ref="CQ63:CS63"/>
    <mergeCell ref="CT63:CV63"/>
    <mergeCell ref="CW63:CY63"/>
    <mergeCell ref="BP63:BR63"/>
    <mergeCell ref="BS63:BU63"/>
    <mergeCell ref="BV63:BX63"/>
    <mergeCell ref="BY63:CA63"/>
    <mergeCell ref="CB63:CD63"/>
    <mergeCell ref="CE63:CG63"/>
    <mergeCell ref="AX63:AZ63"/>
    <mergeCell ref="BA63:BC63"/>
    <mergeCell ref="BD63:BF63"/>
    <mergeCell ref="BG63:BI63"/>
    <mergeCell ref="BJ63:BL63"/>
    <mergeCell ref="BM63:BO63"/>
    <mergeCell ref="CZ62:DB62"/>
    <mergeCell ref="DC62:DE62"/>
    <mergeCell ref="DF62:DH62"/>
    <mergeCell ref="DI62:DK62"/>
    <mergeCell ref="AF63:AH63"/>
    <mergeCell ref="AI63:AK63"/>
    <mergeCell ref="AL63:AN63"/>
    <mergeCell ref="AO63:AQ63"/>
    <mergeCell ref="AR63:AT63"/>
    <mergeCell ref="AU63:AW63"/>
    <mergeCell ref="CH62:CJ62"/>
    <mergeCell ref="CK62:CM62"/>
    <mergeCell ref="CN62:CP62"/>
    <mergeCell ref="CQ62:CS62"/>
    <mergeCell ref="CT62:CV62"/>
    <mergeCell ref="CW62:CY62"/>
    <mergeCell ref="BP62:BR62"/>
    <mergeCell ref="BS62:BU62"/>
    <mergeCell ref="BV62:BX62"/>
    <mergeCell ref="BY62:CA62"/>
    <mergeCell ref="CB62:CD62"/>
    <mergeCell ref="CE62:CG62"/>
    <mergeCell ref="AX62:AZ62"/>
    <mergeCell ref="BA62:BC62"/>
    <mergeCell ref="BD62:BF62"/>
    <mergeCell ref="BG62:BI62"/>
    <mergeCell ref="BJ62:BL62"/>
    <mergeCell ref="BM62:BO62"/>
    <mergeCell ref="CZ61:DB61"/>
    <mergeCell ref="DC61:DE61"/>
    <mergeCell ref="DF61:DH61"/>
    <mergeCell ref="DI61:DK61"/>
    <mergeCell ref="AF62:AH62"/>
    <mergeCell ref="AI62:AK62"/>
    <mergeCell ref="AL62:AN62"/>
    <mergeCell ref="AO62:AQ62"/>
    <mergeCell ref="AR62:AT62"/>
    <mergeCell ref="AU62:AW62"/>
    <mergeCell ref="CH61:CJ61"/>
    <mergeCell ref="CK61:CM61"/>
    <mergeCell ref="CN61:CP61"/>
    <mergeCell ref="CQ61:CS61"/>
    <mergeCell ref="CT61:CV61"/>
    <mergeCell ref="CW61:CY61"/>
    <mergeCell ref="BP61:BR61"/>
    <mergeCell ref="BS61:BU61"/>
    <mergeCell ref="BV61:BX61"/>
    <mergeCell ref="BY61:CA61"/>
    <mergeCell ref="CB61:CD61"/>
    <mergeCell ref="CE61:CG61"/>
    <mergeCell ref="AX61:AZ61"/>
    <mergeCell ref="BA61:BC61"/>
    <mergeCell ref="BD61:BF61"/>
    <mergeCell ref="BG61:BI61"/>
    <mergeCell ref="BJ61:BL61"/>
    <mergeCell ref="BM61:BO61"/>
    <mergeCell ref="CZ60:DB60"/>
    <mergeCell ref="DC60:DE60"/>
    <mergeCell ref="DF60:DH60"/>
    <mergeCell ref="DI60:DK60"/>
    <mergeCell ref="AF61:AH61"/>
    <mergeCell ref="AI61:AK61"/>
    <mergeCell ref="AL61:AN61"/>
    <mergeCell ref="AO61:AQ61"/>
    <mergeCell ref="AR61:AT61"/>
    <mergeCell ref="AU61:AW61"/>
    <mergeCell ref="CH60:CJ60"/>
    <mergeCell ref="CK60:CM60"/>
    <mergeCell ref="CN60:CP60"/>
    <mergeCell ref="CQ60:CS60"/>
    <mergeCell ref="CT60:CV60"/>
    <mergeCell ref="CW60:CY60"/>
    <mergeCell ref="BP60:BR60"/>
    <mergeCell ref="BS60:BU60"/>
    <mergeCell ref="BV60:BX60"/>
    <mergeCell ref="BY60:CA60"/>
    <mergeCell ref="CB60:CD60"/>
    <mergeCell ref="CE60:CG60"/>
    <mergeCell ref="AX60:AZ60"/>
    <mergeCell ref="BA60:BC60"/>
    <mergeCell ref="BD60:BF60"/>
    <mergeCell ref="BG60:BI60"/>
    <mergeCell ref="BJ60:BL60"/>
    <mergeCell ref="BM60:BO60"/>
    <mergeCell ref="CZ59:DB59"/>
    <mergeCell ref="DC59:DE59"/>
    <mergeCell ref="DF59:DH59"/>
    <mergeCell ref="DI59:DK59"/>
    <mergeCell ref="AF60:AH60"/>
    <mergeCell ref="AI60:AK60"/>
    <mergeCell ref="AL60:AN60"/>
    <mergeCell ref="AO60:AQ60"/>
    <mergeCell ref="AR60:AT60"/>
    <mergeCell ref="AU60:AW60"/>
    <mergeCell ref="CH59:CJ59"/>
    <mergeCell ref="CK59:CM59"/>
    <mergeCell ref="CN59:CP59"/>
    <mergeCell ref="CQ59:CS59"/>
    <mergeCell ref="CT59:CV59"/>
    <mergeCell ref="CW59:CY59"/>
    <mergeCell ref="BP59:BR59"/>
    <mergeCell ref="BS59:BU59"/>
    <mergeCell ref="BV59:BX59"/>
    <mergeCell ref="BY59:CA59"/>
    <mergeCell ref="CB59:CD59"/>
    <mergeCell ref="CE59:CG59"/>
    <mergeCell ref="AX59:AZ59"/>
    <mergeCell ref="BA59:BC59"/>
    <mergeCell ref="BD59:BF59"/>
    <mergeCell ref="BG59:BI59"/>
    <mergeCell ref="BJ59:BL59"/>
    <mergeCell ref="BM59:BO59"/>
    <mergeCell ref="CZ58:DB58"/>
    <mergeCell ref="DC58:DE58"/>
    <mergeCell ref="DF58:DH58"/>
    <mergeCell ref="DI58:DK58"/>
    <mergeCell ref="AF59:AH59"/>
    <mergeCell ref="AI59:AK59"/>
    <mergeCell ref="AL59:AN59"/>
    <mergeCell ref="AO59:AQ59"/>
    <mergeCell ref="AR59:AT59"/>
    <mergeCell ref="AU59:AW59"/>
    <mergeCell ref="CH58:CJ58"/>
    <mergeCell ref="CK58:CM58"/>
    <mergeCell ref="CN58:CP58"/>
    <mergeCell ref="CQ58:CS58"/>
    <mergeCell ref="CT58:CV58"/>
    <mergeCell ref="CW58:CY58"/>
    <mergeCell ref="BP58:BR58"/>
    <mergeCell ref="BS58:BU58"/>
    <mergeCell ref="BV58:BX58"/>
    <mergeCell ref="BY58:CA58"/>
    <mergeCell ref="CB58:CD58"/>
    <mergeCell ref="CE58:CG58"/>
    <mergeCell ref="AX58:AZ58"/>
    <mergeCell ref="BA58:BC58"/>
    <mergeCell ref="BD58:BF58"/>
    <mergeCell ref="BG58:BI58"/>
    <mergeCell ref="BJ58:BL58"/>
    <mergeCell ref="BM58:BO58"/>
    <mergeCell ref="CZ57:DB57"/>
    <mergeCell ref="DC57:DE57"/>
    <mergeCell ref="DF57:DH57"/>
    <mergeCell ref="DI57:DK57"/>
    <mergeCell ref="AF58:AH58"/>
    <mergeCell ref="AI58:AK58"/>
    <mergeCell ref="AL58:AN58"/>
    <mergeCell ref="AO58:AQ58"/>
    <mergeCell ref="AR58:AT58"/>
    <mergeCell ref="AU58:AW58"/>
    <mergeCell ref="CH57:CJ57"/>
    <mergeCell ref="CK57:CM57"/>
    <mergeCell ref="CN57:CP57"/>
    <mergeCell ref="CQ57:CS57"/>
    <mergeCell ref="CT57:CV57"/>
    <mergeCell ref="CW57:CY57"/>
    <mergeCell ref="BP57:BR57"/>
    <mergeCell ref="BS57:BU57"/>
    <mergeCell ref="BV57:BX57"/>
    <mergeCell ref="BY57:CA57"/>
    <mergeCell ref="CB57:CD57"/>
    <mergeCell ref="CE57:CG57"/>
    <mergeCell ref="AX57:AZ57"/>
    <mergeCell ref="BA57:BC57"/>
    <mergeCell ref="BD57:BF57"/>
    <mergeCell ref="BG57:BI57"/>
    <mergeCell ref="BJ57:BL57"/>
    <mergeCell ref="BM57:BO57"/>
    <mergeCell ref="CZ56:DB56"/>
    <mergeCell ref="DC56:DE56"/>
    <mergeCell ref="DF56:DH56"/>
    <mergeCell ref="DI56:DK56"/>
    <mergeCell ref="AF57:AH57"/>
    <mergeCell ref="AI57:AK57"/>
    <mergeCell ref="AL57:AN57"/>
    <mergeCell ref="AO57:AQ57"/>
    <mergeCell ref="AR57:AT57"/>
    <mergeCell ref="AU57:AW57"/>
    <mergeCell ref="CH56:CJ56"/>
    <mergeCell ref="CK56:CM56"/>
    <mergeCell ref="CN56:CP56"/>
    <mergeCell ref="CQ56:CS56"/>
    <mergeCell ref="CT56:CV56"/>
    <mergeCell ref="CW56:CY56"/>
    <mergeCell ref="BP56:BR56"/>
    <mergeCell ref="BS56:BU56"/>
    <mergeCell ref="BV56:BX56"/>
    <mergeCell ref="BY56:CA56"/>
    <mergeCell ref="CB56:CD56"/>
    <mergeCell ref="CE56:CG56"/>
    <mergeCell ref="AX56:AZ56"/>
    <mergeCell ref="BA56:BC56"/>
    <mergeCell ref="BD56:BF56"/>
    <mergeCell ref="BG56:BI56"/>
    <mergeCell ref="BJ56:BL56"/>
    <mergeCell ref="BM56:BO56"/>
    <mergeCell ref="CZ55:DB55"/>
    <mergeCell ref="DC55:DE55"/>
    <mergeCell ref="DF55:DH55"/>
    <mergeCell ref="DI55:DK55"/>
    <mergeCell ref="AF56:AH56"/>
    <mergeCell ref="AI56:AK56"/>
    <mergeCell ref="AL56:AN56"/>
    <mergeCell ref="AO56:AQ56"/>
    <mergeCell ref="AR56:AT56"/>
    <mergeCell ref="AU56:AW56"/>
    <mergeCell ref="CH55:CJ55"/>
    <mergeCell ref="CK55:CM55"/>
    <mergeCell ref="CN55:CP55"/>
    <mergeCell ref="CQ55:CS55"/>
    <mergeCell ref="CT55:CV55"/>
    <mergeCell ref="CW55:CY55"/>
    <mergeCell ref="BP55:BR55"/>
    <mergeCell ref="BS55:BU55"/>
    <mergeCell ref="BV55:BX55"/>
    <mergeCell ref="BY55:CA55"/>
    <mergeCell ref="CB55:CD55"/>
    <mergeCell ref="CE55:CG55"/>
    <mergeCell ref="AX55:AZ55"/>
    <mergeCell ref="BA55:BC55"/>
    <mergeCell ref="BD55:BF55"/>
    <mergeCell ref="BG55:BI55"/>
    <mergeCell ref="BJ55:BL55"/>
    <mergeCell ref="BM55:BO55"/>
    <mergeCell ref="CZ54:DB54"/>
    <mergeCell ref="DC54:DE54"/>
    <mergeCell ref="DF54:DH54"/>
    <mergeCell ref="DI54:DK54"/>
    <mergeCell ref="AF55:AH55"/>
    <mergeCell ref="AI55:AK55"/>
    <mergeCell ref="AL55:AN55"/>
    <mergeCell ref="AO55:AQ55"/>
    <mergeCell ref="AR55:AT55"/>
    <mergeCell ref="AU55:AW55"/>
    <mergeCell ref="CH54:CJ54"/>
    <mergeCell ref="CK54:CM54"/>
    <mergeCell ref="CN54:CP54"/>
    <mergeCell ref="CQ54:CS54"/>
    <mergeCell ref="CT54:CV54"/>
    <mergeCell ref="CW54:CY54"/>
    <mergeCell ref="BP54:BR54"/>
    <mergeCell ref="BS54:BU54"/>
    <mergeCell ref="BV54:BX54"/>
    <mergeCell ref="BY54:CA54"/>
    <mergeCell ref="CB54:CD54"/>
    <mergeCell ref="CE54:CG54"/>
    <mergeCell ref="AX54:AZ54"/>
    <mergeCell ref="BA54:BC54"/>
    <mergeCell ref="BD54:BF54"/>
    <mergeCell ref="BG54:BI54"/>
    <mergeCell ref="BJ54:BL54"/>
    <mergeCell ref="BM54:BO54"/>
    <mergeCell ref="CZ53:DB53"/>
    <mergeCell ref="DC53:DE53"/>
    <mergeCell ref="DF53:DH53"/>
    <mergeCell ref="DI53:DK53"/>
    <mergeCell ref="AF54:AH54"/>
    <mergeCell ref="AI54:AK54"/>
    <mergeCell ref="AL54:AN54"/>
    <mergeCell ref="AO54:AQ54"/>
    <mergeCell ref="AR54:AT54"/>
    <mergeCell ref="AU54:AW54"/>
    <mergeCell ref="CH53:CJ53"/>
    <mergeCell ref="CK53:CM53"/>
    <mergeCell ref="CN53:CP53"/>
    <mergeCell ref="CQ53:CS53"/>
    <mergeCell ref="CT53:CV53"/>
    <mergeCell ref="CW53:CY53"/>
    <mergeCell ref="BP53:BR53"/>
    <mergeCell ref="BS53:BU53"/>
    <mergeCell ref="BV53:BX53"/>
    <mergeCell ref="BY53:CA53"/>
    <mergeCell ref="CB53:CD53"/>
    <mergeCell ref="CE53:CG53"/>
    <mergeCell ref="AX53:AZ53"/>
    <mergeCell ref="BA53:BC53"/>
    <mergeCell ref="BD53:BF53"/>
    <mergeCell ref="BG53:BI53"/>
    <mergeCell ref="BJ53:BL53"/>
    <mergeCell ref="BM53:BO53"/>
    <mergeCell ref="CZ52:DB52"/>
    <mergeCell ref="DC52:DE52"/>
    <mergeCell ref="DF52:DH52"/>
    <mergeCell ref="DI52:DK52"/>
    <mergeCell ref="AF53:AH53"/>
    <mergeCell ref="AI53:AK53"/>
    <mergeCell ref="AL53:AN53"/>
    <mergeCell ref="AO53:AQ53"/>
    <mergeCell ref="AR53:AT53"/>
    <mergeCell ref="AU53:AW53"/>
    <mergeCell ref="CH52:CJ52"/>
    <mergeCell ref="CK52:CM52"/>
    <mergeCell ref="CN52:CP52"/>
    <mergeCell ref="CQ52:CS52"/>
    <mergeCell ref="CT52:CV52"/>
    <mergeCell ref="CW52:CY52"/>
    <mergeCell ref="BP52:BR52"/>
    <mergeCell ref="BS52:BU52"/>
    <mergeCell ref="BV52:BX52"/>
    <mergeCell ref="BY52:CA52"/>
    <mergeCell ref="CB52:CD52"/>
    <mergeCell ref="CE52:CG52"/>
    <mergeCell ref="AX52:AZ52"/>
    <mergeCell ref="BA52:BC52"/>
    <mergeCell ref="BD52:BF52"/>
    <mergeCell ref="BG52:BI52"/>
    <mergeCell ref="BJ52:BL52"/>
    <mergeCell ref="BM52:BO52"/>
    <mergeCell ref="CZ51:DB51"/>
    <mergeCell ref="DC51:DE51"/>
    <mergeCell ref="DF51:DH51"/>
    <mergeCell ref="DI51:DK51"/>
    <mergeCell ref="AF52:AH52"/>
    <mergeCell ref="AI52:AK52"/>
    <mergeCell ref="AL52:AN52"/>
    <mergeCell ref="AO52:AQ52"/>
    <mergeCell ref="AR52:AT52"/>
    <mergeCell ref="AU52:AW52"/>
    <mergeCell ref="CH51:CJ51"/>
    <mergeCell ref="CK51:CM51"/>
    <mergeCell ref="CN51:CP51"/>
    <mergeCell ref="CQ51:CS51"/>
    <mergeCell ref="CT51:CV51"/>
    <mergeCell ref="CW51:CY51"/>
    <mergeCell ref="BP51:BR51"/>
    <mergeCell ref="BS51:BU51"/>
    <mergeCell ref="BV51:BX51"/>
    <mergeCell ref="BY51:CA51"/>
    <mergeCell ref="CB51:CD51"/>
    <mergeCell ref="CE51:CG51"/>
    <mergeCell ref="AX51:AZ51"/>
    <mergeCell ref="BA51:BC51"/>
    <mergeCell ref="BD51:BF51"/>
    <mergeCell ref="BG51:BI51"/>
    <mergeCell ref="BJ51:BL51"/>
    <mergeCell ref="BM51:BO51"/>
    <mergeCell ref="CZ50:DB50"/>
    <mergeCell ref="DC50:DE50"/>
    <mergeCell ref="DF50:DH50"/>
    <mergeCell ref="DI50:DK50"/>
    <mergeCell ref="AF51:AH51"/>
    <mergeCell ref="AI51:AK51"/>
    <mergeCell ref="AL51:AN51"/>
    <mergeCell ref="AO51:AQ51"/>
    <mergeCell ref="AR51:AT51"/>
    <mergeCell ref="AU51:AW51"/>
    <mergeCell ref="CH50:CJ50"/>
    <mergeCell ref="CK50:CM50"/>
    <mergeCell ref="CN50:CP50"/>
    <mergeCell ref="CQ50:CS50"/>
    <mergeCell ref="CT50:CV50"/>
    <mergeCell ref="CW50:CY50"/>
    <mergeCell ref="BP50:BR50"/>
    <mergeCell ref="BS50:BU50"/>
    <mergeCell ref="BV50:BX50"/>
    <mergeCell ref="BY50:CA50"/>
    <mergeCell ref="CB50:CD50"/>
    <mergeCell ref="CE50:CG50"/>
    <mergeCell ref="AX50:AZ50"/>
    <mergeCell ref="BA50:BC50"/>
    <mergeCell ref="BD50:BF50"/>
    <mergeCell ref="BG50:BI50"/>
    <mergeCell ref="BJ50:BL50"/>
    <mergeCell ref="BM50:BO50"/>
    <mergeCell ref="CZ49:DB49"/>
    <mergeCell ref="DC49:DE49"/>
    <mergeCell ref="DF49:DH49"/>
    <mergeCell ref="DI49:DK49"/>
    <mergeCell ref="AF50:AH50"/>
    <mergeCell ref="AI50:AK50"/>
    <mergeCell ref="AL50:AN50"/>
    <mergeCell ref="AO50:AQ50"/>
    <mergeCell ref="AR50:AT50"/>
    <mergeCell ref="AU50:AW50"/>
    <mergeCell ref="CH49:CJ49"/>
    <mergeCell ref="CK49:CM49"/>
    <mergeCell ref="CN49:CP49"/>
    <mergeCell ref="CQ49:CS49"/>
    <mergeCell ref="CT49:CV49"/>
    <mergeCell ref="CW49:CY49"/>
    <mergeCell ref="BP49:BR49"/>
    <mergeCell ref="BS49:BU49"/>
    <mergeCell ref="BV49:BX49"/>
    <mergeCell ref="BY49:CA49"/>
    <mergeCell ref="CB49:CD49"/>
    <mergeCell ref="CE49:CG49"/>
    <mergeCell ref="AX49:AZ49"/>
    <mergeCell ref="BA49:BC49"/>
    <mergeCell ref="BD49:BF49"/>
    <mergeCell ref="BG49:BI49"/>
    <mergeCell ref="BJ49:BL49"/>
    <mergeCell ref="BM49:BO49"/>
    <mergeCell ref="CZ48:DB48"/>
    <mergeCell ref="DC48:DE48"/>
    <mergeCell ref="DF48:DH48"/>
    <mergeCell ref="DI48:DK48"/>
    <mergeCell ref="AF49:AH49"/>
    <mergeCell ref="AI49:AK49"/>
    <mergeCell ref="AL49:AN49"/>
    <mergeCell ref="AO49:AQ49"/>
    <mergeCell ref="AR49:AT49"/>
    <mergeCell ref="AU49:AW49"/>
    <mergeCell ref="CH48:CJ48"/>
    <mergeCell ref="CK48:CM48"/>
    <mergeCell ref="CN48:CP48"/>
    <mergeCell ref="CQ48:CS48"/>
    <mergeCell ref="CT48:CV48"/>
    <mergeCell ref="CW48:CY48"/>
    <mergeCell ref="BP48:BR48"/>
    <mergeCell ref="BS48:BU48"/>
    <mergeCell ref="BV48:BX48"/>
    <mergeCell ref="BY48:CA48"/>
    <mergeCell ref="CB48:CD48"/>
    <mergeCell ref="CE48:CG48"/>
    <mergeCell ref="AX48:AZ48"/>
    <mergeCell ref="BA48:BC48"/>
    <mergeCell ref="BD48:BF48"/>
    <mergeCell ref="BG48:BI48"/>
    <mergeCell ref="BJ48:BL48"/>
    <mergeCell ref="BM48:BO48"/>
    <mergeCell ref="CZ47:DB47"/>
    <mergeCell ref="DC47:DE47"/>
    <mergeCell ref="DF47:DH47"/>
    <mergeCell ref="DI47:DK47"/>
    <mergeCell ref="AF48:AH48"/>
    <mergeCell ref="AI48:AK48"/>
    <mergeCell ref="AL48:AN48"/>
    <mergeCell ref="AO48:AQ48"/>
    <mergeCell ref="AR48:AT48"/>
    <mergeCell ref="AU48:AW48"/>
    <mergeCell ref="CH47:CJ47"/>
    <mergeCell ref="CK47:CM47"/>
    <mergeCell ref="CN47:CP47"/>
    <mergeCell ref="CQ47:CS47"/>
    <mergeCell ref="CT47:CV47"/>
    <mergeCell ref="CW47:CY47"/>
    <mergeCell ref="BP47:BR47"/>
    <mergeCell ref="BS47:BU47"/>
    <mergeCell ref="BV47:BX47"/>
    <mergeCell ref="BY47:CA47"/>
    <mergeCell ref="CB47:CD47"/>
    <mergeCell ref="CE47:CG47"/>
    <mergeCell ref="AX47:AZ47"/>
    <mergeCell ref="BA47:BC47"/>
    <mergeCell ref="BD47:BF47"/>
    <mergeCell ref="BG47:BI47"/>
    <mergeCell ref="BJ47:BL47"/>
    <mergeCell ref="BM47:BO47"/>
    <mergeCell ref="CZ46:DB46"/>
    <mergeCell ref="DC46:DE46"/>
    <mergeCell ref="DF46:DH46"/>
    <mergeCell ref="DI46:DK46"/>
    <mergeCell ref="AF47:AH47"/>
    <mergeCell ref="AI47:AK47"/>
    <mergeCell ref="AL47:AN47"/>
    <mergeCell ref="AO47:AQ47"/>
    <mergeCell ref="AR47:AT47"/>
    <mergeCell ref="AU47:AW47"/>
    <mergeCell ref="CH46:CJ46"/>
    <mergeCell ref="CK46:CM46"/>
    <mergeCell ref="CN46:CP46"/>
    <mergeCell ref="CQ46:CS46"/>
    <mergeCell ref="CT46:CV46"/>
    <mergeCell ref="CW46:CY46"/>
    <mergeCell ref="BP46:BR46"/>
    <mergeCell ref="BS46:BU46"/>
    <mergeCell ref="BV46:BX46"/>
    <mergeCell ref="BY46:CA46"/>
    <mergeCell ref="CB46:CD46"/>
    <mergeCell ref="CE46:CG46"/>
    <mergeCell ref="AX46:AZ46"/>
    <mergeCell ref="BA46:BC46"/>
    <mergeCell ref="BD46:BF46"/>
    <mergeCell ref="BG46:BI46"/>
    <mergeCell ref="BJ46:BL46"/>
    <mergeCell ref="BM46:BO46"/>
    <mergeCell ref="CZ45:DB45"/>
    <mergeCell ref="DC45:DE45"/>
    <mergeCell ref="DF45:DH45"/>
    <mergeCell ref="DI45:DK45"/>
    <mergeCell ref="AF46:AH46"/>
    <mergeCell ref="AI46:AK46"/>
    <mergeCell ref="AL46:AN46"/>
    <mergeCell ref="AO46:AQ46"/>
    <mergeCell ref="AR46:AT46"/>
    <mergeCell ref="AU46:AW46"/>
    <mergeCell ref="CH45:CJ45"/>
    <mergeCell ref="CK45:CM45"/>
    <mergeCell ref="CN45:CP45"/>
    <mergeCell ref="CQ45:CS45"/>
    <mergeCell ref="CT45:CV45"/>
    <mergeCell ref="CW45:CY45"/>
    <mergeCell ref="BP45:BR45"/>
    <mergeCell ref="BS45:BU45"/>
    <mergeCell ref="BV45:BX45"/>
    <mergeCell ref="BY45:CA45"/>
    <mergeCell ref="CB45:CD45"/>
    <mergeCell ref="CE45:CG45"/>
    <mergeCell ref="AX45:AZ45"/>
    <mergeCell ref="BA45:BC45"/>
    <mergeCell ref="BD45:BF45"/>
    <mergeCell ref="BG45:BI45"/>
    <mergeCell ref="BJ45:BL45"/>
    <mergeCell ref="BM45:BO45"/>
    <mergeCell ref="CZ44:DB44"/>
    <mergeCell ref="DC44:DE44"/>
    <mergeCell ref="DF44:DH44"/>
    <mergeCell ref="DI44:DK44"/>
    <mergeCell ref="AF45:AH45"/>
    <mergeCell ref="AI45:AK45"/>
    <mergeCell ref="AL45:AN45"/>
    <mergeCell ref="AO45:AQ45"/>
    <mergeCell ref="AR45:AT45"/>
    <mergeCell ref="AU45:AW45"/>
    <mergeCell ref="CH44:CJ44"/>
    <mergeCell ref="CK44:CM44"/>
    <mergeCell ref="CN44:CP44"/>
    <mergeCell ref="CQ44:CS44"/>
    <mergeCell ref="CT44:CV44"/>
    <mergeCell ref="CW44:CY44"/>
    <mergeCell ref="BP44:BR44"/>
    <mergeCell ref="BS44:BU44"/>
    <mergeCell ref="BV44:BX44"/>
    <mergeCell ref="BY44:CA44"/>
    <mergeCell ref="CB44:CD44"/>
    <mergeCell ref="CE44:CG44"/>
    <mergeCell ref="AX44:AZ44"/>
    <mergeCell ref="BA44:BC44"/>
    <mergeCell ref="BD44:BF44"/>
    <mergeCell ref="BG44:BI44"/>
    <mergeCell ref="BJ44:BL44"/>
    <mergeCell ref="BM44:BO44"/>
    <mergeCell ref="CZ43:DB43"/>
    <mergeCell ref="DC43:DE43"/>
    <mergeCell ref="DF43:DH43"/>
    <mergeCell ref="DI43:DK43"/>
    <mergeCell ref="AF44:AH44"/>
    <mergeCell ref="AI44:AK44"/>
    <mergeCell ref="AL44:AN44"/>
    <mergeCell ref="AO44:AQ44"/>
    <mergeCell ref="AR44:AT44"/>
    <mergeCell ref="AU44:AW44"/>
    <mergeCell ref="CH43:CJ43"/>
    <mergeCell ref="CK43:CM43"/>
    <mergeCell ref="CN43:CP43"/>
    <mergeCell ref="CQ43:CS43"/>
    <mergeCell ref="CT43:CV43"/>
    <mergeCell ref="CW43:CY43"/>
    <mergeCell ref="BP43:BR43"/>
    <mergeCell ref="BS43:BU43"/>
    <mergeCell ref="BV43:BX43"/>
    <mergeCell ref="BY43:CA43"/>
    <mergeCell ref="CB43:CD43"/>
    <mergeCell ref="CE43:CG43"/>
    <mergeCell ref="AX43:AZ43"/>
    <mergeCell ref="BA43:BC43"/>
    <mergeCell ref="BD43:BF43"/>
    <mergeCell ref="BG43:BI43"/>
    <mergeCell ref="BJ43:BL43"/>
    <mergeCell ref="BM43:BO43"/>
    <mergeCell ref="CZ42:DB42"/>
    <mergeCell ref="DC42:DE42"/>
    <mergeCell ref="DF42:DH42"/>
    <mergeCell ref="DI42:DK42"/>
    <mergeCell ref="AF43:AH43"/>
    <mergeCell ref="AI43:AK43"/>
    <mergeCell ref="AL43:AN43"/>
    <mergeCell ref="AO43:AQ43"/>
    <mergeCell ref="AR43:AT43"/>
    <mergeCell ref="AU43:AW43"/>
    <mergeCell ref="CH42:CJ42"/>
    <mergeCell ref="CK42:CM42"/>
    <mergeCell ref="CN42:CP42"/>
    <mergeCell ref="CQ42:CS42"/>
    <mergeCell ref="CT42:CV42"/>
    <mergeCell ref="CW42:CY42"/>
    <mergeCell ref="BP42:BR42"/>
    <mergeCell ref="BS42:BU42"/>
    <mergeCell ref="BV42:BX42"/>
    <mergeCell ref="BY42:CA42"/>
    <mergeCell ref="CB42:CD42"/>
    <mergeCell ref="CE42:CG42"/>
    <mergeCell ref="AX42:AZ42"/>
    <mergeCell ref="BA42:BC42"/>
    <mergeCell ref="BD42:BF42"/>
    <mergeCell ref="BG42:BI42"/>
    <mergeCell ref="BJ42:BL42"/>
    <mergeCell ref="BM42:BO42"/>
    <mergeCell ref="CZ41:DB41"/>
    <mergeCell ref="DC41:DE41"/>
    <mergeCell ref="DF41:DH41"/>
    <mergeCell ref="DI41:DK41"/>
    <mergeCell ref="AF42:AH42"/>
    <mergeCell ref="AI42:AK42"/>
    <mergeCell ref="AL42:AN42"/>
    <mergeCell ref="AO42:AQ42"/>
    <mergeCell ref="AR42:AT42"/>
    <mergeCell ref="AU42:AW42"/>
    <mergeCell ref="CH41:CJ41"/>
    <mergeCell ref="CK41:CM41"/>
    <mergeCell ref="CN41:CP41"/>
    <mergeCell ref="CQ41:CS41"/>
    <mergeCell ref="CT41:CV41"/>
    <mergeCell ref="CW41:CY41"/>
    <mergeCell ref="BP41:BR41"/>
    <mergeCell ref="BS41:BU41"/>
    <mergeCell ref="BV41:BX41"/>
    <mergeCell ref="BY41:CA41"/>
    <mergeCell ref="CB41:CD41"/>
    <mergeCell ref="CE41:CG41"/>
    <mergeCell ref="AX41:AZ41"/>
    <mergeCell ref="BA41:BC41"/>
    <mergeCell ref="BD41:BF41"/>
    <mergeCell ref="BG41:BI41"/>
    <mergeCell ref="BJ41:BL41"/>
    <mergeCell ref="BM41:BO41"/>
    <mergeCell ref="CZ40:DB40"/>
    <mergeCell ref="DC40:DE40"/>
    <mergeCell ref="DF40:DH40"/>
    <mergeCell ref="DI40:DK40"/>
    <mergeCell ref="AF41:AH41"/>
    <mergeCell ref="AI41:AK41"/>
    <mergeCell ref="AL41:AN41"/>
    <mergeCell ref="AO41:AQ41"/>
    <mergeCell ref="AR41:AT41"/>
    <mergeCell ref="AU41:AW41"/>
    <mergeCell ref="CH40:CJ40"/>
    <mergeCell ref="CK40:CM40"/>
    <mergeCell ref="CN40:CP40"/>
    <mergeCell ref="CQ40:CS40"/>
    <mergeCell ref="CT40:CV40"/>
    <mergeCell ref="CW40:CY40"/>
    <mergeCell ref="BP40:BR40"/>
    <mergeCell ref="BS40:BU40"/>
    <mergeCell ref="BV40:BX40"/>
    <mergeCell ref="BY40:CA40"/>
    <mergeCell ref="CB40:CD40"/>
    <mergeCell ref="CE40:CG40"/>
    <mergeCell ref="AX40:AZ40"/>
    <mergeCell ref="BA40:BC40"/>
    <mergeCell ref="BD40:BF40"/>
    <mergeCell ref="BG40:BI40"/>
    <mergeCell ref="BJ40:BL40"/>
    <mergeCell ref="BM40:BO40"/>
    <mergeCell ref="CZ39:DB39"/>
    <mergeCell ref="DC39:DE39"/>
    <mergeCell ref="DF39:DH39"/>
    <mergeCell ref="DI39:DK39"/>
    <mergeCell ref="AF40:AH40"/>
    <mergeCell ref="AI40:AK40"/>
    <mergeCell ref="AL40:AN40"/>
    <mergeCell ref="AO40:AQ40"/>
    <mergeCell ref="AR40:AT40"/>
    <mergeCell ref="AU40:AW40"/>
    <mergeCell ref="CH39:CJ39"/>
    <mergeCell ref="CK39:CM39"/>
    <mergeCell ref="CN39:CP39"/>
    <mergeCell ref="CQ39:CS39"/>
    <mergeCell ref="CT39:CV39"/>
    <mergeCell ref="CW39:CY39"/>
    <mergeCell ref="BP39:BR39"/>
    <mergeCell ref="BS39:BU39"/>
    <mergeCell ref="BV39:BX39"/>
    <mergeCell ref="BY39:CA39"/>
    <mergeCell ref="CB39:CD39"/>
    <mergeCell ref="CE39:CG39"/>
    <mergeCell ref="AX39:AZ39"/>
    <mergeCell ref="BA39:BC39"/>
    <mergeCell ref="BD39:BF39"/>
    <mergeCell ref="BG39:BI39"/>
    <mergeCell ref="BJ39:BL39"/>
    <mergeCell ref="BM39:BO39"/>
    <mergeCell ref="CZ38:DB38"/>
    <mergeCell ref="DC38:DE38"/>
    <mergeCell ref="DF38:DH38"/>
    <mergeCell ref="DI38:DK38"/>
    <mergeCell ref="AF39:AH39"/>
    <mergeCell ref="AI39:AK39"/>
    <mergeCell ref="AL39:AN39"/>
    <mergeCell ref="AO39:AQ39"/>
    <mergeCell ref="AR39:AT39"/>
    <mergeCell ref="AU39:AW39"/>
    <mergeCell ref="CH38:CJ38"/>
    <mergeCell ref="CK38:CM38"/>
    <mergeCell ref="CN38:CP38"/>
    <mergeCell ref="CQ38:CS38"/>
    <mergeCell ref="CT38:CV38"/>
    <mergeCell ref="CW38:CY38"/>
    <mergeCell ref="BP38:BR38"/>
    <mergeCell ref="BS38:BU38"/>
    <mergeCell ref="BV38:BX38"/>
    <mergeCell ref="BY38:CA38"/>
    <mergeCell ref="CB38:CD38"/>
    <mergeCell ref="CE38:CG38"/>
    <mergeCell ref="AX38:AZ38"/>
    <mergeCell ref="BA38:BC38"/>
    <mergeCell ref="BD38:BF38"/>
    <mergeCell ref="BG38:BI38"/>
    <mergeCell ref="BJ38:BL38"/>
    <mergeCell ref="BM38:BO38"/>
    <mergeCell ref="CZ37:DB37"/>
    <mergeCell ref="DC37:DE37"/>
    <mergeCell ref="DF37:DH37"/>
    <mergeCell ref="DI37:DK37"/>
    <mergeCell ref="AF38:AH38"/>
    <mergeCell ref="AI38:AK38"/>
    <mergeCell ref="AL38:AN38"/>
    <mergeCell ref="AO38:AQ38"/>
    <mergeCell ref="AR38:AT38"/>
    <mergeCell ref="AU38:AW38"/>
    <mergeCell ref="CH37:CJ37"/>
    <mergeCell ref="CK37:CM37"/>
    <mergeCell ref="CN37:CP37"/>
    <mergeCell ref="CQ37:CS37"/>
    <mergeCell ref="CT37:CV37"/>
    <mergeCell ref="CW37:CY37"/>
    <mergeCell ref="BP37:BR37"/>
    <mergeCell ref="BS37:BU37"/>
    <mergeCell ref="BV37:BX37"/>
    <mergeCell ref="BY37:CA37"/>
    <mergeCell ref="CB37:CD37"/>
    <mergeCell ref="CE37:CG37"/>
    <mergeCell ref="AX37:AZ37"/>
    <mergeCell ref="BA37:BC37"/>
    <mergeCell ref="BD37:BF37"/>
    <mergeCell ref="BG37:BI37"/>
    <mergeCell ref="BJ37:BL37"/>
    <mergeCell ref="BM37:BO37"/>
    <mergeCell ref="CZ36:DB36"/>
    <mergeCell ref="DC36:DE36"/>
    <mergeCell ref="DF36:DH36"/>
    <mergeCell ref="DI36:DK36"/>
    <mergeCell ref="AF37:AH37"/>
    <mergeCell ref="AI37:AK37"/>
    <mergeCell ref="AL37:AN37"/>
    <mergeCell ref="AO37:AQ37"/>
    <mergeCell ref="AR37:AT37"/>
    <mergeCell ref="AU37:AW37"/>
    <mergeCell ref="CH36:CJ36"/>
    <mergeCell ref="CK36:CM36"/>
    <mergeCell ref="CN36:CP36"/>
    <mergeCell ref="CQ36:CS36"/>
    <mergeCell ref="CT36:CV36"/>
    <mergeCell ref="CW36:CY36"/>
    <mergeCell ref="BP36:BR36"/>
    <mergeCell ref="BS36:BU36"/>
    <mergeCell ref="BV36:BX36"/>
    <mergeCell ref="BY36:CA36"/>
    <mergeCell ref="CB36:CD36"/>
    <mergeCell ref="CE36:CG36"/>
    <mergeCell ref="AX36:AZ36"/>
    <mergeCell ref="BA36:BC36"/>
    <mergeCell ref="BD36:BF36"/>
    <mergeCell ref="BG36:BI36"/>
    <mergeCell ref="BJ36:BL36"/>
    <mergeCell ref="BM36:BO36"/>
    <mergeCell ref="CZ35:DB35"/>
    <mergeCell ref="DC35:DE35"/>
    <mergeCell ref="DF35:DH35"/>
    <mergeCell ref="DI35:DK35"/>
    <mergeCell ref="AF36:AH36"/>
    <mergeCell ref="AI36:AK36"/>
    <mergeCell ref="AL36:AN36"/>
    <mergeCell ref="AO36:AQ36"/>
    <mergeCell ref="AR36:AT36"/>
    <mergeCell ref="AU36:AW36"/>
    <mergeCell ref="CH35:CJ35"/>
    <mergeCell ref="CK35:CM35"/>
    <mergeCell ref="CN35:CP35"/>
    <mergeCell ref="CQ35:CS35"/>
    <mergeCell ref="CT35:CV35"/>
    <mergeCell ref="CW35:CY35"/>
    <mergeCell ref="BP35:BR35"/>
    <mergeCell ref="BS35:BU35"/>
    <mergeCell ref="BV35:BX35"/>
    <mergeCell ref="BY35:CA35"/>
    <mergeCell ref="CB35:CD35"/>
    <mergeCell ref="CE35:CG35"/>
    <mergeCell ref="AX35:AZ35"/>
    <mergeCell ref="BA35:BC35"/>
    <mergeCell ref="BD35:BF35"/>
    <mergeCell ref="BG35:BI35"/>
    <mergeCell ref="BJ35:BL35"/>
    <mergeCell ref="BM35:BO35"/>
    <mergeCell ref="CZ34:DB34"/>
    <mergeCell ref="DC34:DE34"/>
    <mergeCell ref="DF34:DH34"/>
    <mergeCell ref="DI34:DK34"/>
    <mergeCell ref="AF35:AH35"/>
    <mergeCell ref="AI35:AK35"/>
    <mergeCell ref="AL35:AN35"/>
    <mergeCell ref="AO35:AQ35"/>
    <mergeCell ref="AR35:AT35"/>
    <mergeCell ref="AU35:AW35"/>
    <mergeCell ref="CH34:CJ34"/>
    <mergeCell ref="CK34:CM34"/>
    <mergeCell ref="CN34:CP34"/>
    <mergeCell ref="CQ34:CS34"/>
    <mergeCell ref="CT34:CV34"/>
    <mergeCell ref="CW34:CY34"/>
    <mergeCell ref="BP34:BR34"/>
    <mergeCell ref="BS34:BU34"/>
    <mergeCell ref="BV34:BX34"/>
    <mergeCell ref="BY34:CA34"/>
    <mergeCell ref="CB34:CD34"/>
    <mergeCell ref="CE34:CG34"/>
    <mergeCell ref="AX34:AZ34"/>
    <mergeCell ref="BA34:BC34"/>
    <mergeCell ref="BD34:BF34"/>
    <mergeCell ref="BG34:BI34"/>
    <mergeCell ref="BJ34:BL34"/>
    <mergeCell ref="BM34:BO34"/>
    <mergeCell ref="CZ33:DB33"/>
    <mergeCell ref="DC33:DE33"/>
    <mergeCell ref="DF33:DH33"/>
    <mergeCell ref="DI33:DK33"/>
    <mergeCell ref="AF34:AH34"/>
    <mergeCell ref="AI34:AK34"/>
    <mergeCell ref="AL34:AN34"/>
    <mergeCell ref="AO34:AQ34"/>
    <mergeCell ref="AR34:AT34"/>
    <mergeCell ref="AU34:AW34"/>
    <mergeCell ref="CH33:CJ33"/>
    <mergeCell ref="CK33:CM33"/>
    <mergeCell ref="CN33:CP33"/>
    <mergeCell ref="CQ33:CS33"/>
    <mergeCell ref="CT33:CV33"/>
    <mergeCell ref="CW33:CY33"/>
    <mergeCell ref="BP33:BR33"/>
    <mergeCell ref="BS33:BU33"/>
    <mergeCell ref="BV33:BX33"/>
    <mergeCell ref="BY33:CA33"/>
    <mergeCell ref="CB33:CD33"/>
    <mergeCell ref="CE33:CG33"/>
    <mergeCell ref="AX33:AZ33"/>
    <mergeCell ref="BA33:BC33"/>
    <mergeCell ref="BD33:BF33"/>
    <mergeCell ref="BG33:BI33"/>
    <mergeCell ref="BJ33:BL33"/>
    <mergeCell ref="BM33:BO33"/>
    <mergeCell ref="CZ32:DB32"/>
    <mergeCell ref="DC32:DE32"/>
    <mergeCell ref="DF32:DH32"/>
    <mergeCell ref="DI32:DK32"/>
    <mergeCell ref="AF33:AH33"/>
    <mergeCell ref="AI33:AK33"/>
    <mergeCell ref="AL33:AN33"/>
    <mergeCell ref="AO33:AQ33"/>
    <mergeCell ref="AR33:AT33"/>
    <mergeCell ref="AU33:AW33"/>
    <mergeCell ref="CH32:CJ32"/>
    <mergeCell ref="CK32:CM32"/>
    <mergeCell ref="CN32:CP32"/>
    <mergeCell ref="CQ32:CS32"/>
    <mergeCell ref="CT32:CV32"/>
    <mergeCell ref="CW32:CY32"/>
    <mergeCell ref="BP32:BR32"/>
    <mergeCell ref="BS32:BU32"/>
    <mergeCell ref="BV32:BX32"/>
    <mergeCell ref="BY32:CA32"/>
    <mergeCell ref="CB32:CD32"/>
    <mergeCell ref="CE32:CG32"/>
    <mergeCell ref="AX32:AZ32"/>
    <mergeCell ref="BA32:BC32"/>
    <mergeCell ref="BD32:BF32"/>
    <mergeCell ref="BG32:BI32"/>
    <mergeCell ref="BJ32:BL32"/>
    <mergeCell ref="BM32:BO32"/>
    <mergeCell ref="CZ31:DB31"/>
    <mergeCell ref="DC31:DE31"/>
    <mergeCell ref="DF31:DH31"/>
    <mergeCell ref="DI31:DK31"/>
    <mergeCell ref="AF32:AH32"/>
    <mergeCell ref="AI32:AK32"/>
    <mergeCell ref="AL32:AN32"/>
    <mergeCell ref="AO32:AQ32"/>
    <mergeCell ref="AR32:AT32"/>
    <mergeCell ref="AU32:AW32"/>
    <mergeCell ref="CH31:CJ31"/>
    <mergeCell ref="CK31:CM31"/>
    <mergeCell ref="CN31:CP31"/>
    <mergeCell ref="CQ31:CS31"/>
    <mergeCell ref="CT31:CV31"/>
    <mergeCell ref="CW31:CY31"/>
    <mergeCell ref="BP31:BR31"/>
    <mergeCell ref="BS31:BU31"/>
    <mergeCell ref="BV31:BX31"/>
    <mergeCell ref="BY31:CA31"/>
    <mergeCell ref="CB31:CD31"/>
    <mergeCell ref="CE31:CG31"/>
    <mergeCell ref="AX31:AZ31"/>
    <mergeCell ref="BA31:BC31"/>
    <mergeCell ref="BD31:BF31"/>
    <mergeCell ref="BG31:BI31"/>
    <mergeCell ref="BJ31:BL31"/>
    <mergeCell ref="BM31:BO31"/>
    <mergeCell ref="CZ30:DB30"/>
    <mergeCell ref="DC30:DE30"/>
    <mergeCell ref="DF30:DH30"/>
    <mergeCell ref="DI30:DK30"/>
    <mergeCell ref="AF31:AH31"/>
    <mergeCell ref="AI31:AK31"/>
    <mergeCell ref="AL31:AN31"/>
    <mergeCell ref="AO31:AQ31"/>
    <mergeCell ref="AR31:AT31"/>
    <mergeCell ref="AU31:AW31"/>
    <mergeCell ref="CH30:CJ30"/>
    <mergeCell ref="CK30:CM30"/>
    <mergeCell ref="CN30:CP30"/>
    <mergeCell ref="CQ30:CS30"/>
    <mergeCell ref="CT30:CV30"/>
    <mergeCell ref="CW30:CY30"/>
    <mergeCell ref="BP30:BR30"/>
    <mergeCell ref="BS30:BU30"/>
    <mergeCell ref="BV30:BX30"/>
    <mergeCell ref="BY30:CA30"/>
    <mergeCell ref="CB30:CD30"/>
    <mergeCell ref="CE30:CG30"/>
    <mergeCell ref="AX30:AZ30"/>
    <mergeCell ref="BA30:BC30"/>
    <mergeCell ref="BD30:BF30"/>
    <mergeCell ref="BG30:BI30"/>
    <mergeCell ref="BJ30:BL30"/>
    <mergeCell ref="BM30:BO30"/>
    <mergeCell ref="CZ29:DB29"/>
    <mergeCell ref="DC29:DE29"/>
    <mergeCell ref="DF29:DH29"/>
    <mergeCell ref="DI29:DK29"/>
    <mergeCell ref="AF30:AH30"/>
    <mergeCell ref="AI30:AK30"/>
    <mergeCell ref="AL30:AN30"/>
    <mergeCell ref="AO30:AQ30"/>
    <mergeCell ref="AR30:AT30"/>
    <mergeCell ref="AU30:AW30"/>
    <mergeCell ref="CH29:CJ29"/>
    <mergeCell ref="CK29:CM29"/>
    <mergeCell ref="CN29:CP29"/>
    <mergeCell ref="CQ29:CS29"/>
    <mergeCell ref="CT29:CV29"/>
    <mergeCell ref="CW29:CY29"/>
    <mergeCell ref="BP29:BR29"/>
    <mergeCell ref="BS29:BU29"/>
    <mergeCell ref="BV29:BX29"/>
    <mergeCell ref="BY29:CA29"/>
    <mergeCell ref="CB29:CD29"/>
    <mergeCell ref="CE29:CG29"/>
    <mergeCell ref="AX29:AZ29"/>
    <mergeCell ref="BA29:BC29"/>
    <mergeCell ref="BD29:BF29"/>
    <mergeCell ref="BG29:BI29"/>
    <mergeCell ref="BJ29:BL29"/>
    <mergeCell ref="BM29:BO29"/>
    <mergeCell ref="CZ28:DB28"/>
    <mergeCell ref="DC28:DE28"/>
    <mergeCell ref="DF28:DH28"/>
    <mergeCell ref="DI28:DK28"/>
    <mergeCell ref="AF29:AH29"/>
    <mergeCell ref="AI29:AK29"/>
    <mergeCell ref="AL29:AN29"/>
    <mergeCell ref="AO29:AQ29"/>
    <mergeCell ref="AR29:AT29"/>
    <mergeCell ref="AU29:AW29"/>
    <mergeCell ref="CH28:CJ28"/>
    <mergeCell ref="CK28:CM28"/>
    <mergeCell ref="CN28:CP28"/>
    <mergeCell ref="CQ28:CS28"/>
    <mergeCell ref="CT28:CV28"/>
    <mergeCell ref="CW28:CY28"/>
    <mergeCell ref="BP28:BR28"/>
    <mergeCell ref="BS28:BU28"/>
    <mergeCell ref="BV28:BX28"/>
    <mergeCell ref="BY28:CA28"/>
    <mergeCell ref="CB28:CD28"/>
    <mergeCell ref="CE28:CG28"/>
    <mergeCell ref="AX28:AZ28"/>
    <mergeCell ref="BA28:BC28"/>
    <mergeCell ref="BD28:BF28"/>
    <mergeCell ref="BG28:BI28"/>
    <mergeCell ref="BJ28:BL28"/>
    <mergeCell ref="BM28:BO28"/>
    <mergeCell ref="CZ27:DB27"/>
    <mergeCell ref="DC27:DE27"/>
    <mergeCell ref="DF27:DH27"/>
    <mergeCell ref="DI27:DK27"/>
    <mergeCell ref="AF28:AH28"/>
    <mergeCell ref="AI28:AK28"/>
    <mergeCell ref="AL28:AN28"/>
    <mergeCell ref="AO28:AQ28"/>
    <mergeCell ref="AR28:AT28"/>
    <mergeCell ref="AU28:AW28"/>
    <mergeCell ref="CH27:CJ27"/>
    <mergeCell ref="CK27:CM27"/>
    <mergeCell ref="CN27:CP27"/>
    <mergeCell ref="CQ27:CS27"/>
    <mergeCell ref="CT27:CV27"/>
    <mergeCell ref="CW27:CY27"/>
    <mergeCell ref="BP27:BR27"/>
    <mergeCell ref="BS27:BU27"/>
    <mergeCell ref="BV27:BX27"/>
    <mergeCell ref="BY27:CA27"/>
    <mergeCell ref="CB27:CD27"/>
    <mergeCell ref="CE27:CG27"/>
    <mergeCell ref="AX27:AZ27"/>
    <mergeCell ref="BA27:BC27"/>
    <mergeCell ref="BD27:BF27"/>
    <mergeCell ref="BG27:BI27"/>
    <mergeCell ref="BJ27:BL27"/>
    <mergeCell ref="BM27:BO27"/>
    <mergeCell ref="CZ26:DB26"/>
    <mergeCell ref="DC26:DE26"/>
    <mergeCell ref="DF26:DH26"/>
    <mergeCell ref="DI26:DK26"/>
    <mergeCell ref="AF27:AH27"/>
    <mergeCell ref="AI27:AK27"/>
    <mergeCell ref="AL27:AN27"/>
    <mergeCell ref="AO27:AQ27"/>
    <mergeCell ref="AR27:AT27"/>
    <mergeCell ref="AU27:AW27"/>
    <mergeCell ref="CH26:CJ26"/>
    <mergeCell ref="CK26:CM26"/>
    <mergeCell ref="CN26:CP26"/>
    <mergeCell ref="CQ26:CS26"/>
    <mergeCell ref="CT26:CV26"/>
    <mergeCell ref="CW26:CY26"/>
    <mergeCell ref="BP26:BR26"/>
    <mergeCell ref="BS26:BU26"/>
    <mergeCell ref="BV26:BX26"/>
    <mergeCell ref="BY26:CA26"/>
    <mergeCell ref="CB26:CD26"/>
    <mergeCell ref="CE26:CG26"/>
    <mergeCell ref="AX26:AZ26"/>
    <mergeCell ref="BA26:BC26"/>
    <mergeCell ref="BD26:BF26"/>
    <mergeCell ref="BG26:BI26"/>
    <mergeCell ref="BJ26:BL26"/>
    <mergeCell ref="BM26:BO26"/>
    <mergeCell ref="CZ25:DB25"/>
    <mergeCell ref="DC25:DE25"/>
    <mergeCell ref="DF25:DH25"/>
    <mergeCell ref="DI25:DK25"/>
    <mergeCell ref="AF26:AH26"/>
    <mergeCell ref="AI26:AK26"/>
    <mergeCell ref="AL26:AN26"/>
    <mergeCell ref="AO26:AQ26"/>
    <mergeCell ref="AR26:AT26"/>
    <mergeCell ref="AU26:AW26"/>
    <mergeCell ref="CH25:CJ25"/>
    <mergeCell ref="CK25:CM25"/>
    <mergeCell ref="CN25:CP25"/>
    <mergeCell ref="CQ25:CS25"/>
    <mergeCell ref="CT25:CV25"/>
    <mergeCell ref="CW25:CY25"/>
    <mergeCell ref="BP25:BR25"/>
    <mergeCell ref="BS25:BU25"/>
    <mergeCell ref="BV25:BX25"/>
    <mergeCell ref="BY25:CA25"/>
    <mergeCell ref="CB25:CD25"/>
    <mergeCell ref="CE25:CG25"/>
    <mergeCell ref="AX25:AZ25"/>
    <mergeCell ref="BA25:BC25"/>
    <mergeCell ref="BD25:BF25"/>
    <mergeCell ref="BG25:BI25"/>
    <mergeCell ref="BJ25:BL25"/>
    <mergeCell ref="BM25:BO25"/>
    <mergeCell ref="CZ24:DB24"/>
    <mergeCell ref="DC24:DE24"/>
    <mergeCell ref="DF24:DH24"/>
    <mergeCell ref="DI24:DK24"/>
    <mergeCell ref="AF25:AH25"/>
    <mergeCell ref="AI25:AK25"/>
    <mergeCell ref="AL25:AN25"/>
    <mergeCell ref="AO25:AQ25"/>
    <mergeCell ref="AR25:AT25"/>
    <mergeCell ref="AU25:AW25"/>
    <mergeCell ref="CH24:CJ24"/>
    <mergeCell ref="CK24:CM24"/>
    <mergeCell ref="CN24:CP24"/>
    <mergeCell ref="CQ24:CS24"/>
    <mergeCell ref="CT24:CV24"/>
    <mergeCell ref="CW24:CY24"/>
    <mergeCell ref="BP24:BR24"/>
    <mergeCell ref="BS24:BU24"/>
    <mergeCell ref="BV24:BX24"/>
    <mergeCell ref="BY24:CA24"/>
    <mergeCell ref="CB24:CD24"/>
    <mergeCell ref="CE24:CG24"/>
    <mergeCell ref="AX24:AZ24"/>
    <mergeCell ref="BA24:BC24"/>
    <mergeCell ref="BD24:BF24"/>
    <mergeCell ref="BG24:BI24"/>
    <mergeCell ref="BJ24:BL24"/>
    <mergeCell ref="BM24:BO24"/>
    <mergeCell ref="CZ23:DB23"/>
    <mergeCell ref="DC23:DE23"/>
    <mergeCell ref="DF23:DH23"/>
    <mergeCell ref="DI23:DK23"/>
    <mergeCell ref="AF24:AH24"/>
    <mergeCell ref="AI24:AK24"/>
    <mergeCell ref="AL24:AN24"/>
    <mergeCell ref="AO24:AQ24"/>
    <mergeCell ref="AR24:AT24"/>
    <mergeCell ref="AU24:AW24"/>
    <mergeCell ref="CH23:CJ23"/>
    <mergeCell ref="CK23:CM23"/>
    <mergeCell ref="CN23:CP23"/>
    <mergeCell ref="CQ23:CS23"/>
    <mergeCell ref="CT23:CV23"/>
    <mergeCell ref="CW23:CY23"/>
    <mergeCell ref="BP23:BR23"/>
    <mergeCell ref="BS23:BU23"/>
    <mergeCell ref="BV23:BX23"/>
    <mergeCell ref="BY23:CA23"/>
    <mergeCell ref="CB23:CD23"/>
    <mergeCell ref="CE23:CG23"/>
    <mergeCell ref="AX23:AZ23"/>
    <mergeCell ref="BA23:BC23"/>
    <mergeCell ref="BD23:BF23"/>
    <mergeCell ref="BG23:BI23"/>
    <mergeCell ref="BJ23:BL23"/>
    <mergeCell ref="BM23:BO23"/>
    <mergeCell ref="CZ22:DB22"/>
    <mergeCell ref="DC22:DE22"/>
    <mergeCell ref="DF22:DH22"/>
    <mergeCell ref="DI22:DK22"/>
    <mergeCell ref="AF23:AH23"/>
    <mergeCell ref="AI23:AK23"/>
    <mergeCell ref="AL23:AN23"/>
    <mergeCell ref="AO23:AQ23"/>
    <mergeCell ref="AR23:AT23"/>
    <mergeCell ref="AU23:AW23"/>
    <mergeCell ref="CH22:CJ22"/>
    <mergeCell ref="CK22:CM22"/>
    <mergeCell ref="CN22:CP22"/>
    <mergeCell ref="CQ22:CS22"/>
    <mergeCell ref="CT22:CV22"/>
    <mergeCell ref="CW22:CY22"/>
    <mergeCell ref="BP22:BR22"/>
    <mergeCell ref="BS22:BU22"/>
    <mergeCell ref="BV22:BX22"/>
    <mergeCell ref="BY22:CA22"/>
    <mergeCell ref="CB22:CD22"/>
    <mergeCell ref="CE22:CG22"/>
    <mergeCell ref="AX22:AZ22"/>
    <mergeCell ref="BA22:BC22"/>
    <mergeCell ref="BD22:BF22"/>
    <mergeCell ref="BG22:BI22"/>
    <mergeCell ref="BJ22:BL22"/>
    <mergeCell ref="BM22:BO22"/>
    <mergeCell ref="CZ21:DB21"/>
    <mergeCell ref="DC21:DE21"/>
    <mergeCell ref="DF21:DH21"/>
    <mergeCell ref="DI21:DK21"/>
    <mergeCell ref="AF22:AH22"/>
    <mergeCell ref="AI22:AK22"/>
    <mergeCell ref="AL22:AN22"/>
    <mergeCell ref="AO22:AQ22"/>
    <mergeCell ref="AR22:AT22"/>
    <mergeCell ref="AU22:AW22"/>
    <mergeCell ref="CH21:CJ21"/>
    <mergeCell ref="CK21:CM21"/>
    <mergeCell ref="CN21:CP21"/>
    <mergeCell ref="CQ21:CS21"/>
    <mergeCell ref="CT21:CV21"/>
    <mergeCell ref="CW21:CY21"/>
    <mergeCell ref="BP21:BR21"/>
    <mergeCell ref="BS21:BU21"/>
    <mergeCell ref="BV21:BX21"/>
    <mergeCell ref="BY21:CA21"/>
    <mergeCell ref="CB21:CD21"/>
    <mergeCell ref="CE21:CG21"/>
    <mergeCell ref="AX21:AZ21"/>
    <mergeCell ref="BA21:BC21"/>
    <mergeCell ref="BD21:BF21"/>
    <mergeCell ref="BG21:BI21"/>
    <mergeCell ref="BJ21:BL21"/>
    <mergeCell ref="BM21:BO21"/>
    <mergeCell ref="CZ20:DB20"/>
    <mergeCell ref="DC20:DE20"/>
    <mergeCell ref="DF20:DH20"/>
    <mergeCell ref="DI20:DK20"/>
    <mergeCell ref="AF21:AH21"/>
    <mergeCell ref="AI21:AK21"/>
    <mergeCell ref="AL21:AN21"/>
    <mergeCell ref="AO21:AQ21"/>
    <mergeCell ref="AR21:AT21"/>
    <mergeCell ref="AU21:AW21"/>
    <mergeCell ref="CH20:CJ20"/>
    <mergeCell ref="CK20:CM20"/>
    <mergeCell ref="CN20:CP20"/>
    <mergeCell ref="CQ20:CS20"/>
    <mergeCell ref="CT20:CV20"/>
    <mergeCell ref="CW20:CY20"/>
    <mergeCell ref="BP20:BR20"/>
    <mergeCell ref="BS20:BU20"/>
    <mergeCell ref="BV20:BX20"/>
    <mergeCell ref="BY20:CA20"/>
    <mergeCell ref="CB20:CD20"/>
    <mergeCell ref="CE20:CG20"/>
    <mergeCell ref="AX20:AZ20"/>
    <mergeCell ref="BA20:BC20"/>
    <mergeCell ref="BD20:BF20"/>
    <mergeCell ref="BG20:BI20"/>
    <mergeCell ref="BJ20:BL20"/>
    <mergeCell ref="BM20:BO20"/>
    <mergeCell ref="CZ19:DB19"/>
    <mergeCell ref="DC19:DE19"/>
    <mergeCell ref="DF19:DH19"/>
    <mergeCell ref="DI19:DK19"/>
    <mergeCell ref="AF20:AH20"/>
    <mergeCell ref="AI20:AK20"/>
    <mergeCell ref="AL20:AN20"/>
    <mergeCell ref="AO20:AQ20"/>
    <mergeCell ref="AR20:AT20"/>
    <mergeCell ref="AU20:AW20"/>
    <mergeCell ref="CH19:CJ19"/>
    <mergeCell ref="CK19:CM19"/>
    <mergeCell ref="CN19:CP19"/>
    <mergeCell ref="CQ19:CS19"/>
    <mergeCell ref="CT19:CV19"/>
    <mergeCell ref="CW19:CY19"/>
    <mergeCell ref="BP19:BR19"/>
    <mergeCell ref="BS19:BU19"/>
    <mergeCell ref="BV19:BX19"/>
    <mergeCell ref="BY19:CA19"/>
    <mergeCell ref="CB19:CD19"/>
    <mergeCell ref="CE19:CG19"/>
    <mergeCell ref="AX19:AZ19"/>
    <mergeCell ref="BA19:BC19"/>
    <mergeCell ref="BD19:BF19"/>
    <mergeCell ref="BG19:BI19"/>
    <mergeCell ref="BJ19:BL19"/>
    <mergeCell ref="BM19:BO19"/>
    <mergeCell ref="CZ18:DB18"/>
    <mergeCell ref="DC18:DE18"/>
    <mergeCell ref="DF18:DH18"/>
    <mergeCell ref="DI18:DK18"/>
    <mergeCell ref="AF19:AH19"/>
    <mergeCell ref="AI19:AK19"/>
    <mergeCell ref="AL19:AN19"/>
    <mergeCell ref="AO19:AQ19"/>
    <mergeCell ref="AR19:AT19"/>
    <mergeCell ref="AU19:AW19"/>
    <mergeCell ref="CH18:CJ18"/>
    <mergeCell ref="CK18:CM18"/>
    <mergeCell ref="CN18:CP18"/>
    <mergeCell ref="CQ18:CS18"/>
    <mergeCell ref="CT18:CV18"/>
    <mergeCell ref="CW18:CY18"/>
    <mergeCell ref="BP18:BR18"/>
    <mergeCell ref="BS18:BU18"/>
    <mergeCell ref="BV18:BX18"/>
    <mergeCell ref="BY18:CA18"/>
    <mergeCell ref="CB18:CD18"/>
    <mergeCell ref="CE18:CG18"/>
    <mergeCell ref="AX18:AZ18"/>
    <mergeCell ref="BA18:BC18"/>
    <mergeCell ref="BD18:BF18"/>
    <mergeCell ref="BG18:BI18"/>
    <mergeCell ref="BJ18:BL18"/>
    <mergeCell ref="BM18:BO18"/>
    <mergeCell ref="CZ17:DB17"/>
    <mergeCell ref="DC17:DE17"/>
    <mergeCell ref="DF17:DH17"/>
    <mergeCell ref="DI17:DK17"/>
    <mergeCell ref="AF18:AH18"/>
    <mergeCell ref="AI18:AK18"/>
    <mergeCell ref="AL18:AN18"/>
    <mergeCell ref="AO18:AQ18"/>
    <mergeCell ref="AR18:AT18"/>
    <mergeCell ref="AU18:AW18"/>
    <mergeCell ref="CH17:CJ17"/>
    <mergeCell ref="CK17:CM17"/>
    <mergeCell ref="CN17:CP17"/>
    <mergeCell ref="CQ17:CS17"/>
    <mergeCell ref="CT17:CV17"/>
    <mergeCell ref="CW17:CY17"/>
    <mergeCell ref="BP17:BR17"/>
    <mergeCell ref="BS17:BU17"/>
    <mergeCell ref="BV17:BX17"/>
    <mergeCell ref="BY17:CA17"/>
    <mergeCell ref="CB17:CD17"/>
    <mergeCell ref="CE17:CG17"/>
    <mergeCell ref="AX17:AZ17"/>
    <mergeCell ref="BA17:BC17"/>
    <mergeCell ref="BD17:BF17"/>
    <mergeCell ref="BG17:BI17"/>
    <mergeCell ref="BJ17:BL17"/>
    <mergeCell ref="BM17:BO17"/>
    <mergeCell ref="CZ16:DB16"/>
    <mergeCell ref="DC16:DE16"/>
    <mergeCell ref="DF16:DH16"/>
    <mergeCell ref="DI16:DK16"/>
    <mergeCell ref="AF17:AH17"/>
    <mergeCell ref="AI17:AK17"/>
    <mergeCell ref="AL17:AN17"/>
    <mergeCell ref="AO17:AQ17"/>
    <mergeCell ref="AR17:AT17"/>
    <mergeCell ref="AU17:AW17"/>
    <mergeCell ref="CH16:CJ16"/>
    <mergeCell ref="CK16:CM16"/>
    <mergeCell ref="CN16:CP16"/>
    <mergeCell ref="CQ16:CS16"/>
    <mergeCell ref="CT16:CV16"/>
    <mergeCell ref="CW16:CY16"/>
    <mergeCell ref="BP16:BR16"/>
    <mergeCell ref="BS16:BU16"/>
    <mergeCell ref="BV16:BX16"/>
    <mergeCell ref="BY16:CA16"/>
    <mergeCell ref="CB16:CD16"/>
    <mergeCell ref="CE16:CG16"/>
    <mergeCell ref="AX16:AZ16"/>
    <mergeCell ref="BA16:BC16"/>
    <mergeCell ref="BD16:BF16"/>
    <mergeCell ref="BG16:BI16"/>
    <mergeCell ref="BJ16:BL16"/>
    <mergeCell ref="BM16:BO16"/>
    <mergeCell ref="CZ15:DB15"/>
    <mergeCell ref="DC15:DE15"/>
    <mergeCell ref="DF15:DH15"/>
    <mergeCell ref="DI15:DK15"/>
    <mergeCell ref="AF16:AH16"/>
    <mergeCell ref="AI16:AK16"/>
    <mergeCell ref="AL16:AN16"/>
    <mergeCell ref="AO16:AQ16"/>
    <mergeCell ref="AR16:AT16"/>
    <mergeCell ref="AU16:AW16"/>
    <mergeCell ref="CH15:CJ15"/>
    <mergeCell ref="CK15:CM15"/>
    <mergeCell ref="CN15:CP15"/>
    <mergeCell ref="CQ15:CS15"/>
    <mergeCell ref="CT15:CV15"/>
    <mergeCell ref="CW15:CY15"/>
    <mergeCell ref="BP15:BR15"/>
    <mergeCell ref="BS15:BU15"/>
    <mergeCell ref="BV15:BX15"/>
    <mergeCell ref="BY15:CA15"/>
    <mergeCell ref="CB15:CD15"/>
    <mergeCell ref="CE15:CG15"/>
    <mergeCell ref="AX15:AZ15"/>
    <mergeCell ref="BA15:BC15"/>
    <mergeCell ref="BD15:BF15"/>
    <mergeCell ref="BG15:BI15"/>
    <mergeCell ref="BJ15:BL15"/>
    <mergeCell ref="BM15:BO15"/>
    <mergeCell ref="CZ14:DB14"/>
    <mergeCell ref="DC14:DE14"/>
    <mergeCell ref="DF14:DH14"/>
    <mergeCell ref="DI14:DK14"/>
    <mergeCell ref="AF15:AH15"/>
    <mergeCell ref="AI15:AK15"/>
    <mergeCell ref="AL15:AN15"/>
    <mergeCell ref="AO15:AQ15"/>
    <mergeCell ref="AR15:AT15"/>
    <mergeCell ref="AU15:AW15"/>
    <mergeCell ref="CH14:CJ14"/>
    <mergeCell ref="CK14:CM14"/>
    <mergeCell ref="CN14:CP14"/>
    <mergeCell ref="CQ14:CS14"/>
    <mergeCell ref="CT14:CV14"/>
    <mergeCell ref="CW14:CY14"/>
    <mergeCell ref="BP14:BR14"/>
    <mergeCell ref="BS14:BU14"/>
    <mergeCell ref="BV14:BX14"/>
    <mergeCell ref="BY14:CA14"/>
    <mergeCell ref="CB14:CD14"/>
    <mergeCell ref="CE14:CG14"/>
    <mergeCell ref="AX14:AZ14"/>
    <mergeCell ref="BA14:BC14"/>
    <mergeCell ref="BD14:BF14"/>
    <mergeCell ref="BG14:BI14"/>
    <mergeCell ref="BJ14:BL14"/>
    <mergeCell ref="BM14:BO14"/>
    <mergeCell ref="CZ13:DB13"/>
    <mergeCell ref="DC13:DE13"/>
    <mergeCell ref="DF13:DH13"/>
    <mergeCell ref="DI13:DK13"/>
    <mergeCell ref="AF14:AH14"/>
    <mergeCell ref="AI14:AK14"/>
    <mergeCell ref="AL14:AN14"/>
    <mergeCell ref="AO14:AQ14"/>
    <mergeCell ref="AR14:AT14"/>
    <mergeCell ref="AU14:AW14"/>
    <mergeCell ref="CH13:CJ13"/>
    <mergeCell ref="CK13:CM13"/>
    <mergeCell ref="CN13:CP13"/>
    <mergeCell ref="CQ13:CS13"/>
    <mergeCell ref="CT13:CV13"/>
    <mergeCell ref="CW13:CY13"/>
    <mergeCell ref="BP13:BR13"/>
    <mergeCell ref="BS13:BU13"/>
    <mergeCell ref="BV13:BX13"/>
    <mergeCell ref="BY13:CA13"/>
    <mergeCell ref="CB13:CD13"/>
    <mergeCell ref="CE13:CG13"/>
    <mergeCell ref="AX13:AZ13"/>
    <mergeCell ref="BA13:BC13"/>
    <mergeCell ref="BD13:BF13"/>
    <mergeCell ref="BG13:BI13"/>
    <mergeCell ref="BJ13:BL13"/>
    <mergeCell ref="BM13:BO13"/>
    <mergeCell ref="CZ12:DB12"/>
    <mergeCell ref="DC12:DE12"/>
    <mergeCell ref="DF12:DH12"/>
    <mergeCell ref="DI12:DK12"/>
    <mergeCell ref="AF13:AH13"/>
    <mergeCell ref="AI13:AK13"/>
    <mergeCell ref="AL13:AN13"/>
    <mergeCell ref="AO13:AQ13"/>
    <mergeCell ref="AR13:AT13"/>
    <mergeCell ref="AU13:AW13"/>
    <mergeCell ref="CH12:CJ12"/>
    <mergeCell ref="CK12:CM12"/>
    <mergeCell ref="CN12:CP12"/>
    <mergeCell ref="CQ12:CS12"/>
    <mergeCell ref="CT12:CV12"/>
    <mergeCell ref="CW12:CY12"/>
    <mergeCell ref="BP12:BR12"/>
    <mergeCell ref="BS12:BU12"/>
    <mergeCell ref="BV12:BX12"/>
    <mergeCell ref="BY12:CA12"/>
    <mergeCell ref="CB12:CD12"/>
    <mergeCell ref="CE12:CG12"/>
    <mergeCell ref="AX12:AZ12"/>
    <mergeCell ref="BA12:BC12"/>
    <mergeCell ref="BD12:BF12"/>
    <mergeCell ref="BG12:BI12"/>
    <mergeCell ref="BJ12:BL12"/>
    <mergeCell ref="BM12:BO12"/>
    <mergeCell ref="CZ11:DB11"/>
    <mergeCell ref="DC11:DE11"/>
    <mergeCell ref="DF11:DH11"/>
    <mergeCell ref="DI11:DK11"/>
    <mergeCell ref="AF12:AH12"/>
    <mergeCell ref="AI12:AK12"/>
    <mergeCell ref="AL12:AN12"/>
    <mergeCell ref="AO12:AQ12"/>
    <mergeCell ref="AR12:AT12"/>
    <mergeCell ref="AU12:AW12"/>
    <mergeCell ref="CH11:CJ11"/>
    <mergeCell ref="CK11:CM11"/>
    <mergeCell ref="CN11:CP11"/>
    <mergeCell ref="CQ11:CS11"/>
    <mergeCell ref="CT11:CV11"/>
    <mergeCell ref="CW11:CY11"/>
    <mergeCell ref="BP11:BR11"/>
    <mergeCell ref="BS11:BU11"/>
    <mergeCell ref="BV11:BX11"/>
    <mergeCell ref="BY11:CA11"/>
    <mergeCell ref="CB11:CD11"/>
    <mergeCell ref="CE11:CG11"/>
    <mergeCell ref="AX11:AZ11"/>
    <mergeCell ref="BA11:BC11"/>
    <mergeCell ref="BD11:BF11"/>
    <mergeCell ref="BG11:BI11"/>
    <mergeCell ref="BJ11:BL11"/>
    <mergeCell ref="BM11:BO11"/>
    <mergeCell ref="CZ10:DB10"/>
    <mergeCell ref="DC10:DE10"/>
    <mergeCell ref="DF10:DH10"/>
    <mergeCell ref="DI10:DK10"/>
    <mergeCell ref="AF11:AH11"/>
    <mergeCell ref="AI11:AK11"/>
    <mergeCell ref="AL11:AN11"/>
    <mergeCell ref="AO11:AQ11"/>
    <mergeCell ref="AR11:AT11"/>
    <mergeCell ref="AU11:AW11"/>
    <mergeCell ref="CH10:CJ10"/>
    <mergeCell ref="CK10:CM10"/>
    <mergeCell ref="CN10:CP10"/>
    <mergeCell ref="CQ10:CS10"/>
    <mergeCell ref="CT10:CV10"/>
    <mergeCell ref="CW10:CY10"/>
    <mergeCell ref="BP10:BR10"/>
    <mergeCell ref="BS10:BU10"/>
    <mergeCell ref="BV10:BX10"/>
    <mergeCell ref="BY10:CA10"/>
    <mergeCell ref="CB10:CD10"/>
    <mergeCell ref="CE10:CG10"/>
    <mergeCell ref="AX10:AZ10"/>
    <mergeCell ref="BA10:BC10"/>
    <mergeCell ref="BD10:BF10"/>
    <mergeCell ref="BG10:BI10"/>
    <mergeCell ref="BJ10:BL10"/>
    <mergeCell ref="BM10:BO10"/>
    <mergeCell ref="CZ9:DB9"/>
    <mergeCell ref="DC9:DE9"/>
    <mergeCell ref="DF9:DH9"/>
    <mergeCell ref="DI9:DK9"/>
    <mergeCell ref="AF10:AH10"/>
    <mergeCell ref="AI10:AK10"/>
    <mergeCell ref="AL10:AN10"/>
    <mergeCell ref="AO10:AQ10"/>
    <mergeCell ref="AR10:AT10"/>
    <mergeCell ref="AU10:AW10"/>
    <mergeCell ref="CH9:CJ9"/>
    <mergeCell ref="CK9:CM9"/>
    <mergeCell ref="CN9:CP9"/>
    <mergeCell ref="CQ9:CS9"/>
    <mergeCell ref="CT9:CV9"/>
    <mergeCell ref="CW9:CY9"/>
    <mergeCell ref="BP9:BR9"/>
    <mergeCell ref="BS9:BU9"/>
    <mergeCell ref="BV9:BX9"/>
    <mergeCell ref="BY9:CA9"/>
    <mergeCell ref="CB9:CD9"/>
    <mergeCell ref="CE9:CG9"/>
    <mergeCell ref="AX9:AZ9"/>
    <mergeCell ref="BA9:BC9"/>
    <mergeCell ref="BD9:BF9"/>
    <mergeCell ref="BG9:BI9"/>
    <mergeCell ref="BJ9:BL9"/>
    <mergeCell ref="BM9:BO9"/>
    <mergeCell ref="CZ8:DB8"/>
    <mergeCell ref="DC8:DE8"/>
    <mergeCell ref="DF8:DH8"/>
    <mergeCell ref="DI8:DK8"/>
    <mergeCell ref="AF9:AH9"/>
    <mergeCell ref="AI9:AK9"/>
    <mergeCell ref="AL9:AN9"/>
    <mergeCell ref="AO9:AQ9"/>
    <mergeCell ref="AR9:AT9"/>
    <mergeCell ref="AU9:AW9"/>
    <mergeCell ref="CH8:CJ8"/>
    <mergeCell ref="CK8:CM8"/>
    <mergeCell ref="CN8:CP8"/>
    <mergeCell ref="CQ8:CS8"/>
    <mergeCell ref="CT8:CV8"/>
    <mergeCell ref="CW8:CY8"/>
    <mergeCell ref="BP8:BR8"/>
    <mergeCell ref="BS8:BU8"/>
    <mergeCell ref="BV8:BX8"/>
    <mergeCell ref="BY8:CA8"/>
    <mergeCell ref="CB8:CD8"/>
    <mergeCell ref="CE8:CG8"/>
    <mergeCell ref="AX8:AZ8"/>
    <mergeCell ref="BA8:BC8"/>
    <mergeCell ref="BD8:BF8"/>
    <mergeCell ref="BG8:BI8"/>
    <mergeCell ref="BJ8:BL8"/>
    <mergeCell ref="BM8:BO8"/>
    <mergeCell ref="CZ7:DB7"/>
    <mergeCell ref="DC7:DE7"/>
    <mergeCell ref="DF7:DH7"/>
    <mergeCell ref="DI7:DK7"/>
    <mergeCell ref="AF8:AH8"/>
    <mergeCell ref="AI8:AK8"/>
    <mergeCell ref="AL8:AN8"/>
    <mergeCell ref="AO8:AQ8"/>
    <mergeCell ref="AR8:AT8"/>
    <mergeCell ref="AU8:AW8"/>
    <mergeCell ref="CH7:CJ7"/>
    <mergeCell ref="CK7:CM7"/>
    <mergeCell ref="CN7:CP7"/>
    <mergeCell ref="CQ7:CS7"/>
    <mergeCell ref="CT7:CV7"/>
    <mergeCell ref="CW7:CY7"/>
    <mergeCell ref="BP7:BR7"/>
    <mergeCell ref="BS7:BU7"/>
    <mergeCell ref="BV7:BX7"/>
    <mergeCell ref="BY7:CA7"/>
    <mergeCell ref="CB7:CD7"/>
    <mergeCell ref="CE7:CG7"/>
    <mergeCell ref="AX7:AZ7"/>
    <mergeCell ref="BA7:BC7"/>
    <mergeCell ref="BD7:BF7"/>
    <mergeCell ref="BG7:BI7"/>
    <mergeCell ref="BJ7:BL7"/>
    <mergeCell ref="BM7:BO7"/>
    <mergeCell ref="CZ6:DB6"/>
    <mergeCell ref="DC6:DE6"/>
    <mergeCell ref="DF6:DH6"/>
    <mergeCell ref="DI6:DK6"/>
    <mergeCell ref="AF7:AH7"/>
    <mergeCell ref="AI7:AK7"/>
    <mergeCell ref="AL7:AN7"/>
    <mergeCell ref="AO7:AQ7"/>
    <mergeCell ref="AR7:AT7"/>
    <mergeCell ref="AU7:AW7"/>
    <mergeCell ref="CH6:CJ6"/>
    <mergeCell ref="CK6:CM6"/>
    <mergeCell ref="CN6:CP6"/>
    <mergeCell ref="CQ6:CS6"/>
    <mergeCell ref="CT6:CV6"/>
    <mergeCell ref="CW6:CY6"/>
    <mergeCell ref="BP6:BR6"/>
    <mergeCell ref="BS6:BU6"/>
    <mergeCell ref="BV6:BX6"/>
    <mergeCell ref="BY6:CA6"/>
    <mergeCell ref="CB6:CD6"/>
    <mergeCell ref="CE6:CG6"/>
    <mergeCell ref="AX6:AZ6"/>
    <mergeCell ref="BA6:BC6"/>
    <mergeCell ref="BD6:BF6"/>
    <mergeCell ref="BG6:BI6"/>
    <mergeCell ref="BJ6:BL6"/>
    <mergeCell ref="BM6:BO6"/>
    <mergeCell ref="AF6:AH6"/>
    <mergeCell ref="AI6:AK6"/>
    <mergeCell ref="AL6:AN6"/>
    <mergeCell ref="AO6:AQ6"/>
    <mergeCell ref="AR6:AT6"/>
    <mergeCell ref="AU6:AW6"/>
    <mergeCell ref="G6:G7"/>
    <mergeCell ref="H6:N6"/>
    <mergeCell ref="O6:T6"/>
    <mergeCell ref="U6:W6"/>
    <mergeCell ref="X6:AA6"/>
    <mergeCell ref="AB6:AE6"/>
    <mergeCell ref="A6:A7"/>
    <mergeCell ref="B6:B7"/>
    <mergeCell ref="C6:C7"/>
    <mergeCell ref="D6:D7"/>
    <mergeCell ref="E6:E7"/>
    <mergeCell ref="F6:F7"/>
  </mergeCells>
  <conditionalFormatting sqref="BS190:DB190 AF190:BC19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{4B5BB7D6-4306-4FD9-B45E-3C38C2A79618}</x14:id>
        </ext>
      </extLst>
    </cfRule>
  </conditionalFormatting>
  <conditionalFormatting sqref="DC190:DK19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{BD9E21C2-FE50-42EE-8471-149E5EBC8747}</x14:id>
        </ext>
      </extLst>
    </cfRule>
  </conditionalFormatting>
  <conditionalFormatting sqref="BM190:BR19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{ED4DE193-557C-4F02-A6B9-D5C69CBB4A5B}</x14:id>
        </ext>
      </extLst>
    </cfRule>
  </conditionalFormatting>
  <conditionalFormatting sqref="BD190:BI19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{EC6D1E3A-9C75-4670-B251-70B288D58EA5}</x14:id>
        </ext>
      </extLst>
    </cfRule>
  </conditionalFormatting>
  <conditionalFormatting sqref="BJ190:BL19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{B490959B-B88C-49B4-8191-03C037493070}</x14:id>
        </ext>
      </extLst>
    </cfRule>
  </conditionalFormatting>
  <printOptions horizontalCentered="1" verticalCentered="1"/>
  <pageMargins left="0.11811023622047245" right="0.11811023622047245" top="0.19685039370078741" bottom="0.19685039370078741" header="0.31496062992125984" footer="0.31496062992125984"/>
  <pageSetup paperSize="9" scale="85" orientation="portrait" r:id="rId1"/>
  <rowBreaks count="1" manualBreakCount="1">
    <brk id="38" max="63" man="1"/>
  </rowBreaks>
  <colBreaks count="1" manualBreakCount="1">
    <brk id="4" max="1048575" man="1"/>
  </col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5BB7D6-4306-4FD9-B45E-3C38C2A79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BS190:DB190 AF190:BC190</xm:sqref>
        </x14:conditionalFormatting>
        <x14:conditionalFormatting xmlns:xm="http://schemas.microsoft.com/office/excel/2006/main">
          <x14:cfRule type="dataBar" id="{BD9E21C2-FE50-42EE-8471-149E5EBC8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DC190:DK190</xm:sqref>
        </x14:conditionalFormatting>
        <x14:conditionalFormatting xmlns:xm="http://schemas.microsoft.com/office/excel/2006/main">
          <x14:cfRule type="dataBar" id="{ED4DE193-557C-4F02-A6B9-D5C69CBB4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BM190:BR190</xm:sqref>
        </x14:conditionalFormatting>
        <x14:conditionalFormatting xmlns:xm="http://schemas.microsoft.com/office/excel/2006/main">
          <x14:cfRule type="dataBar" id="{EC6D1E3A-9C75-4670-B251-70B288D58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BD190:BI190</xm:sqref>
        </x14:conditionalFormatting>
        <x14:conditionalFormatting xmlns:xm="http://schemas.microsoft.com/office/excel/2006/main">
          <x14:cfRule type="dataBar" id="{B490959B-B88C-49B4-8191-03C037493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BJ190:BL190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Gráfico</vt:lpstr>
      <vt:lpstr>Indicadores Proactivos</vt:lpstr>
      <vt:lpstr>Insp. Varias</vt:lpstr>
      <vt:lpstr>Insp. Epp's Tri</vt:lpstr>
      <vt:lpstr>Cronograma de MA 2020</vt:lpstr>
      <vt:lpstr>Capacitación</vt:lpstr>
      <vt:lpstr>Capacitación!Área_de_impresión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Steeven Alexander Perez Mite</dc:creator>
  <cp:lastModifiedBy>Steeven Alexander Perez Mite</cp:lastModifiedBy>
  <dcterms:created xsi:type="dcterms:W3CDTF">2020-05-06T21:06:15Z</dcterms:created>
  <dcterms:modified xsi:type="dcterms:W3CDTF">2020-05-07T04:00:57Z</dcterms:modified>
</cp:coreProperties>
</file>