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steeven_perez_tc_tc/Documents/SGI Editable/Trilex/SGI Trilex/HS&amp;WE/Gestión de Riesgo/Matrices de Identificación de Riesgos Laborales - 3X3/"/>
    </mc:Choice>
  </mc:AlternateContent>
  <xr:revisionPtr revIDLastSave="3" documentId="11_DEB88EE4E043E425A06730B446D31A040F43C732" xr6:coauthVersionLast="45" xr6:coauthVersionMax="45" xr10:uidLastSave="{B76C65D8-A1B6-46FD-8C4D-C3563106F8E4}"/>
  <bookViews>
    <workbookView xWindow="-120" yWindow="-120" windowWidth="20730" windowHeight="11160" xr2:uid="{00000000-000D-0000-FFFF-FFFF00000000}"/>
  </bookViews>
  <sheets>
    <sheet name="Matriz 2018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3" l="1"/>
  <c r="I70" i="3"/>
  <c r="H70" i="3"/>
  <c r="G70" i="3"/>
  <c r="F70" i="3"/>
  <c r="J69" i="3"/>
  <c r="I69" i="3"/>
  <c r="H69" i="3"/>
  <c r="G69" i="3"/>
  <c r="F69" i="3"/>
  <c r="J68" i="3"/>
  <c r="I68" i="3"/>
  <c r="H68" i="3"/>
  <c r="G68" i="3"/>
  <c r="F68" i="3"/>
  <c r="J67" i="3"/>
  <c r="I67" i="3"/>
  <c r="H67" i="3"/>
  <c r="G67" i="3"/>
  <c r="F67" i="3"/>
  <c r="J66" i="3"/>
  <c r="I66" i="3"/>
  <c r="H66" i="3"/>
  <c r="G66" i="3"/>
  <c r="F66" i="3"/>
  <c r="J65" i="3"/>
  <c r="I65" i="3"/>
  <c r="H65" i="3"/>
  <c r="G65" i="3"/>
  <c r="F65" i="3"/>
  <c r="J64" i="3"/>
  <c r="I64" i="3"/>
  <c r="H64" i="3"/>
  <c r="G64" i="3"/>
  <c r="F64" i="3"/>
  <c r="J63" i="3"/>
  <c r="I63" i="3"/>
  <c r="H63" i="3"/>
  <c r="G63" i="3"/>
  <c r="F63" i="3"/>
  <c r="J62" i="3"/>
  <c r="I62" i="3"/>
  <c r="H62" i="3"/>
  <c r="G62" i="3"/>
  <c r="F62" i="3"/>
  <c r="J61" i="3"/>
  <c r="I61" i="3"/>
  <c r="H61" i="3"/>
  <c r="G61" i="3"/>
  <c r="F61" i="3"/>
  <c r="J60" i="3"/>
  <c r="I60" i="3"/>
  <c r="H60" i="3"/>
  <c r="G60" i="3"/>
  <c r="F60" i="3"/>
  <c r="J59" i="3"/>
  <c r="I59" i="3"/>
  <c r="H59" i="3"/>
  <c r="G59" i="3"/>
  <c r="F59" i="3"/>
  <c r="J58" i="3"/>
  <c r="I58" i="3"/>
  <c r="H58" i="3"/>
  <c r="G58" i="3"/>
  <c r="F58" i="3"/>
  <c r="J57" i="3"/>
  <c r="I57" i="3"/>
  <c r="H57" i="3"/>
  <c r="G57" i="3"/>
  <c r="F57" i="3"/>
  <c r="J56" i="3"/>
  <c r="I56" i="3"/>
  <c r="H56" i="3"/>
  <c r="G56" i="3"/>
  <c r="F56" i="3"/>
  <c r="J55" i="3"/>
  <c r="I55" i="3"/>
  <c r="H55" i="3"/>
  <c r="G55" i="3"/>
  <c r="F55" i="3"/>
  <c r="J54" i="3"/>
  <c r="I54" i="3"/>
  <c r="H54" i="3"/>
  <c r="G54" i="3"/>
  <c r="F54" i="3"/>
  <c r="J53" i="3"/>
  <c r="I53" i="3"/>
  <c r="H53" i="3"/>
  <c r="G53" i="3"/>
  <c r="F53" i="3"/>
  <c r="J52" i="3"/>
  <c r="I52" i="3"/>
  <c r="H52" i="3"/>
  <c r="G52" i="3"/>
  <c r="F52" i="3"/>
  <c r="J51" i="3"/>
  <c r="I51" i="3"/>
  <c r="H51" i="3"/>
  <c r="G51" i="3"/>
  <c r="F51" i="3"/>
  <c r="J50" i="3"/>
  <c r="I50" i="3"/>
  <c r="H50" i="3"/>
  <c r="G50" i="3"/>
  <c r="F50" i="3"/>
  <c r="J49" i="3"/>
  <c r="I49" i="3"/>
  <c r="H49" i="3"/>
  <c r="G49" i="3"/>
  <c r="F49" i="3"/>
  <c r="J48" i="3"/>
  <c r="I48" i="3"/>
  <c r="H48" i="3"/>
  <c r="G48" i="3"/>
  <c r="F48" i="3"/>
  <c r="J47" i="3"/>
  <c r="I47" i="3"/>
  <c r="H47" i="3"/>
  <c r="G47" i="3"/>
  <c r="F47" i="3"/>
  <c r="J46" i="3"/>
  <c r="I46" i="3"/>
  <c r="H46" i="3"/>
  <c r="G46" i="3"/>
  <c r="F46" i="3"/>
  <c r="J45" i="3"/>
  <c r="I45" i="3"/>
  <c r="H45" i="3"/>
  <c r="G45" i="3"/>
  <c r="F45" i="3"/>
  <c r="J44" i="3"/>
  <c r="I44" i="3"/>
  <c r="H44" i="3"/>
  <c r="G44" i="3"/>
  <c r="F44" i="3"/>
  <c r="J43" i="3"/>
  <c r="I43" i="3"/>
  <c r="H43" i="3"/>
  <c r="G43" i="3"/>
  <c r="F43" i="3"/>
  <c r="J42" i="3"/>
  <c r="I42" i="3"/>
  <c r="H42" i="3"/>
  <c r="G42" i="3"/>
  <c r="F42" i="3"/>
  <c r="J41" i="3"/>
  <c r="I41" i="3"/>
  <c r="H41" i="3"/>
  <c r="G41" i="3"/>
  <c r="F41" i="3"/>
  <c r="J40" i="3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F71" i="3" l="1"/>
  <c r="J71" i="3"/>
  <c r="I71" i="3"/>
  <c r="H71" i="3"/>
  <c r="G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 Ormaza</author>
  </authors>
  <commentList>
    <comment ref="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C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C1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B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B2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2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2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B2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2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2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B2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2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2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B2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D2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D2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B2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2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B2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2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D2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B3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C3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3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B4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Media
Consecuencia: Dañino
Riego: Moderado</t>
        </r>
      </text>
    </comment>
    <comment ref="C4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4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Media
Consecuencia: Dañino
Riego: Moderado</t>
        </r>
      </text>
    </comment>
    <comment ref="D45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4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Media
Consecuencia: Dañino
Riego: Moderado</t>
        </r>
      </text>
    </comment>
    <comment ref="D4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Media
Consecuencia: Dañino
Riego: Moderado</t>
        </r>
      </text>
    </comment>
    <comment ref="B5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C5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5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B5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5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D5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B5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C5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5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C6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D64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B6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66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D6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Extremadamente Dañino
Riego: Moderado</t>
        </r>
      </text>
    </comment>
    <comment ref="B6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Baja
Riesgo: Trivial</t>
        </r>
      </text>
    </comment>
    <comment ref="C69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  <comment ref="D6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Karla Ormaza:</t>
        </r>
        <r>
          <rPr>
            <sz val="9"/>
            <color indexed="81"/>
            <rFont val="Tahoma"/>
            <family val="2"/>
          </rPr>
          <t xml:space="preserve">
Probabilidad: Baja
Consecuencia: Dañino
Riesgro: Tolerable</t>
        </r>
      </text>
    </comment>
  </commentList>
</comments>
</file>

<file path=xl/sharedStrings.xml><?xml version="1.0" encoding="utf-8"?>
<sst xmlns="http://schemas.openxmlformats.org/spreadsheetml/2006/main" count="80" uniqueCount="78">
  <si>
    <t>Biológicos - Agentes patógenos / infecciosos (virus, bacterias, hongos, parásitos)</t>
  </si>
  <si>
    <t>Biológicos - Otros</t>
  </si>
  <si>
    <t>Biológicos - Picaduras/mordeduras de insectos y animales (ponzoñosos/venenosos/infecciosos)</t>
  </si>
  <si>
    <t>Biológicos - Plantas venenosas o hurticantes</t>
  </si>
  <si>
    <t>Biológicos - Presencia de vectores (roedores, moscas, cucarachas)</t>
  </si>
  <si>
    <t>Ergonómicos - Arrastre o empuje de cargas</t>
  </si>
  <si>
    <t>Ergonómicos - Espacio/puesto de trabajo/distribución de mandos inadecuada</t>
  </si>
  <si>
    <t>Ergonómicos - Levantamiento manual de cargas</t>
  </si>
  <si>
    <t>Ergonómicos - Movimientos repetitivos</t>
  </si>
  <si>
    <t>Ergonómicos - Posiciones forzadas (de pie, sentada, encorvada, acostada)</t>
  </si>
  <si>
    <t>Ergonómicos - Sobreesfuerzo físico</t>
  </si>
  <si>
    <t>Ergonómicos - Uso de pantalla de visualización de datos</t>
  </si>
  <si>
    <t>Físicos - Caída de objetos</t>
  </si>
  <si>
    <t>Físicos - Cambios bruscos/permanentes de temperatura</t>
  </si>
  <si>
    <t>Físicos - Contacto con electricidad (directo/indirecto)</t>
  </si>
  <si>
    <t>Físicos - Contacto con superficies calientes/frías</t>
  </si>
  <si>
    <t>Físicos - Desorden</t>
  </si>
  <si>
    <t>Físicos - Desplazamiento en medios de transporte (terrestre, aéreo o fluvial)</t>
  </si>
  <si>
    <t>Físicos - Desplomes, derrumbes de objetos/materiales</t>
  </si>
  <si>
    <t>Físicos - Espacio físico reducido/limitado</t>
  </si>
  <si>
    <t>Físicos - Iluminación excesiva (deslumbramiento / reflejos)</t>
  </si>
  <si>
    <t>Físicos - Iluminación insuficiente</t>
  </si>
  <si>
    <t>Físicos - Ingreso y/o trabajo en espacios confinados</t>
  </si>
  <si>
    <t>Físicos - Máquinas, equipos y herramientas defectuosas</t>
  </si>
  <si>
    <t>Físicos - Máquinas, equipos y herramientas sin guardas</t>
  </si>
  <si>
    <t>Físicos - Objetos estáticos, obstáculos</t>
  </si>
  <si>
    <t>Físicos - Objetos, máquinas/equipos/vehículos en movimiento</t>
  </si>
  <si>
    <t>Físicos - Otros</t>
  </si>
  <si>
    <t>Físicos - Piso irregurlar, resbaloso</t>
  </si>
  <si>
    <t>Físicos - Presiones anormales (variación de la presión atmosférica)</t>
  </si>
  <si>
    <t>Físicos - Proyección de sólidos o líquidos</t>
  </si>
  <si>
    <t>Físicos - Radiaciones ionizantes</t>
  </si>
  <si>
    <t>Físicos - Radiaciones No ionizantes (UV, IR, electromagnética)</t>
  </si>
  <si>
    <t>Físicos - Ruido</t>
  </si>
  <si>
    <t>Físicos - Temperaturas bajas</t>
  </si>
  <si>
    <t>Físicos - Temperaturas elevadas</t>
  </si>
  <si>
    <t>Físicos - Trabajo a distinto nivel</t>
  </si>
  <si>
    <t>Físicos - Trabajo en altura (sobre 1.8 m)</t>
  </si>
  <si>
    <t>Físicos - Trabajo en excavaciones (inferior a 1.2 m) / subterráneo</t>
  </si>
  <si>
    <t>Físicos - Utilización de herramientas cortantes / punzantes</t>
  </si>
  <si>
    <t>Físicos - Ventilación insuficiente (renovación de aire)</t>
  </si>
  <si>
    <t>Físicos - Vibración</t>
  </si>
  <si>
    <t>Psicosociales - Afectaciones físicas relacionadas al estrés</t>
  </si>
  <si>
    <t>Psicosociales - Afectaciones mentales relacionadas al estrés</t>
  </si>
  <si>
    <t>Psicosociales - Afectaciones sociales relacionadas al estrés</t>
  </si>
  <si>
    <t>Psicosociales - Características individuales negativas</t>
  </si>
  <si>
    <t>Psicosociales - Factores extra organizacionales negativos</t>
  </si>
  <si>
    <t>Psicosociales - Factores intra organizacionales negativos</t>
  </si>
  <si>
    <t>Psicosociales - Otros</t>
  </si>
  <si>
    <t>Psicosociales - Síntomas de estrés</t>
  </si>
  <si>
    <t>Químicos - Gases/ Vapores corrosivos</t>
  </si>
  <si>
    <t>Químicos - Gases/ Vapores irritantes</t>
  </si>
  <si>
    <t>Químicos - Gases/ Vapores tóxicos</t>
  </si>
  <si>
    <t>Químicos - Humos / Humos metálicos</t>
  </si>
  <si>
    <t>Químicos - Manejo de productos químicos (solídos o líquidos)</t>
  </si>
  <si>
    <t>Químicos - Nieblas/ Neblinas</t>
  </si>
  <si>
    <t>Químicos - Otros</t>
  </si>
  <si>
    <t>Químicos - Polvos inorgánicos</t>
  </si>
  <si>
    <t>Químicos - Polvos orgánicos</t>
  </si>
  <si>
    <t>Administración</t>
  </si>
  <si>
    <t>Administrativo de Oficina</t>
  </si>
  <si>
    <t>Administrativo de Campo</t>
  </si>
  <si>
    <t>Administrativo de Planta</t>
  </si>
  <si>
    <t>Riesgo Trivial (1)</t>
  </si>
  <si>
    <t>Riesgo Tolerable (2)</t>
  </si>
  <si>
    <t>Riesgo Moderado (3)</t>
  </si>
  <si>
    <t>Riesgo Importante (4)</t>
  </si>
  <si>
    <t>Riesgo Intolerable (5)</t>
  </si>
  <si>
    <t>Elaborado por:</t>
  </si>
  <si>
    <t>JC</t>
  </si>
  <si>
    <t>Aprobado por:</t>
  </si>
  <si>
    <t>AHA</t>
  </si>
  <si>
    <t>CPvC</t>
  </si>
  <si>
    <t>Fecha:</t>
  </si>
  <si>
    <t>Feb12/2018</t>
  </si>
  <si>
    <t>Versión:</t>
  </si>
  <si>
    <t>3.0</t>
  </si>
  <si>
    <t>Matriz de Identificación de Riesgos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</si>
</sst>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4"/>
      <name val="Calibri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textRotation="90" wrapText="1"/>
    </xf>
    <xf numFmtId="0" fontId="2" fillId="5" borderId="4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2" fillId="7" borderId="4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textRotation="90" wrapText="1"/>
    </xf>
    <xf numFmtId="0" fontId="2" fillId="8" borderId="3" xfId="0" applyFont="1" applyFill="1" applyBorder="1" applyAlignment="1">
      <alignment horizontal="center" vertical="center" textRotation="90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'[1]Adm CC Seg TP'!$B$4</c:f>
              <c:strCache>
                <c:ptCount val="1"/>
                <c:pt idx="0">
                  <c:v>Planta Tratamiento de Aguas</c:v>
                </c:pt>
              </c:strCache>
            </c:strRef>
          </c:tx>
          <c:invertIfNegative val="0"/>
          <c:cat>
            <c:strRef>
              <c:f>'[1]Producción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'[1]Adm CC Seg TP'!$B$5:$B$63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A-4282-AF1A-5FE80C85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42592"/>
        <c:axId val="154903680"/>
      </c:barChart>
      <c:catAx>
        <c:axId val="17214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903680"/>
        <c:crosses val="autoZero"/>
        <c:auto val="1"/>
        <c:lblAlgn val="ctr"/>
        <c:lblOffset val="100"/>
        <c:noMultiLvlLbl val="0"/>
      </c:catAx>
      <c:valAx>
        <c:axId val="15490368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425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'[1]Producción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'[1]Producción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A-4BEF-9A55-94E73ACF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96992"/>
        <c:axId val="154905984"/>
      </c:barChart>
      <c:catAx>
        <c:axId val="17019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905984"/>
        <c:crosses val="autoZero"/>
        <c:auto val="1"/>
        <c:lblAlgn val="ctr"/>
        <c:lblOffset val="100"/>
        <c:noMultiLvlLbl val="0"/>
      </c:catAx>
      <c:valAx>
        <c:axId val="15490598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969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'Matriz 2018'!$B$11</c:f>
              <c:strCache>
                <c:ptCount val="1"/>
                <c:pt idx="0">
                  <c:v>Administrativo de Oficina</c:v>
                </c:pt>
              </c:strCache>
            </c:strRef>
          </c:tx>
          <c:invertIfNegative val="0"/>
          <c:cat>
            <c:strRef>
              <c:f>'Matriz 2018'!$A$12:$A$70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'Matriz 2018'!$B$12:$B$70</c:f>
              <c:numCache>
                <c:formatCode>General</c:formatCode>
                <c:ptCount val="59"/>
                <c:pt idx="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4">
                  <c:v>1</c:v>
                </c:pt>
                <c:pt idx="16">
                  <c:v>1</c:v>
                </c:pt>
                <c:pt idx="21">
                  <c:v>2</c:v>
                </c:pt>
                <c:pt idx="28">
                  <c:v>3</c:v>
                </c:pt>
                <c:pt idx="39">
                  <c:v>2</c:v>
                </c:pt>
                <c:pt idx="43">
                  <c:v>1</c:v>
                </c:pt>
                <c:pt idx="46">
                  <c:v>2</c:v>
                </c:pt>
                <c:pt idx="54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F-4E62-B7FA-638D52AD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45152"/>
        <c:axId val="155372928"/>
      </c:barChart>
      <c:catAx>
        <c:axId val="1721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s-EC"/>
          </a:p>
        </c:txPr>
        <c:crossAx val="155372928"/>
        <c:crosses val="autoZero"/>
        <c:auto val="1"/>
        <c:lblAlgn val="ctr"/>
        <c:lblOffset val="100"/>
        <c:noMultiLvlLbl val="0"/>
      </c:catAx>
      <c:valAx>
        <c:axId val="15537292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4515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'[1]Producción TP'!$E$4</c:f>
              <c:strCache>
                <c:ptCount val="1"/>
                <c:pt idx="0">
                  <c:v>Técnico de Empastadora</c:v>
                </c:pt>
              </c:strCache>
            </c:strRef>
          </c:tx>
          <c:invertIfNegative val="0"/>
          <c:cat>
            <c:strRef>
              <c:f>'[1]Producción TP'!$A$5:$A$63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'[1]Producción TP'!$E$5:$E$63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534-AC97-C3F230BE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9744"/>
        <c:axId val="155374656"/>
      </c:barChart>
      <c:catAx>
        <c:axId val="17199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74656"/>
        <c:crosses val="autoZero"/>
        <c:auto val="1"/>
        <c:lblAlgn val="ctr"/>
        <c:lblOffset val="100"/>
        <c:noMultiLvlLbl val="0"/>
      </c:catAx>
      <c:valAx>
        <c:axId val="15537465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9974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816460442444694E-2"/>
          <c:y val="0.10689754570828514"/>
          <c:w val="0.96208830146231716"/>
          <c:h val="0.24458661032787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'Matriz 2018'!$B$11</c:f>
              <c:strCache>
                <c:ptCount val="1"/>
                <c:pt idx="0">
                  <c:v>Administrativo de Oficina</c:v>
                </c:pt>
              </c:strCache>
            </c:strRef>
          </c:tx>
          <c:invertIfNegative val="0"/>
          <c:cat>
            <c:strRef>
              <c:f>'Matriz 2018'!$A$12:$A$70</c:f>
              <c:strCache>
                <c:ptCount val="59"/>
                <c:pt idx="0">
                  <c:v>Biológicos - Agentes patógenos / infecciosos (virus, bacterias, hongos, parásitos)</c:v>
                </c:pt>
                <c:pt idx="1">
                  <c:v>Biológicos - Otros</c:v>
                </c:pt>
                <c:pt idx="2">
                  <c:v>Biológicos - Picaduras/mordeduras de insectos y animales (ponzoñosos/venenosos/infecciosos)</c:v>
                </c:pt>
                <c:pt idx="3">
                  <c:v>Biológicos - Plantas venenosas o hurticantes</c:v>
                </c:pt>
                <c:pt idx="4">
                  <c:v>Biológicos - Presencia de vectores (roedores, moscas, cucarachas)</c:v>
                </c:pt>
                <c:pt idx="5">
                  <c:v>Ergonómicos - Arrastre o empuje de cargas</c:v>
                </c:pt>
                <c:pt idx="6">
                  <c:v>Ergonómicos - Espacio/puesto de trabajo/distribución de mandos inadecuada</c:v>
                </c:pt>
                <c:pt idx="7">
                  <c:v>Ergonómicos - Levantamiento manual de cargas</c:v>
                </c:pt>
                <c:pt idx="8">
                  <c:v>Ergonómicos - Movimientos repetitivos</c:v>
                </c:pt>
                <c:pt idx="9">
                  <c:v>Ergonómicos - Posiciones forzadas (de pie, sentada, encorvada, acostada)</c:v>
                </c:pt>
                <c:pt idx="10">
                  <c:v>Ergonómicos - Sobreesfuerzo físico</c:v>
                </c:pt>
                <c:pt idx="11">
                  <c:v>Ergonómicos - Uso de pantalla de visualización de datos</c:v>
                </c:pt>
                <c:pt idx="12">
                  <c:v>Físicos - Caída de objetos</c:v>
                </c:pt>
                <c:pt idx="13">
                  <c:v>Físicos - Cambios bruscos/permanentes de temperatura</c:v>
                </c:pt>
                <c:pt idx="14">
                  <c:v>Físicos - Contacto con electricidad (directo/indirecto)</c:v>
                </c:pt>
                <c:pt idx="15">
                  <c:v>Físicos - Contacto con superficies calientes/frías</c:v>
                </c:pt>
                <c:pt idx="16">
                  <c:v>Físicos - Desorden</c:v>
                </c:pt>
                <c:pt idx="17">
                  <c:v>Físicos - Desplazamiento en medios de transporte (terrestre, aéreo o fluvial)</c:v>
                </c:pt>
                <c:pt idx="18">
                  <c:v>Físicos - Desplomes, derrumbes de objetos/materiales</c:v>
                </c:pt>
                <c:pt idx="19">
                  <c:v>Físicos - Espacio físico reducido/limitado</c:v>
                </c:pt>
                <c:pt idx="20">
                  <c:v>Físicos - Iluminación excesiva (deslumbramiento / reflejos)</c:v>
                </c:pt>
                <c:pt idx="21">
                  <c:v>Físicos - Iluminación insuficiente</c:v>
                </c:pt>
                <c:pt idx="22">
                  <c:v>Físicos - Ingreso y/o trabajo en espacios confinados</c:v>
                </c:pt>
                <c:pt idx="23">
                  <c:v>Físicos - Máquinas, equipos y herramientas defectuosas</c:v>
                </c:pt>
                <c:pt idx="24">
                  <c:v>Físicos - Máquinas, equipos y herramientas sin guardas</c:v>
                </c:pt>
                <c:pt idx="25">
                  <c:v>Físicos - Objetos estáticos, obstáculos</c:v>
                </c:pt>
                <c:pt idx="26">
                  <c:v>Físicos - Objetos, máquinas/equipos/vehículos en movimiento</c:v>
                </c:pt>
                <c:pt idx="27">
                  <c:v>Físicos - Otros</c:v>
                </c:pt>
                <c:pt idx="28">
                  <c:v>Físicos - Piso irregurlar, resbaloso</c:v>
                </c:pt>
                <c:pt idx="29">
                  <c:v>Físicos - Presiones anormales (variación de la presión atmosférica)</c:v>
                </c:pt>
                <c:pt idx="30">
                  <c:v>Físicos - Proyección de sólidos o líquidos</c:v>
                </c:pt>
                <c:pt idx="31">
                  <c:v>Físicos - Radiaciones ionizantes</c:v>
                </c:pt>
                <c:pt idx="32">
                  <c:v>Físicos - Radiaciones No ionizantes (UV, IR, electromagnética)</c:v>
                </c:pt>
                <c:pt idx="33">
                  <c:v>Físicos - Ruido</c:v>
                </c:pt>
                <c:pt idx="34">
                  <c:v>Físicos - Temperaturas bajas</c:v>
                </c:pt>
                <c:pt idx="35">
                  <c:v>Físicos - Temperaturas elevadas</c:v>
                </c:pt>
                <c:pt idx="36">
                  <c:v>Físicos - Trabajo a distinto nivel</c:v>
                </c:pt>
                <c:pt idx="37">
                  <c:v>Físicos - Trabajo en altura (sobre 1.8 m)</c:v>
                </c:pt>
                <c:pt idx="38">
                  <c:v>Físicos - Trabajo en excavaciones (inferior a 1.2 m) / subterráneo</c:v>
                </c:pt>
                <c:pt idx="39">
                  <c:v>Físicos - Utilización de herramientas cortantes / punzantes</c:v>
                </c:pt>
                <c:pt idx="40">
                  <c:v>Físicos - Ventilación insuficiente (renovación de aire)</c:v>
                </c:pt>
                <c:pt idx="41">
                  <c:v>Físicos - Vibración</c:v>
                </c:pt>
                <c:pt idx="42">
                  <c:v>Psicosociales - Afectaciones físicas relacionadas al estrés</c:v>
                </c:pt>
                <c:pt idx="43">
                  <c:v>Psicosociales - Afectaciones mentales relacionadas al estrés</c:v>
                </c:pt>
                <c:pt idx="44">
                  <c:v>Psicosociales - Afectaciones sociales relacionadas al estrés</c:v>
                </c:pt>
                <c:pt idx="45">
                  <c:v>Psicosociales - Características individuales negativas</c:v>
                </c:pt>
                <c:pt idx="46">
                  <c:v>Psicosociales - Factores extra organizacionales negativos</c:v>
                </c:pt>
                <c:pt idx="47">
                  <c:v>Psicosociales - Factores intra organizacionales negativos</c:v>
                </c:pt>
                <c:pt idx="48">
                  <c:v>Psicosociales - Otros</c:v>
                </c:pt>
                <c:pt idx="49">
                  <c:v>Psicosociales - Síntomas de estrés</c:v>
                </c:pt>
                <c:pt idx="50">
                  <c:v>Químicos - Gases/ Vapores corrosivos</c:v>
                </c:pt>
                <c:pt idx="51">
                  <c:v>Químicos - Gases/ Vapores irritantes</c:v>
                </c:pt>
                <c:pt idx="52">
                  <c:v>Químicos - Gases/ Vapores tóxicos</c:v>
                </c:pt>
                <c:pt idx="53">
                  <c:v>Químicos - Humos / Humos metálicos</c:v>
                </c:pt>
                <c:pt idx="54">
                  <c:v>Químicos - Manejo de productos químicos (solídos o líquidos)</c:v>
                </c:pt>
                <c:pt idx="55">
                  <c:v>Químicos - Nieblas/ Neblinas</c:v>
                </c:pt>
                <c:pt idx="56">
                  <c:v>Químicos - Otros</c:v>
                </c:pt>
                <c:pt idx="57">
                  <c:v>Químicos - Polvos inorgánicos</c:v>
                </c:pt>
                <c:pt idx="58">
                  <c:v>Químicos - Polvos orgánicos</c:v>
                </c:pt>
              </c:strCache>
            </c:strRef>
          </c:cat>
          <c:val>
            <c:numRef>
              <c:f>'Matriz 2018'!$B$12:$B$70</c:f>
              <c:numCache>
                <c:formatCode>General</c:formatCode>
                <c:ptCount val="59"/>
                <c:pt idx="0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4">
                  <c:v>1</c:v>
                </c:pt>
                <c:pt idx="16">
                  <c:v>1</c:v>
                </c:pt>
                <c:pt idx="21">
                  <c:v>2</c:v>
                </c:pt>
                <c:pt idx="28">
                  <c:v>3</c:v>
                </c:pt>
                <c:pt idx="39">
                  <c:v>2</c:v>
                </c:pt>
                <c:pt idx="43">
                  <c:v>1</c:v>
                </c:pt>
                <c:pt idx="46">
                  <c:v>2</c:v>
                </c:pt>
                <c:pt idx="54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433-AC0A-0674960E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00768"/>
        <c:axId val="155376384"/>
      </c:barChart>
      <c:catAx>
        <c:axId val="17200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s-EC"/>
          </a:p>
        </c:txPr>
        <c:crossAx val="155376384"/>
        <c:crosses val="autoZero"/>
        <c:auto val="1"/>
        <c:lblAlgn val="ctr"/>
        <c:lblOffset val="100"/>
        <c:noMultiLvlLbl val="0"/>
      </c:catAx>
      <c:valAx>
        <c:axId val="15537638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0076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72</xdr:row>
      <xdr:rowOff>128587</xdr:rowOff>
    </xdr:from>
    <xdr:to>
      <xdr:col>13</xdr:col>
      <xdr:colOff>272143</xdr:colOff>
      <xdr:row>100</xdr:row>
      <xdr:rowOff>111125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81000" y="22357556"/>
          <a:ext cx="9189924" cy="5316538"/>
          <a:chOff x="381000" y="21607462"/>
          <a:chExt cx="12525376" cy="5316538"/>
        </a:xfrm>
      </xdr:grpSpPr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381000" y="21607462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873125" y="26527126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0</xdr:col>
      <xdr:colOff>285750</xdr:colOff>
      <xdr:row>162</xdr:row>
      <xdr:rowOff>142875</xdr:rowOff>
    </xdr:from>
    <xdr:to>
      <xdr:col>2</xdr:col>
      <xdr:colOff>0</xdr:colOff>
      <xdr:row>190</xdr:row>
      <xdr:rowOff>125413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85750" y="39516844"/>
          <a:ext cx="3036094" cy="5316538"/>
          <a:chOff x="349250" y="27463750"/>
          <a:chExt cx="12525376" cy="5316538"/>
        </a:xfrm>
      </xdr:grpSpPr>
      <xdr:graphicFrame macro="">
        <xdr:nvGraphicFramePr>
          <xdr:cNvPr id="6" name="5 Gráfic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0</xdr:col>
      <xdr:colOff>381000</xdr:colOff>
      <xdr:row>72</xdr:row>
      <xdr:rowOff>128587</xdr:rowOff>
    </xdr:from>
    <xdr:to>
      <xdr:col>15</xdr:col>
      <xdr:colOff>590550</xdr:colOff>
      <xdr:row>100</xdr:row>
      <xdr:rowOff>111125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81000" y="22357556"/>
          <a:ext cx="11032331" cy="5316538"/>
          <a:chOff x="381000" y="21607462"/>
          <a:chExt cx="12525376" cy="5316538"/>
        </a:xfrm>
      </xdr:grpSpPr>
      <xdr:graphicFrame macro="">
        <xdr:nvGraphicFramePr>
          <xdr:cNvPr id="9" name="8 Gráfic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/>
        </xdr:nvGraphicFramePr>
        <xdr:xfrm>
          <a:off x="381000" y="21607462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873125" y="26527126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0</xdr:col>
      <xdr:colOff>285750</xdr:colOff>
      <xdr:row>162</xdr:row>
      <xdr:rowOff>142875</xdr:rowOff>
    </xdr:from>
    <xdr:to>
      <xdr:col>4</xdr:col>
      <xdr:colOff>0</xdr:colOff>
      <xdr:row>190</xdr:row>
      <xdr:rowOff>125413</xdr:rowOff>
    </xdr:to>
    <xdr:grpSp>
      <xdr:nvGrpSpPr>
        <xdr:cNvPr id="11" name="10 Grup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85750" y="39516844"/>
          <a:ext cx="4012406" cy="5316538"/>
          <a:chOff x="349250" y="27463750"/>
          <a:chExt cx="12525376" cy="5316538"/>
        </a:xfrm>
      </xdr:grpSpPr>
      <xdr:graphicFrame macro="">
        <xdr:nvGraphicFramePr>
          <xdr:cNvPr id="12" name="11 Gráfico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>
            <a:graphicFrameLocks/>
          </xdr:cNvGraphicFramePr>
        </xdr:nvGraphicFramePr>
        <xdr:xfrm>
          <a:off x="349250" y="27463750"/>
          <a:ext cx="12525376" cy="5316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12 CuadroText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619125" y="32115125"/>
            <a:ext cx="4757208" cy="23283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C" sz="800"/>
              <a:t>1</a:t>
            </a:r>
            <a:r>
              <a:rPr lang="es-EC" sz="800" baseline="0"/>
              <a:t> - Riesgo Trivial     2- Riesgo Tolerable     3 - Riesgo Moderado     4-Riesgo Importante     5-Riesgo Intolerable</a:t>
            </a:r>
            <a:endParaRPr lang="es-EC" sz="800"/>
          </a:p>
        </xdr:txBody>
      </xdr:sp>
    </xdr:grpSp>
    <xdr:clientData/>
  </xdr:twoCellAnchor>
  <xdr:twoCellAnchor>
    <xdr:from>
      <xdr:col>0</xdr:col>
      <xdr:colOff>390525</xdr:colOff>
      <xdr:row>72</xdr:row>
      <xdr:rowOff>138111</xdr:rowOff>
    </xdr:from>
    <xdr:to>
      <xdr:col>15</xdr:col>
      <xdr:colOff>600075</xdr:colOff>
      <xdr:row>100</xdr:row>
      <xdr:rowOff>130968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933462</xdr:colOff>
      <xdr:row>97</xdr:row>
      <xdr:rowOff>164307</xdr:rowOff>
    </xdr:from>
    <xdr:to>
      <xdr:col>6</xdr:col>
      <xdr:colOff>9653</xdr:colOff>
      <xdr:row>99</xdr:row>
      <xdr:rowOff>16141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933462" y="25405557"/>
          <a:ext cx="3874410" cy="232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800"/>
            <a:t>1</a:t>
          </a:r>
          <a:r>
            <a:rPr lang="es-EC" sz="800" baseline="0"/>
            <a:t> - Riesgo Trivial     2- Riesgo Tolerable     3 - Riesgo Moderado     4-Riesgo Importante     5-Riesgo Intolerable</a:t>
          </a:r>
          <a:endParaRPr lang="es-EC" sz="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maza/Downloads/MATRIZ%203X3%20TEC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2014"/>
      <sheetName val="Ingreso Saite"/>
      <sheetName val="Producción TP"/>
      <sheetName val="Mantenimiento TP"/>
      <sheetName val="Materiales CD TP"/>
      <sheetName val="Adm CC Seg TP"/>
      <sheetName val="Hamburgo Quito"/>
      <sheetName val="Matriz 3x3"/>
    </sheetNames>
    <sheetDataSet>
      <sheetData sheetId="0"/>
      <sheetData sheetId="1"/>
      <sheetData sheetId="2">
        <row r="4">
          <cell r="E4" t="str">
            <v>Técnico de Empastadora</v>
          </cell>
        </row>
        <row r="5">
          <cell r="A5" t="str">
            <v>Biológicos - Agentes patógenos / infecciosos (virus, bacterias, hongos, parásitos)</v>
          </cell>
          <cell r="E5">
            <v>1</v>
          </cell>
        </row>
        <row r="6">
          <cell r="A6" t="str">
            <v>Biológicos - Otros</v>
          </cell>
          <cell r="E6">
            <v>0</v>
          </cell>
        </row>
        <row r="7">
          <cell r="A7" t="str">
            <v>Biológicos - Picaduras/mordeduras de insectos y animales (ponzoñosos/venenosos/infecciosos)</v>
          </cell>
          <cell r="E7">
            <v>0</v>
          </cell>
        </row>
        <row r="8">
          <cell r="A8" t="str">
            <v>Biológicos - Plantas venenosas o hurticantes</v>
          </cell>
          <cell r="E8">
            <v>0</v>
          </cell>
        </row>
        <row r="9">
          <cell r="A9" t="str">
            <v>Biológicos - Presencia de vectores (roedores, moscas, cucarachas)</v>
          </cell>
          <cell r="E9">
            <v>0</v>
          </cell>
        </row>
        <row r="10">
          <cell r="A10" t="str">
            <v>Ergonómicos - Arrastre o empuje de cargas</v>
          </cell>
          <cell r="E10">
            <v>2</v>
          </cell>
        </row>
        <row r="11">
          <cell r="A11" t="str">
            <v>Ergonómicos - Espacio/puesto de trabajo/distribución de mandos inadecuada</v>
          </cell>
        </row>
        <row r="12">
          <cell r="A12" t="str">
            <v>Ergonómicos - Levantamiento manual de cargas</v>
          </cell>
          <cell r="E12">
            <v>2</v>
          </cell>
        </row>
        <row r="13">
          <cell r="A13" t="str">
            <v>Ergonómicos - Movimientos repetitivos</v>
          </cell>
          <cell r="E13">
            <v>2</v>
          </cell>
        </row>
        <row r="14">
          <cell r="A14" t="str">
            <v>Ergonómicos - Posiciones forzadas (de pie, sentada, encorvada, acostada)</v>
          </cell>
          <cell r="E14">
            <v>2</v>
          </cell>
        </row>
        <row r="15">
          <cell r="A15" t="str">
            <v>Ergonómicos - Sobreesfuerzo físico</v>
          </cell>
          <cell r="E15">
            <v>2</v>
          </cell>
        </row>
        <row r="16">
          <cell r="A16" t="str">
            <v>Ergonómicos - Uso de pantalla de visualización de datos</v>
          </cell>
          <cell r="E16">
            <v>0</v>
          </cell>
        </row>
        <row r="17">
          <cell r="A17" t="str">
            <v>Físicos - Caída de objetos</v>
          </cell>
          <cell r="E17">
            <v>0</v>
          </cell>
        </row>
        <row r="18">
          <cell r="A18" t="str">
            <v>Físicos - Cambios bruscos/permanentes de temperatura</v>
          </cell>
          <cell r="E18">
            <v>0</v>
          </cell>
        </row>
        <row r="19">
          <cell r="A19" t="str">
            <v>Físicos - Contacto con electricidad (directo/indirecto)</v>
          </cell>
          <cell r="E19">
            <v>3</v>
          </cell>
        </row>
        <row r="20">
          <cell r="A20" t="str">
            <v>Físicos - Contacto con superficies calientes/frías</v>
          </cell>
          <cell r="E20">
            <v>2</v>
          </cell>
        </row>
        <row r="21">
          <cell r="A21" t="str">
            <v>Físicos - Desorden</v>
          </cell>
          <cell r="E21">
            <v>1</v>
          </cell>
        </row>
        <row r="22">
          <cell r="A22" t="str">
            <v>Físicos - Desplazamiento en medios de transporte (terrestre, aéreo o fluvial)</v>
          </cell>
          <cell r="E22">
            <v>0</v>
          </cell>
        </row>
        <row r="23">
          <cell r="A23" t="str">
            <v>Físicos - Desplomes, derrumbes de objetos/materiales</v>
          </cell>
          <cell r="E23">
            <v>0</v>
          </cell>
        </row>
        <row r="24">
          <cell r="A24" t="str">
            <v>Físicos - Espacio físico reducido/limitado</v>
          </cell>
          <cell r="E24">
            <v>2</v>
          </cell>
        </row>
        <row r="25">
          <cell r="A25" t="str">
            <v>Físicos - Iluminación excesiva (deslumbramiento / reflejos)</v>
          </cell>
          <cell r="E25">
            <v>0</v>
          </cell>
        </row>
        <row r="26">
          <cell r="A26" t="str">
            <v>Físicos - Iluminación insuficiente</v>
          </cell>
          <cell r="E26">
            <v>3</v>
          </cell>
        </row>
        <row r="27">
          <cell r="A27" t="str">
            <v>Físicos - Ingreso y/o trabajo en espacios confinados</v>
          </cell>
          <cell r="E27">
            <v>0</v>
          </cell>
        </row>
        <row r="28">
          <cell r="A28" t="str">
            <v>Físicos - Máquinas, equipos y herramientas defectuosas</v>
          </cell>
          <cell r="E28">
            <v>3</v>
          </cell>
        </row>
        <row r="29">
          <cell r="A29" t="str">
            <v>Físicos - Máquinas, equipos y herramientas sin guardas</v>
          </cell>
          <cell r="E29">
            <v>3</v>
          </cell>
        </row>
        <row r="30">
          <cell r="A30" t="str">
            <v>Físicos - Objetos estáticos, obstáculos</v>
          </cell>
          <cell r="E30">
            <v>0</v>
          </cell>
        </row>
        <row r="31">
          <cell r="A31" t="str">
            <v>Físicos - Objetos, máquinas/equipos/vehículos en movimiento</v>
          </cell>
          <cell r="E31">
            <v>3</v>
          </cell>
        </row>
        <row r="32">
          <cell r="A32" t="str">
            <v>Físicos - Otros</v>
          </cell>
          <cell r="E32">
            <v>0</v>
          </cell>
        </row>
        <row r="33">
          <cell r="A33" t="str">
            <v>Físicos - Piso irregurlar, resbaloso</v>
          </cell>
          <cell r="E33">
            <v>3</v>
          </cell>
        </row>
        <row r="34">
          <cell r="A34" t="str">
            <v>Físicos - Presiones anormales (variación de la presión atmosférica)</v>
          </cell>
          <cell r="E34">
            <v>0</v>
          </cell>
        </row>
        <row r="35">
          <cell r="A35" t="str">
            <v>Físicos - Proyección de sólidos o líquidos</v>
          </cell>
          <cell r="E35">
            <v>3</v>
          </cell>
        </row>
        <row r="36">
          <cell r="A36" t="str">
            <v>Físicos - Radiaciones ionizantes</v>
          </cell>
          <cell r="E36">
            <v>0</v>
          </cell>
        </row>
        <row r="37">
          <cell r="A37" t="str">
            <v>Físicos - Radiaciones No ionizantes (UV, IR, electromagnética)</v>
          </cell>
          <cell r="E37">
            <v>0</v>
          </cell>
        </row>
        <row r="38">
          <cell r="A38" t="str">
            <v>Físicos - Ruido</v>
          </cell>
          <cell r="E38">
            <v>3</v>
          </cell>
        </row>
        <row r="39">
          <cell r="A39" t="str">
            <v>Físicos - Temperaturas bajas</v>
          </cell>
          <cell r="E39">
            <v>0</v>
          </cell>
        </row>
        <row r="40">
          <cell r="A40" t="str">
            <v>Físicos - Temperaturas elevadas</v>
          </cell>
          <cell r="E40">
            <v>3</v>
          </cell>
        </row>
        <row r="41">
          <cell r="A41" t="str">
            <v>Físicos - Trabajo a distinto nivel</v>
          </cell>
          <cell r="E41">
            <v>0</v>
          </cell>
        </row>
        <row r="42">
          <cell r="A42" t="str">
            <v>Físicos - Trabajo en altura (sobre 1.8 m)</v>
          </cell>
          <cell r="E42">
            <v>0</v>
          </cell>
        </row>
        <row r="43">
          <cell r="A43" t="str">
            <v>Físicos - Trabajo en excavaciones (inferior a 1.2 m) / subterráneo</v>
          </cell>
          <cell r="E43">
            <v>0</v>
          </cell>
        </row>
        <row r="44">
          <cell r="A44" t="str">
            <v>Físicos - Utilización de herramientas cortantes / punzantes</v>
          </cell>
          <cell r="E44">
            <v>0</v>
          </cell>
        </row>
        <row r="45">
          <cell r="A45" t="str">
            <v>Físicos - Ventilación insuficiente (renovación de aire)</v>
          </cell>
          <cell r="E45">
            <v>0</v>
          </cell>
        </row>
        <row r="46">
          <cell r="A46" t="str">
            <v>Físicos - Vibración</v>
          </cell>
          <cell r="E46">
            <v>0</v>
          </cell>
        </row>
        <row r="47">
          <cell r="A47" t="str">
            <v>Psicosociales - Afectaciones físicas relacionadas al estrés</v>
          </cell>
          <cell r="E47">
            <v>0</v>
          </cell>
        </row>
        <row r="48">
          <cell r="A48" t="str">
            <v>Psicosociales - Afectaciones mentales relacionadas al estrés</v>
          </cell>
          <cell r="E48">
            <v>1</v>
          </cell>
        </row>
        <row r="49">
          <cell r="A49" t="str">
            <v>Psicosociales - Afectaciones sociales relacionadas al estrés</v>
          </cell>
          <cell r="E49">
            <v>0</v>
          </cell>
        </row>
        <row r="50">
          <cell r="A50" t="str">
            <v>Psicosociales - Características individuales negativas</v>
          </cell>
          <cell r="E50">
            <v>0</v>
          </cell>
        </row>
        <row r="51">
          <cell r="A51" t="str">
            <v>Psicosociales - Factores extra organizacionales negativos</v>
          </cell>
          <cell r="E51">
            <v>3</v>
          </cell>
        </row>
        <row r="52">
          <cell r="A52" t="str">
            <v>Psicosociales - Factores intra organizacionales negativos</v>
          </cell>
          <cell r="E52">
            <v>0</v>
          </cell>
        </row>
        <row r="53">
          <cell r="A53" t="str">
            <v>Psicosociales - Otros</v>
          </cell>
          <cell r="E53">
            <v>0</v>
          </cell>
        </row>
        <row r="54">
          <cell r="A54" t="str">
            <v>Psicosociales - Síntomas de estrés</v>
          </cell>
          <cell r="E54">
            <v>0</v>
          </cell>
        </row>
        <row r="55">
          <cell r="A55" t="str">
            <v>Químicos - Gases/ Vapores corrosivos</v>
          </cell>
          <cell r="E55">
            <v>0</v>
          </cell>
        </row>
        <row r="56">
          <cell r="A56" t="str">
            <v>Químicos - Gases/ Vapores irritantes</v>
          </cell>
          <cell r="E56">
            <v>0</v>
          </cell>
        </row>
        <row r="57">
          <cell r="A57" t="str">
            <v>Químicos - Gases/ Vapores tóxicos</v>
          </cell>
          <cell r="E57">
            <v>0</v>
          </cell>
        </row>
        <row r="58">
          <cell r="A58" t="str">
            <v>Químicos - Humos / Humos metálicos</v>
          </cell>
          <cell r="E58">
            <v>0</v>
          </cell>
        </row>
        <row r="59">
          <cell r="A59" t="str">
            <v>Químicos - Manejo de productos químicos (solídos o líquidos)</v>
          </cell>
          <cell r="E59">
            <v>3</v>
          </cell>
        </row>
        <row r="60">
          <cell r="A60" t="str">
            <v>Químicos - Nieblas/ Neblinas</v>
          </cell>
          <cell r="E60">
            <v>0</v>
          </cell>
        </row>
        <row r="61">
          <cell r="A61" t="str">
            <v>Químicos - Otros</v>
          </cell>
          <cell r="E61">
            <v>0</v>
          </cell>
        </row>
        <row r="62">
          <cell r="A62" t="str">
            <v>Químicos - Polvos inorgánicos</v>
          </cell>
          <cell r="E62">
            <v>3</v>
          </cell>
        </row>
        <row r="63">
          <cell r="A63" t="str">
            <v>Químicos - Polvos orgánicos</v>
          </cell>
          <cell r="E63">
            <v>0</v>
          </cell>
        </row>
      </sheetData>
      <sheetData sheetId="3">
        <row r="4">
          <cell r="B4" t="str">
            <v>Trabajo en caliente</v>
          </cell>
        </row>
      </sheetData>
      <sheetData sheetId="4">
        <row r="4">
          <cell r="B4" t="str">
            <v>Llenado de Electrolito en botellas</v>
          </cell>
        </row>
      </sheetData>
      <sheetData sheetId="5">
        <row r="4">
          <cell r="B4" t="str">
            <v>Planta Tratamiento de Aguas</v>
          </cell>
        </row>
        <row r="5">
          <cell r="B5">
            <v>1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2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1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2</v>
          </cell>
        </row>
        <row r="20">
          <cell r="B20">
            <v>3</v>
          </cell>
        </row>
        <row r="21">
          <cell r="B21">
            <v>1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2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2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3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3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1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3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3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</v>
          </cell>
        </row>
        <row r="59">
          <cell r="B59">
            <v>3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3</v>
          </cell>
        </row>
        <row r="63">
          <cell r="B63">
            <v>0</v>
          </cell>
        </row>
      </sheetData>
      <sheetData sheetId="6">
        <row r="4">
          <cell r="B4" t="str">
            <v>Administrativo de Oficina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71"/>
  <sheetViews>
    <sheetView tabSelected="1" topLeftCell="A50" zoomScale="80" zoomScaleNormal="80" workbookViewId="0">
      <selection sqref="A1:J71"/>
    </sheetView>
  </sheetViews>
  <sheetFormatPr baseColWidth="10" defaultRowHeight="15" x14ac:dyDescent="0.25"/>
  <cols>
    <col min="1" max="1" width="42.5703125" style="3" customWidth="1"/>
    <col min="2" max="4" width="7.28515625" style="5" customWidth="1"/>
    <col min="5" max="5" width="2.28515625" style="5" customWidth="1"/>
    <col min="6" max="6" width="6" style="5" customWidth="1"/>
    <col min="7" max="7" width="6.42578125" style="5" customWidth="1"/>
    <col min="8" max="8" width="6.7109375" style="5" customWidth="1"/>
    <col min="9" max="9" width="12.5703125" style="5" customWidth="1"/>
    <col min="10" max="10" width="6.5703125" style="5" customWidth="1"/>
    <col min="11" max="16384" width="11.42578125" style="5"/>
  </cols>
  <sheetData>
    <row r="1" spans="1:46" x14ac:dyDescent="0.25">
      <c r="B1" s="18"/>
      <c r="C1" s="18"/>
      <c r="D1" s="18"/>
      <c r="F1" s="25" t="s">
        <v>68</v>
      </c>
      <c r="G1" s="26"/>
      <c r="H1" s="26"/>
      <c r="I1" s="27" t="s">
        <v>69</v>
      </c>
      <c r="J1" s="27"/>
    </row>
    <row r="2" spans="1:46" x14ac:dyDescent="0.25">
      <c r="B2" s="18"/>
      <c r="C2" s="18"/>
      <c r="D2" s="18"/>
      <c r="F2" s="25" t="s">
        <v>70</v>
      </c>
      <c r="G2" s="26"/>
      <c r="H2" s="26"/>
      <c r="I2" s="27" t="s">
        <v>71</v>
      </c>
      <c r="J2" s="27"/>
    </row>
    <row r="3" spans="1:46" ht="15" customHeight="1" x14ac:dyDescent="0.25">
      <c r="B3" s="18"/>
      <c r="C3" s="18"/>
      <c r="D3" s="18"/>
      <c r="F3" s="25" t="s">
        <v>70</v>
      </c>
      <c r="G3" s="26"/>
      <c r="H3" s="26"/>
      <c r="I3" s="27" t="s">
        <v>72</v>
      </c>
      <c r="J3" s="27"/>
    </row>
    <row r="4" spans="1:46" ht="15" customHeight="1" x14ac:dyDescent="0.25">
      <c r="B4" s="18"/>
      <c r="C4" s="18"/>
      <c r="D4" s="18"/>
      <c r="F4" s="25" t="s">
        <v>73</v>
      </c>
      <c r="G4" s="26"/>
      <c r="H4" s="26"/>
      <c r="I4" s="27" t="s">
        <v>74</v>
      </c>
      <c r="J4" s="27"/>
    </row>
    <row r="5" spans="1:46" x14ac:dyDescent="0.25">
      <c r="B5" s="18"/>
      <c r="C5" s="18"/>
      <c r="D5" s="18"/>
      <c r="F5" s="25" t="s">
        <v>75</v>
      </c>
      <c r="G5" s="26"/>
      <c r="H5" s="26"/>
      <c r="I5" s="27" t="s">
        <v>76</v>
      </c>
      <c r="J5" s="27"/>
    </row>
    <row r="6" spans="1:46" x14ac:dyDescent="0.25">
      <c r="B6" s="18"/>
      <c r="C6" s="18"/>
      <c r="D6" s="18"/>
    </row>
    <row r="7" spans="1:46" ht="30" customHeight="1" x14ac:dyDescent="0.25">
      <c r="A7" s="32" t="s">
        <v>77</v>
      </c>
      <c r="B7" s="32"/>
      <c r="C7" s="32"/>
      <c r="D7" s="32"/>
      <c r="E7" s="32"/>
      <c r="F7" s="32"/>
      <c r="G7" s="32"/>
      <c r="H7" s="32"/>
      <c r="I7" s="32"/>
      <c r="J7" s="32"/>
      <c r="K7" s="28"/>
    </row>
    <row r="8" spans="1:46" x14ac:dyDescent="0.25">
      <c r="B8" s="29"/>
      <c r="C8" s="29"/>
      <c r="D8" s="29"/>
      <c r="E8" s="4"/>
      <c r="F8" s="4"/>
      <c r="G8" s="4"/>
      <c r="H8" s="4"/>
      <c r="I8" s="4"/>
      <c r="J8" s="4"/>
    </row>
    <row r="9" spans="1:46" s="7" customFormat="1" ht="15" customHeight="1" x14ac:dyDescent="0.25">
      <c r="A9" s="1"/>
      <c r="B9" s="30" t="s">
        <v>59</v>
      </c>
      <c r="C9" s="30"/>
      <c r="D9" s="30"/>
      <c r="E9" s="6"/>
      <c r="F9" s="6"/>
      <c r="G9" s="6"/>
      <c r="H9" s="6"/>
      <c r="I9" s="6"/>
      <c r="J9" s="6"/>
    </row>
    <row r="10" spans="1:46" s="7" customFormat="1" ht="91.5" customHeight="1" x14ac:dyDescent="0.25">
      <c r="A10" s="1"/>
      <c r="B10" s="31" t="s">
        <v>59</v>
      </c>
      <c r="C10" s="31"/>
      <c r="D10" s="31"/>
      <c r="E10" s="8"/>
      <c r="F10" s="8"/>
      <c r="G10" s="8"/>
      <c r="H10" s="8"/>
      <c r="I10" s="8"/>
      <c r="J10" s="8"/>
    </row>
    <row r="11" spans="1:46" ht="126" x14ac:dyDescent="0.25">
      <c r="A11" s="1"/>
      <c r="B11" s="21" t="s">
        <v>60</v>
      </c>
      <c r="C11" s="22" t="s">
        <v>61</v>
      </c>
      <c r="D11" s="21" t="s">
        <v>62</v>
      </c>
      <c r="E11" s="9"/>
      <c r="F11" s="10" t="s">
        <v>63</v>
      </c>
      <c r="G11" s="10" t="s">
        <v>64</v>
      </c>
      <c r="H11" s="11" t="s">
        <v>65</v>
      </c>
      <c r="I11" s="12" t="s">
        <v>66</v>
      </c>
      <c r="J11" s="13" t="s">
        <v>67</v>
      </c>
    </row>
    <row r="12" spans="1:46" ht="30" x14ac:dyDescent="0.25">
      <c r="A12" s="2" t="s">
        <v>0</v>
      </c>
      <c r="B12" s="14">
        <v>1</v>
      </c>
      <c r="C12" s="14">
        <v>1</v>
      </c>
      <c r="D12" s="14">
        <v>1</v>
      </c>
      <c r="E12" s="16"/>
      <c r="F12" s="17">
        <f t="shared" ref="F12:F43" si="0">COUNTIF(B12:D12,"1")</f>
        <v>3</v>
      </c>
      <c r="G12" s="17">
        <f t="shared" ref="G12:G43" si="1">COUNTIF($B12:$E12,"2")</f>
        <v>0</v>
      </c>
      <c r="H12" s="17">
        <f t="shared" ref="H12:H43" si="2">COUNTIF($B12:$E12,"3")</f>
        <v>0</v>
      </c>
      <c r="I12" s="17">
        <f t="shared" ref="I12:I43" si="3">COUNTIF($B12:$E12,"4")</f>
        <v>0</v>
      </c>
      <c r="J12" s="17">
        <f t="shared" ref="J12:J43" si="4">COUNTIF($B12:$E12,"5")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1:46" x14ac:dyDescent="0.25">
      <c r="A13" s="2" t="s">
        <v>1</v>
      </c>
      <c r="B13" s="19"/>
      <c r="C13" s="19"/>
      <c r="D13" s="19"/>
      <c r="E13" s="20"/>
      <c r="F13" s="17">
        <f t="shared" si="0"/>
        <v>0</v>
      </c>
      <c r="G13" s="17">
        <f t="shared" si="1"/>
        <v>0</v>
      </c>
      <c r="H13" s="17">
        <f t="shared" si="2"/>
        <v>0</v>
      </c>
      <c r="I13" s="17">
        <f t="shared" si="3"/>
        <v>0</v>
      </c>
      <c r="J13" s="17">
        <f t="shared" si="4"/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1:46" ht="45" x14ac:dyDescent="0.25">
      <c r="A14" s="2" t="s">
        <v>2</v>
      </c>
      <c r="B14" s="19"/>
      <c r="C14" s="24">
        <v>3</v>
      </c>
      <c r="D14" s="19"/>
      <c r="E14" s="20"/>
      <c r="F14" s="17">
        <f t="shared" si="0"/>
        <v>0</v>
      </c>
      <c r="G14" s="17">
        <f t="shared" si="1"/>
        <v>0</v>
      </c>
      <c r="H14" s="17">
        <f t="shared" si="2"/>
        <v>1</v>
      </c>
      <c r="I14" s="17">
        <f t="shared" si="3"/>
        <v>0</v>
      </c>
      <c r="J14" s="17">
        <f t="shared" si="4"/>
        <v>0</v>
      </c>
    </row>
    <row r="15" spans="1:46" ht="33" customHeight="1" x14ac:dyDescent="0.25">
      <c r="A15" s="2" t="s">
        <v>3</v>
      </c>
      <c r="B15" s="19"/>
      <c r="C15" s="24">
        <v>3</v>
      </c>
      <c r="D15" s="19"/>
      <c r="E15" s="20"/>
      <c r="F15" s="17">
        <f t="shared" si="0"/>
        <v>0</v>
      </c>
      <c r="G15" s="17">
        <f t="shared" si="1"/>
        <v>0</v>
      </c>
      <c r="H15" s="17">
        <f t="shared" si="2"/>
        <v>1</v>
      </c>
      <c r="I15" s="17">
        <f t="shared" si="3"/>
        <v>0</v>
      </c>
      <c r="J15" s="17">
        <f t="shared" si="4"/>
        <v>0</v>
      </c>
    </row>
    <row r="16" spans="1:46" ht="30" x14ac:dyDescent="0.25">
      <c r="A16" s="2" t="s">
        <v>4</v>
      </c>
      <c r="B16" s="19"/>
      <c r="C16" s="19"/>
      <c r="D16" s="19"/>
      <c r="E16" s="20"/>
      <c r="F16" s="17">
        <f t="shared" si="0"/>
        <v>0</v>
      </c>
      <c r="G16" s="17">
        <f t="shared" si="1"/>
        <v>0</v>
      </c>
      <c r="H16" s="17">
        <f t="shared" si="2"/>
        <v>0</v>
      </c>
      <c r="I16" s="17">
        <f t="shared" si="3"/>
        <v>0</v>
      </c>
      <c r="J16" s="17">
        <f t="shared" si="4"/>
        <v>0</v>
      </c>
    </row>
    <row r="17" spans="1:10" x14ac:dyDescent="0.25">
      <c r="A17" s="2" t="s">
        <v>5</v>
      </c>
      <c r="B17" s="19"/>
      <c r="C17" s="14">
        <v>1</v>
      </c>
      <c r="D17" s="14">
        <v>1</v>
      </c>
      <c r="E17" s="16"/>
      <c r="F17" s="17">
        <f t="shared" si="0"/>
        <v>2</v>
      </c>
      <c r="G17" s="17">
        <f t="shared" si="1"/>
        <v>0</v>
      </c>
      <c r="H17" s="17">
        <f t="shared" si="2"/>
        <v>0</v>
      </c>
      <c r="I17" s="17">
        <f t="shared" si="3"/>
        <v>0</v>
      </c>
      <c r="J17" s="17">
        <f t="shared" si="4"/>
        <v>0</v>
      </c>
    </row>
    <row r="18" spans="1:10" ht="30" x14ac:dyDescent="0.25">
      <c r="A18" s="2" t="s">
        <v>6</v>
      </c>
      <c r="E18" s="20"/>
      <c r="F18" s="17">
        <f t="shared" si="0"/>
        <v>0</v>
      </c>
      <c r="G18" s="17">
        <f t="shared" si="1"/>
        <v>0</v>
      </c>
      <c r="H18" s="17">
        <f t="shared" si="2"/>
        <v>0</v>
      </c>
      <c r="I18" s="17">
        <f t="shared" si="3"/>
        <v>0</v>
      </c>
      <c r="J18" s="17">
        <f t="shared" si="4"/>
        <v>0</v>
      </c>
    </row>
    <row r="19" spans="1:10" ht="30" x14ac:dyDescent="0.25">
      <c r="A19" s="2" t="s">
        <v>7</v>
      </c>
      <c r="B19" s="14">
        <v>1</v>
      </c>
      <c r="C19" s="14">
        <v>1</v>
      </c>
      <c r="D19" s="14">
        <v>1</v>
      </c>
      <c r="E19" s="16"/>
      <c r="F19" s="17">
        <f t="shared" si="0"/>
        <v>3</v>
      </c>
      <c r="G19" s="17">
        <f t="shared" si="1"/>
        <v>0</v>
      </c>
      <c r="H19" s="17">
        <f t="shared" si="2"/>
        <v>0</v>
      </c>
      <c r="I19" s="17">
        <f t="shared" si="3"/>
        <v>0</v>
      </c>
      <c r="J19" s="17">
        <f t="shared" si="4"/>
        <v>0</v>
      </c>
    </row>
    <row r="20" spans="1:10" x14ac:dyDescent="0.25">
      <c r="A20" s="2" t="s">
        <v>8</v>
      </c>
      <c r="B20" s="14">
        <v>1</v>
      </c>
      <c r="C20" s="14">
        <v>1</v>
      </c>
      <c r="D20" s="14">
        <v>1</v>
      </c>
      <c r="E20" s="16"/>
      <c r="F20" s="17">
        <f t="shared" si="0"/>
        <v>3</v>
      </c>
      <c r="G20" s="17">
        <f t="shared" si="1"/>
        <v>0</v>
      </c>
      <c r="H20" s="17">
        <f t="shared" si="2"/>
        <v>0</v>
      </c>
      <c r="I20" s="17">
        <f t="shared" si="3"/>
        <v>0</v>
      </c>
      <c r="J20" s="17">
        <f t="shared" si="4"/>
        <v>0</v>
      </c>
    </row>
    <row r="21" spans="1:10" ht="30" x14ac:dyDescent="0.25">
      <c r="A21" s="2" t="s">
        <v>9</v>
      </c>
      <c r="B21" s="14">
        <v>1</v>
      </c>
      <c r="C21" s="14">
        <v>1</v>
      </c>
      <c r="D21" s="14">
        <v>1</v>
      </c>
      <c r="E21" s="16"/>
      <c r="F21" s="17">
        <f t="shared" si="0"/>
        <v>3</v>
      </c>
      <c r="G21" s="17">
        <f t="shared" si="1"/>
        <v>0</v>
      </c>
      <c r="H21" s="17">
        <f t="shared" si="2"/>
        <v>0</v>
      </c>
      <c r="I21" s="17">
        <f t="shared" si="3"/>
        <v>0</v>
      </c>
      <c r="J21" s="17">
        <f t="shared" si="4"/>
        <v>0</v>
      </c>
    </row>
    <row r="22" spans="1:10" x14ac:dyDescent="0.25">
      <c r="A22" s="2" t="s">
        <v>10</v>
      </c>
      <c r="B22" s="14">
        <v>1</v>
      </c>
      <c r="C22" s="14">
        <v>1</v>
      </c>
      <c r="D22" s="14">
        <v>2</v>
      </c>
      <c r="E22" s="20"/>
      <c r="F22" s="17">
        <f t="shared" si="0"/>
        <v>2</v>
      </c>
      <c r="G22" s="17">
        <f t="shared" si="1"/>
        <v>1</v>
      </c>
      <c r="H22" s="17">
        <f t="shared" si="2"/>
        <v>0</v>
      </c>
      <c r="I22" s="17">
        <f t="shared" si="3"/>
        <v>0</v>
      </c>
      <c r="J22" s="17">
        <f t="shared" si="4"/>
        <v>0</v>
      </c>
    </row>
    <row r="23" spans="1:10" ht="30" x14ac:dyDescent="0.25">
      <c r="A23" s="2" t="s">
        <v>11</v>
      </c>
      <c r="B23" s="24">
        <v>3</v>
      </c>
      <c r="C23" s="19"/>
      <c r="D23" s="24">
        <v>3</v>
      </c>
      <c r="E23" s="20"/>
      <c r="F23" s="17">
        <f t="shared" si="0"/>
        <v>0</v>
      </c>
      <c r="G23" s="17">
        <f t="shared" si="1"/>
        <v>0</v>
      </c>
      <c r="H23" s="17">
        <f t="shared" si="2"/>
        <v>2</v>
      </c>
      <c r="I23" s="17">
        <f t="shared" si="3"/>
        <v>0</v>
      </c>
      <c r="J23" s="17">
        <f t="shared" si="4"/>
        <v>0</v>
      </c>
    </row>
    <row r="24" spans="1:10" x14ac:dyDescent="0.25">
      <c r="A24" s="2" t="s">
        <v>12</v>
      </c>
      <c r="B24" s="19"/>
      <c r="C24" s="19"/>
      <c r="D24" s="14">
        <v>2</v>
      </c>
      <c r="E24" s="16"/>
      <c r="F24" s="17">
        <f t="shared" si="0"/>
        <v>0</v>
      </c>
      <c r="G24" s="17">
        <f t="shared" si="1"/>
        <v>1</v>
      </c>
      <c r="H24" s="17">
        <f t="shared" si="2"/>
        <v>0</v>
      </c>
      <c r="I24" s="17">
        <f t="shared" si="3"/>
        <v>0</v>
      </c>
      <c r="J24" s="17">
        <f t="shared" si="4"/>
        <v>0</v>
      </c>
    </row>
    <row r="25" spans="1:10" ht="30" x14ac:dyDescent="0.25">
      <c r="A25" s="2" t="s">
        <v>13</v>
      </c>
      <c r="B25" s="19"/>
      <c r="C25" s="19"/>
      <c r="D25" s="19"/>
      <c r="E25" s="20"/>
      <c r="F25" s="17">
        <f t="shared" si="0"/>
        <v>0</v>
      </c>
      <c r="G25" s="17">
        <f t="shared" si="1"/>
        <v>0</v>
      </c>
      <c r="H25" s="17">
        <f t="shared" si="2"/>
        <v>0</v>
      </c>
      <c r="I25" s="17">
        <f t="shared" si="3"/>
        <v>0</v>
      </c>
      <c r="J25" s="17">
        <f t="shared" si="4"/>
        <v>0</v>
      </c>
    </row>
    <row r="26" spans="1:10" ht="30" x14ac:dyDescent="0.25">
      <c r="A26" s="2" t="s">
        <v>14</v>
      </c>
      <c r="B26" s="14">
        <v>1</v>
      </c>
      <c r="C26" s="19"/>
      <c r="D26" s="14">
        <v>2</v>
      </c>
      <c r="E26" s="16"/>
      <c r="F26" s="17">
        <f t="shared" si="0"/>
        <v>1</v>
      </c>
      <c r="G26" s="17">
        <f t="shared" si="1"/>
        <v>1</v>
      </c>
      <c r="H26" s="17">
        <f t="shared" si="2"/>
        <v>0</v>
      </c>
      <c r="I26" s="17">
        <f t="shared" si="3"/>
        <v>0</v>
      </c>
      <c r="J26" s="17">
        <f t="shared" si="4"/>
        <v>0</v>
      </c>
    </row>
    <row r="27" spans="1:10" ht="30" x14ac:dyDescent="0.25">
      <c r="A27" s="2" t="s">
        <v>15</v>
      </c>
      <c r="B27" s="19"/>
      <c r="C27" s="19"/>
      <c r="D27" s="19"/>
      <c r="E27" s="16"/>
      <c r="F27" s="17">
        <f t="shared" si="0"/>
        <v>0</v>
      </c>
      <c r="G27" s="17">
        <f t="shared" si="1"/>
        <v>0</v>
      </c>
      <c r="H27" s="17">
        <f t="shared" si="2"/>
        <v>0</v>
      </c>
      <c r="I27" s="17">
        <f t="shared" si="3"/>
        <v>0</v>
      </c>
      <c r="J27" s="17">
        <f t="shared" si="4"/>
        <v>0</v>
      </c>
    </row>
    <row r="28" spans="1:10" x14ac:dyDescent="0.25">
      <c r="A28" s="2" t="s">
        <v>16</v>
      </c>
      <c r="B28" s="14">
        <v>1</v>
      </c>
      <c r="C28" s="14">
        <v>1</v>
      </c>
      <c r="D28" s="14">
        <v>1</v>
      </c>
      <c r="E28" s="16"/>
      <c r="F28" s="17">
        <f t="shared" si="0"/>
        <v>3</v>
      </c>
      <c r="G28" s="17">
        <f t="shared" si="1"/>
        <v>0</v>
      </c>
      <c r="H28" s="17">
        <f t="shared" si="2"/>
        <v>0</v>
      </c>
      <c r="I28" s="17">
        <f t="shared" si="3"/>
        <v>0</v>
      </c>
      <c r="J28" s="17">
        <f t="shared" si="4"/>
        <v>0</v>
      </c>
    </row>
    <row r="29" spans="1:10" ht="30" x14ac:dyDescent="0.25">
      <c r="A29" s="2" t="s">
        <v>17</v>
      </c>
      <c r="B29" s="19"/>
      <c r="C29" s="24">
        <v>3</v>
      </c>
      <c r="D29" s="24">
        <v>3</v>
      </c>
      <c r="E29" s="20"/>
      <c r="F29" s="17">
        <f t="shared" si="0"/>
        <v>0</v>
      </c>
      <c r="G29" s="17">
        <f t="shared" si="1"/>
        <v>0</v>
      </c>
      <c r="H29" s="17">
        <f t="shared" si="2"/>
        <v>2</v>
      </c>
      <c r="I29" s="17">
        <f t="shared" si="3"/>
        <v>0</v>
      </c>
      <c r="J29" s="17">
        <f t="shared" si="4"/>
        <v>0</v>
      </c>
    </row>
    <row r="30" spans="1:10" ht="30" x14ac:dyDescent="0.25">
      <c r="A30" s="2" t="s">
        <v>18</v>
      </c>
      <c r="B30" s="19"/>
      <c r="C30" s="19"/>
      <c r="D30" s="19"/>
      <c r="E30" s="20"/>
      <c r="F30" s="17">
        <f t="shared" si="0"/>
        <v>0</v>
      </c>
      <c r="G30" s="17">
        <f t="shared" si="1"/>
        <v>0</v>
      </c>
      <c r="H30" s="17">
        <f t="shared" si="2"/>
        <v>0</v>
      </c>
      <c r="I30" s="17">
        <f t="shared" si="3"/>
        <v>0</v>
      </c>
      <c r="J30" s="17">
        <f t="shared" si="4"/>
        <v>0</v>
      </c>
    </row>
    <row r="31" spans="1:10" x14ac:dyDescent="0.25">
      <c r="A31" s="2" t="s">
        <v>19</v>
      </c>
      <c r="B31" s="19"/>
      <c r="C31" s="19"/>
      <c r="D31" s="19"/>
      <c r="E31" s="20"/>
      <c r="F31" s="17">
        <f t="shared" si="0"/>
        <v>0</v>
      </c>
      <c r="G31" s="17">
        <f t="shared" si="1"/>
        <v>0</v>
      </c>
      <c r="H31" s="17">
        <f t="shared" si="2"/>
        <v>0</v>
      </c>
      <c r="I31" s="17">
        <f t="shared" si="3"/>
        <v>0</v>
      </c>
      <c r="J31" s="17">
        <f t="shared" si="4"/>
        <v>0</v>
      </c>
    </row>
    <row r="32" spans="1:10" ht="30" x14ac:dyDescent="0.25">
      <c r="A32" s="2" t="s">
        <v>20</v>
      </c>
      <c r="B32" s="19"/>
      <c r="C32" s="19"/>
      <c r="D32" s="19"/>
      <c r="E32" s="16"/>
      <c r="F32" s="17">
        <f t="shared" si="0"/>
        <v>0</v>
      </c>
      <c r="G32" s="17">
        <f t="shared" si="1"/>
        <v>0</v>
      </c>
      <c r="H32" s="17">
        <f t="shared" si="2"/>
        <v>0</v>
      </c>
      <c r="I32" s="17">
        <f t="shared" si="3"/>
        <v>0</v>
      </c>
      <c r="J32" s="17">
        <f t="shared" si="4"/>
        <v>0</v>
      </c>
    </row>
    <row r="33" spans="1:10" x14ac:dyDescent="0.25">
      <c r="A33" s="2" t="s">
        <v>21</v>
      </c>
      <c r="B33" s="14">
        <v>2</v>
      </c>
      <c r="C33" s="14">
        <v>2</v>
      </c>
      <c r="D33" s="14">
        <v>2</v>
      </c>
      <c r="E33" s="16"/>
      <c r="F33" s="17">
        <f t="shared" si="0"/>
        <v>0</v>
      </c>
      <c r="G33" s="17">
        <f t="shared" si="1"/>
        <v>3</v>
      </c>
      <c r="H33" s="17">
        <f t="shared" si="2"/>
        <v>0</v>
      </c>
      <c r="I33" s="17">
        <f t="shared" si="3"/>
        <v>0</v>
      </c>
      <c r="J33" s="17">
        <f t="shared" si="4"/>
        <v>0</v>
      </c>
    </row>
    <row r="34" spans="1:10" ht="30" x14ac:dyDescent="0.25">
      <c r="A34" s="2" t="s">
        <v>22</v>
      </c>
      <c r="B34" s="19"/>
      <c r="C34" s="19"/>
      <c r="D34" s="19"/>
      <c r="E34" s="20"/>
      <c r="F34" s="17">
        <f t="shared" si="0"/>
        <v>0</v>
      </c>
      <c r="G34" s="17">
        <f t="shared" si="1"/>
        <v>0</v>
      </c>
      <c r="H34" s="17">
        <f t="shared" si="2"/>
        <v>0</v>
      </c>
      <c r="I34" s="17">
        <f t="shared" si="3"/>
        <v>0</v>
      </c>
      <c r="J34" s="17">
        <f t="shared" si="4"/>
        <v>0</v>
      </c>
    </row>
    <row r="35" spans="1:10" ht="30" x14ac:dyDescent="0.25">
      <c r="A35" s="2" t="s">
        <v>23</v>
      </c>
      <c r="B35" s="19"/>
      <c r="C35" s="19"/>
      <c r="D35" s="19"/>
      <c r="E35" s="16"/>
      <c r="F35" s="17">
        <f t="shared" si="0"/>
        <v>0</v>
      </c>
      <c r="G35" s="17">
        <f t="shared" si="1"/>
        <v>0</v>
      </c>
      <c r="H35" s="17">
        <f t="shared" si="2"/>
        <v>0</v>
      </c>
      <c r="I35" s="17">
        <f t="shared" si="3"/>
        <v>0</v>
      </c>
      <c r="J35" s="17">
        <f t="shared" si="4"/>
        <v>0</v>
      </c>
    </row>
    <row r="36" spans="1:10" ht="30" x14ac:dyDescent="0.25">
      <c r="A36" s="2" t="s">
        <v>24</v>
      </c>
      <c r="B36" s="19"/>
      <c r="C36" s="19"/>
      <c r="D36" s="14">
        <v>2</v>
      </c>
      <c r="E36" s="16"/>
      <c r="F36" s="17">
        <f t="shared" si="0"/>
        <v>0</v>
      </c>
      <c r="G36" s="17">
        <f t="shared" si="1"/>
        <v>1</v>
      </c>
      <c r="H36" s="17">
        <f t="shared" si="2"/>
        <v>0</v>
      </c>
      <c r="I36" s="17">
        <f t="shared" si="3"/>
        <v>0</v>
      </c>
      <c r="J36" s="17">
        <f t="shared" si="4"/>
        <v>0</v>
      </c>
    </row>
    <row r="37" spans="1:10" x14ac:dyDescent="0.25">
      <c r="A37" s="2" t="s">
        <v>25</v>
      </c>
      <c r="B37" s="17"/>
      <c r="C37" s="17"/>
      <c r="D37" s="17"/>
      <c r="E37" s="16"/>
      <c r="F37" s="17">
        <f t="shared" si="0"/>
        <v>0</v>
      </c>
      <c r="G37" s="17">
        <f t="shared" si="1"/>
        <v>0</v>
      </c>
      <c r="H37" s="17">
        <f t="shared" si="2"/>
        <v>0</v>
      </c>
      <c r="I37" s="17">
        <f t="shared" si="3"/>
        <v>0</v>
      </c>
      <c r="J37" s="17">
        <f t="shared" si="4"/>
        <v>0</v>
      </c>
    </row>
    <row r="38" spans="1:10" ht="30" x14ac:dyDescent="0.25">
      <c r="A38" s="2" t="s">
        <v>26</v>
      </c>
      <c r="B38" s="17"/>
      <c r="C38" s="17"/>
      <c r="D38" s="17"/>
      <c r="E38" s="16"/>
      <c r="F38" s="17">
        <f t="shared" si="0"/>
        <v>0</v>
      </c>
      <c r="G38" s="17">
        <f t="shared" si="1"/>
        <v>0</v>
      </c>
      <c r="H38" s="17">
        <f t="shared" si="2"/>
        <v>0</v>
      </c>
      <c r="I38" s="17">
        <f t="shared" si="3"/>
        <v>0</v>
      </c>
      <c r="J38" s="17">
        <f t="shared" si="4"/>
        <v>0</v>
      </c>
    </row>
    <row r="39" spans="1:10" x14ac:dyDescent="0.25">
      <c r="A39" s="2" t="s">
        <v>27</v>
      </c>
      <c r="B39" s="19"/>
      <c r="C39" s="19"/>
      <c r="D39" s="19"/>
      <c r="E39" s="20"/>
      <c r="F39" s="17">
        <f t="shared" si="0"/>
        <v>0</v>
      </c>
      <c r="G39" s="17">
        <f t="shared" si="1"/>
        <v>0</v>
      </c>
      <c r="H39" s="17">
        <f t="shared" si="2"/>
        <v>0</v>
      </c>
      <c r="I39" s="17">
        <f t="shared" si="3"/>
        <v>0</v>
      </c>
      <c r="J39" s="17">
        <f t="shared" si="4"/>
        <v>0</v>
      </c>
    </row>
    <row r="40" spans="1:10" x14ac:dyDescent="0.25">
      <c r="A40" s="2" t="s">
        <v>28</v>
      </c>
      <c r="B40" s="15">
        <v>3</v>
      </c>
      <c r="C40" s="14">
        <v>2</v>
      </c>
      <c r="D40" s="15">
        <v>3</v>
      </c>
      <c r="E40" s="16"/>
      <c r="F40" s="17">
        <f t="shared" si="0"/>
        <v>0</v>
      </c>
      <c r="G40" s="17">
        <f t="shared" si="1"/>
        <v>1</v>
      </c>
      <c r="H40" s="17">
        <f t="shared" si="2"/>
        <v>2</v>
      </c>
      <c r="I40" s="17">
        <f t="shared" si="3"/>
        <v>0</v>
      </c>
      <c r="J40" s="17">
        <f t="shared" si="4"/>
        <v>0</v>
      </c>
    </row>
    <row r="41" spans="1:10" ht="30" x14ac:dyDescent="0.25">
      <c r="A41" s="2" t="s">
        <v>29</v>
      </c>
      <c r="B41" s="19"/>
      <c r="C41" s="19"/>
      <c r="D41" s="19"/>
      <c r="E41" s="20"/>
      <c r="F41" s="17">
        <f t="shared" si="0"/>
        <v>0</v>
      </c>
      <c r="G41" s="17">
        <f t="shared" si="1"/>
        <v>0</v>
      </c>
      <c r="H41" s="17">
        <f t="shared" si="2"/>
        <v>0</v>
      </c>
      <c r="I41" s="17">
        <f t="shared" si="3"/>
        <v>0</v>
      </c>
      <c r="J41" s="17">
        <f t="shared" si="4"/>
        <v>0</v>
      </c>
    </row>
    <row r="42" spans="1:10" x14ac:dyDescent="0.25">
      <c r="A42" s="2" t="s">
        <v>30</v>
      </c>
      <c r="B42" s="17"/>
      <c r="C42" s="19"/>
      <c r="D42" s="19"/>
      <c r="E42" s="16"/>
      <c r="F42" s="17">
        <f t="shared" si="0"/>
        <v>0</v>
      </c>
      <c r="G42" s="17">
        <f t="shared" si="1"/>
        <v>0</v>
      </c>
      <c r="H42" s="17">
        <f t="shared" si="2"/>
        <v>0</v>
      </c>
      <c r="I42" s="17">
        <f t="shared" si="3"/>
        <v>0</v>
      </c>
      <c r="J42" s="17">
        <f t="shared" si="4"/>
        <v>0</v>
      </c>
    </row>
    <row r="43" spans="1:10" x14ac:dyDescent="0.25">
      <c r="A43" s="2" t="s">
        <v>31</v>
      </c>
      <c r="B43" s="19"/>
      <c r="C43" s="19"/>
      <c r="D43" s="19"/>
      <c r="E43" s="20"/>
      <c r="F43" s="17">
        <f t="shared" si="0"/>
        <v>0</v>
      </c>
      <c r="G43" s="17">
        <f t="shared" si="1"/>
        <v>0</v>
      </c>
      <c r="H43" s="17">
        <f t="shared" si="2"/>
        <v>0</v>
      </c>
      <c r="I43" s="17">
        <f t="shared" si="3"/>
        <v>0</v>
      </c>
      <c r="J43" s="17">
        <f t="shared" si="4"/>
        <v>0</v>
      </c>
    </row>
    <row r="44" spans="1:10" ht="30" x14ac:dyDescent="0.25">
      <c r="A44" s="2" t="s">
        <v>32</v>
      </c>
      <c r="B44" s="17"/>
      <c r="C44" s="17"/>
      <c r="D44" s="17"/>
      <c r="E44" s="16"/>
      <c r="F44" s="17">
        <f t="shared" ref="F44:F70" si="5">COUNTIF(B44:D44,"1")</f>
        <v>0</v>
      </c>
      <c r="G44" s="17">
        <f t="shared" ref="G44:G70" si="6">COUNTIF($B44:$E44,"2")</f>
        <v>0</v>
      </c>
      <c r="H44" s="17">
        <f t="shared" ref="H44:H70" si="7">COUNTIF($B44:$E44,"3")</f>
        <v>0</v>
      </c>
      <c r="I44" s="17">
        <f t="shared" ref="I44:I70" si="8">COUNTIF($B44:$E44,"4")</f>
        <v>0</v>
      </c>
      <c r="J44" s="17">
        <f t="shared" ref="J44:J70" si="9">COUNTIF($B44:$E44,"5")</f>
        <v>0</v>
      </c>
    </row>
    <row r="45" spans="1:10" x14ac:dyDescent="0.25">
      <c r="A45" s="2" t="s">
        <v>33</v>
      </c>
      <c r="B45" s="17"/>
      <c r="C45" s="17"/>
      <c r="D45" s="23">
        <v>2</v>
      </c>
      <c r="E45" s="16"/>
      <c r="F45" s="17">
        <f t="shared" si="5"/>
        <v>0</v>
      </c>
      <c r="G45" s="17">
        <f t="shared" si="6"/>
        <v>1</v>
      </c>
      <c r="H45" s="17">
        <f t="shared" si="7"/>
        <v>0</v>
      </c>
      <c r="I45" s="17">
        <f t="shared" si="8"/>
        <v>0</v>
      </c>
      <c r="J45" s="17">
        <f t="shared" si="9"/>
        <v>0</v>
      </c>
    </row>
    <row r="46" spans="1:10" x14ac:dyDescent="0.25">
      <c r="A46" s="2" t="s">
        <v>34</v>
      </c>
      <c r="B46" s="19"/>
      <c r="C46" s="17"/>
      <c r="D46" s="19"/>
      <c r="E46" s="20"/>
      <c r="F46" s="17">
        <f t="shared" si="5"/>
        <v>0</v>
      </c>
      <c r="G46" s="17">
        <f t="shared" si="6"/>
        <v>0</v>
      </c>
      <c r="H46" s="17">
        <f t="shared" si="7"/>
        <v>0</v>
      </c>
      <c r="I46" s="17">
        <f t="shared" si="8"/>
        <v>0</v>
      </c>
      <c r="J46" s="17">
        <f t="shared" si="9"/>
        <v>0</v>
      </c>
    </row>
    <row r="47" spans="1:10" x14ac:dyDescent="0.25">
      <c r="A47" s="2" t="s">
        <v>35</v>
      </c>
      <c r="B47" s="19"/>
      <c r="C47" s="17"/>
      <c r="D47" s="19"/>
      <c r="E47" s="16"/>
      <c r="F47" s="17">
        <f t="shared" si="5"/>
        <v>0</v>
      </c>
      <c r="G47" s="17">
        <f t="shared" si="6"/>
        <v>0</v>
      </c>
      <c r="H47" s="17">
        <f t="shared" si="7"/>
        <v>0</v>
      </c>
      <c r="I47" s="17">
        <f t="shared" si="8"/>
        <v>0</v>
      </c>
      <c r="J47" s="17">
        <f t="shared" si="9"/>
        <v>0</v>
      </c>
    </row>
    <row r="48" spans="1:10" x14ac:dyDescent="0.25">
      <c r="A48" s="2" t="s">
        <v>36</v>
      </c>
      <c r="B48" s="19"/>
      <c r="C48" s="17"/>
      <c r="D48" s="15">
        <v>3</v>
      </c>
      <c r="E48" s="20"/>
      <c r="F48" s="17">
        <f t="shared" si="5"/>
        <v>0</v>
      </c>
      <c r="G48" s="17">
        <f t="shared" si="6"/>
        <v>0</v>
      </c>
      <c r="H48" s="17">
        <f t="shared" si="7"/>
        <v>1</v>
      </c>
      <c r="I48" s="17">
        <f t="shared" si="8"/>
        <v>0</v>
      </c>
      <c r="J48" s="17">
        <f t="shared" si="9"/>
        <v>0</v>
      </c>
    </row>
    <row r="49" spans="1:10" x14ac:dyDescent="0.25">
      <c r="A49" s="2" t="s">
        <v>37</v>
      </c>
      <c r="B49" s="19"/>
      <c r="C49" s="17"/>
      <c r="D49" s="15">
        <v>3</v>
      </c>
      <c r="E49" s="20"/>
      <c r="F49" s="17">
        <f t="shared" si="5"/>
        <v>0</v>
      </c>
      <c r="G49" s="17">
        <f t="shared" si="6"/>
        <v>0</v>
      </c>
      <c r="H49" s="17">
        <f t="shared" si="7"/>
        <v>1</v>
      </c>
      <c r="I49" s="17">
        <f t="shared" si="8"/>
        <v>0</v>
      </c>
      <c r="J49" s="17">
        <f t="shared" si="9"/>
        <v>0</v>
      </c>
    </row>
    <row r="50" spans="1:10" ht="30" x14ac:dyDescent="0.25">
      <c r="A50" s="2" t="s">
        <v>38</v>
      </c>
      <c r="B50" s="19"/>
      <c r="C50" s="19"/>
      <c r="D50" s="19"/>
      <c r="E50" s="20"/>
      <c r="F50" s="17">
        <f t="shared" si="5"/>
        <v>0</v>
      </c>
      <c r="G50" s="17">
        <f t="shared" si="6"/>
        <v>0</v>
      </c>
      <c r="H50" s="17">
        <f t="shared" si="7"/>
        <v>0</v>
      </c>
      <c r="I50" s="17">
        <f t="shared" si="8"/>
        <v>0</v>
      </c>
      <c r="J50" s="17">
        <f t="shared" si="9"/>
        <v>0</v>
      </c>
    </row>
    <row r="51" spans="1:10" ht="30" x14ac:dyDescent="0.25">
      <c r="A51" s="2" t="s">
        <v>39</v>
      </c>
      <c r="B51" s="14">
        <v>2</v>
      </c>
      <c r="C51" s="14">
        <v>2</v>
      </c>
      <c r="D51" s="14">
        <v>2</v>
      </c>
      <c r="E51" s="16"/>
      <c r="F51" s="17">
        <f t="shared" si="5"/>
        <v>0</v>
      </c>
      <c r="G51" s="17">
        <f t="shared" si="6"/>
        <v>3</v>
      </c>
      <c r="H51" s="17">
        <f t="shared" si="7"/>
        <v>0</v>
      </c>
      <c r="I51" s="17">
        <f t="shared" si="8"/>
        <v>0</v>
      </c>
      <c r="J51" s="17">
        <f t="shared" si="9"/>
        <v>0</v>
      </c>
    </row>
    <row r="52" spans="1:10" ht="30" x14ac:dyDescent="0.25">
      <c r="A52" s="2" t="s">
        <v>40</v>
      </c>
      <c r="B52" s="19"/>
      <c r="C52" s="19"/>
      <c r="D52" s="19"/>
      <c r="E52" s="16"/>
      <c r="F52" s="17">
        <f t="shared" si="5"/>
        <v>0</v>
      </c>
      <c r="G52" s="17">
        <f t="shared" si="6"/>
        <v>0</v>
      </c>
      <c r="H52" s="17">
        <f t="shared" si="7"/>
        <v>0</v>
      </c>
      <c r="I52" s="17">
        <f t="shared" si="8"/>
        <v>0</v>
      </c>
      <c r="J52" s="17">
        <f t="shared" si="9"/>
        <v>0</v>
      </c>
    </row>
    <row r="53" spans="1:10" x14ac:dyDescent="0.25">
      <c r="A53" s="2" t="s">
        <v>41</v>
      </c>
      <c r="B53" s="17"/>
      <c r="C53" s="17"/>
      <c r="D53" s="17"/>
      <c r="E53" s="16"/>
      <c r="F53" s="17">
        <f t="shared" si="5"/>
        <v>0</v>
      </c>
      <c r="G53" s="17">
        <f t="shared" si="6"/>
        <v>0</v>
      </c>
      <c r="H53" s="17">
        <f t="shared" si="7"/>
        <v>0</v>
      </c>
      <c r="I53" s="17">
        <f t="shared" si="8"/>
        <v>0</v>
      </c>
      <c r="J53" s="17">
        <f t="shared" si="9"/>
        <v>0</v>
      </c>
    </row>
    <row r="54" spans="1:10" ht="30" x14ac:dyDescent="0.25">
      <c r="A54" s="2" t="s">
        <v>42</v>
      </c>
      <c r="B54" s="19"/>
      <c r="C54" s="19"/>
      <c r="D54" s="19"/>
      <c r="E54" s="20"/>
      <c r="F54" s="17">
        <f t="shared" si="5"/>
        <v>0</v>
      </c>
      <c r="G54" s="17">
        <f t="shared" si="6"/>
        <v>0</v>
      </c>
      <c r="H54" s="17">
        <f t="shared" si="7"/>
        <v>0</v>
      </c>
      <c r="I54" s="17">
        <f t="shared" si="8"/>
        <v>0</v>
      </c>
      <c r="J54" s="17">
        <f t="shared" si="9"/>
        <v>0</v>
      </c>
    </row>
    <row r="55" spans="1:10" ht="30" x14ac:dyDescent="0.25">
      <c r="A55" s="2" t="s">
        <v>43</v>
      </c>
      <c r="B55" s="14">
        <v>1</v>
      </c>
      <c r="C55" s="14">
        <v>1</v>
      </c>
      <c r="D55" s="14">
        <v>1</v>
      </c>
      <c r="E55" s="16"/>
      <c r="F55" s="17">
        <f t="shared" si="5"/>
        <v>3</v>
      </c>
      <c r="G55" s="17">
        <f t="shared" si="6"/>
        <v>0</v>
      </c>
      <c r="H55" s="17">
        <f t="shared" si="7"/>
        <v>0</v>
      </c>
      <c r="I55" s="17">
        <f t="shared" si="8"/>
        <v>0</v>
      </c>
      <c r="J55" s="17">
        <f t="shared" si="9"/>
        <v>0</v>
      </c>
    </row>
    <row r="56" spans="1:10" ht="30" x14ac:dyDescent="0.25">
      <c r="A56" s="2" t="s">
        <v>44</v>
      </c>
      <c r="B56" s="19"/>
      <c r="C56" s="19"/>
      <c r="D56" s="19"/>
      <c r="E56" s="20"/>
      <c r="F56" s="17">
        <f t="shared" si="5"/>
        <v>0</v>
      </c>
      <c r="G56" s="17">
        <f t="shared" si="6"/>
        <v>0</v>
      </c>
      <c r="H56" s="17">
        <f t="shared" si="7"/>
        <v>0</v>
      </c>
      <c r="I56" s="17">
        <f t="shared" si="8"/>
        <v>0</v>
      </c>
      <c r="J56" s="17">
        <f t="shared" si="9"/>
        <v>0</v>
      </c>
    </row>
    <row r="57" spans="1:10" ht="30" x14ac:dyDescent="0.25">
      <c r="A57" s="2" t="s">
        <v>45</v>
      </c>
      <c r="B57" s="19"/>
      <c r="C57" s="19"/>
      <c r="D57" s="19"/>
      <c r="E57" s="20"/>
      <c r="F57" s="17">
        <f t="shared" si="5"/>
        <v>0</v>
      </c>
      <c r="G57" s="17">
        <f t="shared" si="6"/>
        <v>0</v>
      </c>
      <c r="H57" s="17">
        <f t="shared" si="7"/>
        <v>0</v>
      </c>
      <c r="I57" s="17">
        <f t="shared" si="8"/>
        <v>0</v>
      </c>
      <c r="J57" s="17">
        <f t="shared" si="9"/>
        <v>0</v>
      </c>
    </row>
    <row r="58" spans="1:10" ht="30" x14ac:dyDescent="0.25">
      <c r="A58" s="2" t="s">
        <v>46</v>
      </c>
      <c r="B58" s="23">
        <v>2</v>
      </c>
      <c r="C58" s="23">
        <v>2</v>
      </c>
      <c r="D58" s="23">
        <v>2</v>
      </c>
      <c r="E58" s="16"/>
      <c r="F58" s="17">
        <f t="shared" si="5"/>
        <v>0</v>
      </c>
      <c r="G58" s="17">
        <f t="shared" si="6"/>
        <v>3</v>
      </c>
      <c r="H58" s="17">
        <f t="shared" si="7"/>
        <v>0</v>
      </c>
      <c r="I58" s="17">
        <f t="shared" si="8"/>
        <v>0</v>
      </c>
      <c r="J58" s="17">
        <f t="shared" si="9"/>
        <v>0</v>
      </c>
    </row>
    <row r="59" spans="1:10" ht="30" x14ac:dyDescent="0.25">
      <c r="A59" s="2" t="s">
        <v>47</v>
      </c>
      <c r="B59" s="19"/>
      <c r="C59" s="19"/>
      <c r="D59" s="19"/>
      <c r="E59" s="20"/>
      <c r="F59" s="17">
        <f t="shared" si="5"/>
        <v>0</v>
      </c>
      <c r="G59" s="17">
        <f t="shared" si="6"/>
        <v>0</v>
      </c>
      <c r="H59" s="17">
        <f t="shared" si="7"/>
        <v>0</v>
      </c>
      <c r="I59" s="17">
        <f t="shared" si="8"/>
        <v>0</v>
      </c>
      <c r="J59" s="17">
        <f t="shared" si="9"/>
        <v>0</v>
      </c>
    </row>
    <row r="60" spans="1:10" x14ac:dyDescent="0.25">
      <c r="A60" s="2" t="s">
        <v>48</v>
      </c>
      <c r="B60" s="19"/>
      <c r="C60" s="19"/>
      <c r="D60" s="19"/>
      <c r="E60" s="20"/>
      <c r="F60" s="17">
        <f t="shared" si="5"/>
        <v>0</v>
      </c>
      <c r="G60" s="17">
        <f t="shared" si="6"/>
        <v>0</v>
      </c>
      <c r="H60" s="17">
        <f t="shared" si="7"/>
        <v>0</v>
      </c>
      <c r="I60" s="17">
        <f t="shared" si="8"/>
        <v>0</v>
      </c>
      <c r="J60" s="17">
        <f t="shared" si="9"/>
        <v>0</v>
      </c>
    </row>
    <row r="61" spans="1:10" x14ac:dyDescent="0.25">
      <c r="A61" s="2" t="s">
        <v>49</v>
      </c>
      <c r="B61" s="17"/>
      <c r="C61" s="17"/>
      <c r="D61" s="17"/>
      <c r="E61" s="16"/>
      <c r="F61" s="17">
        <f t="shared" si="5"/>
        <v>0</v>
      </c>
      <c r="G61" s="17">
        <f t="shared" si="6"/>
        <v>0</v>
      </c>
      <c r="H61" s="17">
        <f t="shared" si="7"/>
        <v>0</v>
      </c>
      <c r="I61" s="17">
        <f t="shared" si="8"/>
        <v>0</v>
      </c>
      <c r="J61" s="17">
        <f t="shared" si="9"/>
        <v>0</v>
      </c>
    </row>
    <row r="62" spans="1:10" x14ac:dyDescent="0.25">
      <c r="A62" s="2" t="s">
        <v>50</v>
      </c>
      <c r="B62" s="19"/>
      <c r="C62" s="19"/>
      <c r="D62" s="19"/>
      <c r="E62" s="16"/>
      <c r="F62" s="17">
        <f t="shared" si="5"/>
        <v>0</v>
      </c>
      <c r="G62" s="17">
        <f t="shared" si="6"/>
        <v>0</v>
      </c>
      <c r="H62" s="17">
        <f t="shared" si="7"/>
        <v>0</v>
      </c>
      <c r="I62" s="17">
        <f t="shared" si="8"/>
        <v>0</v>
      </c>
      <c r="J62" s="17">
        <f t="shared" si="9"/>
        <v>0</v>
      </c>
    </row>
    <row r="63" spans="1:10" x14ac:dyDescent="0.25">
      <c r="A63" s="2" t="s">
        <v>51</v>
      </c>
      <c r="B63" s="19"/>
      <c r="C63" s="19"/>
      <c r="D63" s="19"/>
      <c r="E63" s="20"/>
      <c r="F63" s="17">
        <f t="shared" si="5"/>
        <v>0</v>
      </c>
      <c r="G63" s="17">
        <f t="shared" si="6"/>
        <v>0</v>
      </c>
      <c r="H63" s="17">
        <f t="shared" si="7"/>
        <v>0</v>
      </c>
      <c r="I63" s="17">
        <f t="shared" si="8"/>
        <v>0</v>
      </c>
      <c r="J63" s="17">
        <f t="shared" si="9"/>
        <v>0</v>
      </c>
    </row>
    <row r="64" spans="1:10" x14ac:dyDescent="0.25">
      <c r="A64" s="2" t="s">
        <v>52</v>
      </c>
      <c r="B64" s="19"/>
      <c r="C64" s="24">
        <v>3</v>
      </c>
      <c r="D64" s="24">
        <v>3</v>
      </c>
      <c r="E64" s="20"/>
      <c r="F64" s="17">
        <f t="shared" si="5"/>
        <v>0</v>
      </c>
      <c r="G64" s="17">
        <f t="shared" si="6"/>
        <v>0</v>
      </c>
      <c r="H64" s="17">
        <f t="shared" si="7"/>
        <v>2</v>
      </c>
      <c r="I64" s="17">
        <f t="shared" si="8"/>
        <v>0</v>
      </c>
      <c r="J64" s="17">
        <f t="shared" si="9"/>
        <v>0</v>
      </c>
    </row>
    <row r="65" spans="1:10" x14ac:dyDescent="0.25">
      <c r="A65" s="2" t="s">
        <v>53</v>
      </c>
      <c r="B65" s="19"/>
      <c r="C65" s="19"/>
      <c r="D65" s="19"/>
      <c r="E65" s="16"/>
      <c r="F65" s="17">
        <f t="shared" si="5"/>
        <v>0</v>
      </c>
      <c r="G65" s="17">
        <f t="shared" si="6"/>
        <v>0</v>
      </c>
      <c r="H65" s="17">
        <f t="shared" si="7"/>
        <v>0</v>
      </c>
      <c r="I65" s="17">
        <f t="shared" si="8"/>
        <v>0</v>
      </c>
      <c r="J65" s="17">
        <f t="shared" si="9"/>
        <v>0</v>
      </c>
    </row>
    <row r="66" spans="1:10" ht="30" x14ac:dyDescent="0.25">
      <c r="A66" s="2" t="s">
        <v>54</v>
      </c>
      <c r="B66" s="14">
        <v>1</v>
      </c>
      <c r="C66" s="24">
        <v>3</v>
      </c>
      <c r="D66" s="24">
        <v>3</v>
      </c>
      <c r="E66" s="16"/>
      <c r="F66" s="17">
        <f t="shared" si="5"/>
        <v>1</v>
      </c>
      <c r="G66" s="17">
        <f t="shared" si="6"/>
        <v>0</v>
      </c>
      <c r="H66" s="17">
        <f t="shared" si="7"/>
        <v>2</v>
      </c>
      <c r="I66" s="17">
        <f t="shared" si="8"/>
        <v>0</v>
      </c>
      <c r="J66" s="17">
        <f t="shared" si="9"/>
        <v>0</v>
      </c>
    </row>
    <row r="67" spans="1:10" x14ac:dyDescent="0.25">
      <c r="A67" s="2" t="s">
        <v>55</v>
      </c>
      <c r="B67" s="19"/>
      <c r="C67" s="19"/>
      <c r="D67" s="19"/>
      <c r="E67" s="20"/>
      <c r="F67" s="17">
        <f t="shared" si="5"/>
        <v>0</v>
      </c>
      <c r="G67" s="17">
        <f t="shared" si="6"/>
        <v>0</v>
      </c>
      <c r="H67" s="17">
        <f t="shared" si="7"/>
        <v>0</v>
      </c>
      <c r="I67" s="17">
        <f t="shared" si="8"/>
        <v>0</v>
      </c>
      <c r="J67" s="17">
        <f t="shared" si="9"/>
        <v>0</v>
      </c>
    </row>
    <row r="68" spans="1:10" x14ac:dyDescent="0.25">
      <c r="A68" s="2" t="s">
        <v>56</v>
      </c>
      <c r="B68" s="17"/>
      <c r="C68" s="19"/>
      <c r="D68" s="17"/>
      <c r="E68" s="16"/>
      <c r="F68" s="17">
        <f t="shared" si="5"/>
        <v>0</v>
      </c>
      <c r="G68" s="17">
        <f t="shared" si="6"/>
        <v>0</v>
      </c>
      <c r="H68" s="17">
        <f t="shared" si="7"/>
        <v>0</v>
      </c>
      <c r="I68" s="17">
        <f t="shared" si="8"/>
        <v>0</v>
      </c>
      <c r="J68" s="17">
        <f t="shared" si="9"/>
        <v>0</v>
      </c>
    </row>
    <row r="69" spans="1:10" x14ac:dyDescent="0.25">
      <c r="A69" s="2" t="s">
        <v>57</v>
      </c>
      <c r="B69" s="14">
        <v>1</v>
      </c>
      <c r="C69" s="14">
        <v>2</v>
      </c>
      <c r="D69" s="14">
        <v>2</v>
      </c>
      <c r="E69" s="16"/>
      <c r="F69" s="17">
        <f t="shared" si="5"/>
        <v>1</v>
      </c>
      <c r="G69" s="17">
        <f t="shared" si="6"/>
        <v>2</v>
      </c>
      <c r="H69" s="17">
        <f t="shared" si="7"/>
        <v>0</v>
      </c>
      <c r="I69" s="17">
        <f t="shared" si="8"/>
        <v>0</v>
      </c>
      <c r="J69" s="17">
        <f t="shared" si="9"/>
        <v>0</v>
      </c>
    </row>
    <row r="70" spans="1:10" x14ac:dyDescent="0.25">
      <c r="A70" s="2" t="s">
        <v>58</v>
      </c>
      <c r="B70" s="19"/>
      <c r="C70" s="19"/>
      <c r="D70" s="19"/>
      <c r="E70" s="20"/>
      <c r="F70" s="17">
        <f t="shared" si="5"/>
        <v>0</v>
      </c>
      <c r="G70" s="17">
        <f t="shared" si="6"/>
        <v>0</v>
      </c>
      <c r="H70" s="17">
        <f t="shared" si="7"/>
        <v>0</v>
      </c>
      <c r="I70" s="17">
        <f t="shared" si="8"/>
        <v>0</v>
      </c>
      <c r="J70" s="17">
        <f t="shared" si="9"/>
        <v>0</v>
      </c>
    </row>
    <row r="71" spans="1:10" x14ac:dyDescent="0.25">
      <c r="F71" s="5">
        <f>SUM(F12:F70)</f>
        <v>25</v>
      </c>
      <c r="G71" s="5">
        <f t="shared" ref="G71:J71" si="10">SUM(G12:G70)</f>
        <v>17</v>
      </c>
      <c r="H71" s="5">
        <f t="shared" si="10"/>
        <v>14</v>
      </c>
      <c r="I71" s="5">
        <f t="shared" si="10"/>
        <v>0</v>
      </c>
      <c r="J71" s="5">
        <f t="shared" si="10"/>
        <v>0</v>
      </c>
    </row>
  </sheetData>
  <mergeCells count="4">
    <mergeCell ref="B8:D8"/>
    <mergeCell ref="B9:D9"/>
    <mergeCell ref="B10:D10"/>
    <mergeCell ref="A7:J7"/>
  </mergeCells>
  <pageMargins left="0.7" right="0.7" top="0.75" bottom="0.75" header="0.3" footer="0.3"/>
  <pageSetup paperSize="9" scale="17" orientation="portrait" horizont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2018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Evaluacion de Riesgos</dc:title>
  <dc:subject>Evaluacion de Riesgos</dc:subject>
  <dc:creator>Ing. Mauricio Lara</dc:creator>
  <cp:keywords>Evaluacion de Riesgos</cp:keywords>
  <dc:description>Evaluacion de Riesgos</dc:description>
  <cp:lastModifiedBy>Zambrano, Edwin</cp:lastModifiedBy>
  <cp:lastPrinted>2020-05-10T07:51:11Z</cp:lastPrinted>
  <dcterms:created xsi:type="dcterms:W3CDTF">2014-04-17T20:05:50Z</dcterms:created>
  <dcterms:modified xsi:type="dcterms:W3CDTF">2020-05-10T07:51:28Z</dcterms:modified>
  <cp:category>Evaluacion de Riesgos</cp:category>
</cp:coreProperties>
</file>