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masache\OneDrive - TC Transcontinental\Exportaciones\Trilex Exports\Paraguay\T2002PY\6 Packing list\"/>
    </mc:Choice>
  </mc:AlternateContent>
  <xr:revisionPtr revIDLastSave="0" documentId="13_ncr:1_{B11261DB-F2CE-4589-8F9B-99CB01292EE8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Factura" sheetId="1" r:id="rId1"/>
    <sheet name="Packing List" sheetId="3" r:id="rId2"/>
  </sheets>
  <definedNames>
    <definedName name="_xlnm.Print_Area" localSheetId="1">'Packing List'!$B$7:$I$56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7" i="1" l="1"/>
  <c r="G39" i="3" l="1"/>
  <c r="I19" i="3"/>
  <c r="I20" i="3"/>
  <c r="I21" i="3"/>
  <c r="I19" i="1"/>
  <c r="I20" i="1"/>
  <c r="I18" i="1"/>
  <c r="I18" i="3" l="1"/>
  <c r="H45" i="3" l="1"/>
  <c r="J37" i="1"/>
  <c r="I47" i="3" l="1"/>
  <c r="J39" i="1" s="1"/>
  <c r="I45" i="3"/>
  <c r="J5" i="1"/>
  <c r="I48" i="3" l="1"/>
  <c r="J40" i="1" s="1"/>
  <c r="F41" i="1" s="1"/>
  <c r="F40" i="1" l="1"/>
</calcChain>
</file>

<file path=xl/sharedStrings.xml><?xml version="1.0" encoding="utf-8"?>
<sst xmlns="http://schemas.openxmlformats.org/spreadsheetml/2006/main" count="74" uniqueCount="45">
  <si>
    <t xml:space="preserve">  </t>
  </si>
  <si>
    <t xml:space="preserve">FACTURA  No. </t>
  </si>
  <si>
    <t>CLIENTE:</t>
  </si>
  <si>
    <t xml:space="preserve">FECHA: </t>
  </si>
  <si>
    <t xml:space="preserve">PEDIDO No.: </t>
  </si>
  <si>
    <t xml:space="preserve">VIA: </t>
  </si>
  <si>
    <t xml:space="preserve">FORMA PAGO: </t>
  </si>
  <si>
    <t>CANT.</t>
  </si>
  <si>
    <t>Partida Arancelaria</t>
  </si>
  <si>
    <t>DESCRIPCION</t>
  </si>
  <si>
    <t>VALOR UNIT.
USD</t>
  </si>
  <si>
    <t>VALOR TOTAL
USD</t>
  </si>
  <si>
    <t>TOTAL  FOB</t>
  </si>
  <si>
    <t>OBSERVACIONES:</t>
  </si>
  <si>
    <t>Incoterms de Venta      :  FOB GUAYAQUIL</t>
  </si>
  <si>
    <t>PESO  NETO:</t>
  </si>
  <si>
    <t>Nro. De Bultos             :   214</t>
  </si>
  <si>
    <t>PESO BRUTO:</t>
  </si>
  <si>
    <t>Peso Bruto                  :   2.464,42 KG.</t>
  </si>
  <si>
    <t xml:space="preserve"> </t>
  </si>
  <si>
    <t>Firma autorizada:</t>
  </si>
  <si>
    <t>PACKING LIST</t>
  </si>
  <si>
    <t>TOTAL BULTOS</t>
  </si>
  <si>
    <t>Urb Miraflores II Etapa</t>
  </si>
  <si>
    <t>O20180417010</t>
  </si>
  <si>
    <t>whinh4202m000</t>
  </si>
  <si>
    <t>Lanzar sugerencia de salida</t>
  </si>
  <si>
    <t>Agroganadera San jose Obrero S A</t>
  </si>
  <si>
    <t>Calle 40 San Miguel a 50M del Oratorio San Miguel</t>
  </si>
  <si>
    <t>Telf:981 154 660</t>
  </si>
  <si>
    <t>Durflex Clorpirifos 1%  32x2x3</t>
  </si>
  <si>
    <t xml:space="preserve">BiflexTreebags6Sk 32x72x0.5   </t>
  </si>
  <si>
    <t>BiflexTreebags6Sk 32x72x0.5 IB</t>
  </si>
  <si>
    <t xml:space="preserve">Isla Bonita Paraguay V2       </t>
  </si>
  <si>
    <t>Flete</t>
  </si>
  <si>
    <t>Referencia Factura 00200600000023476</t>
  </si>
  <si>
    <t xml:space="preserve">P.A. 3808.91.19.00 </t>
  </si>
  <si>
    <t xml:space="preserve">3808.91.19.00 </t>
  </si>
  <si>
    <t>3808.91.19.00</t>
  </si>
  <si>
    <t>4821.10.00.00</t>
  </si>
  <si>
    <t>BULTOS</t>
  </si>
  <si>
    <t xml:space="preserve">: Brasil 202001 </t>
  </si>
  <si>
    <t>Carnevalli</t>
  </si>
  <si>
    <t xml:space="preserve">Telf: </t>
  </si>
  <si>
    <t>Telf.: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</si>
</sst>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 &quot;$&quot;* #,##0.00_ ;_ &quot;$&quot;* \-#,##0.00_ ;_ &quot;$&quot;* &quot;-&quot;??_ ;_ @_ "/>
    <numFmt numFmtId="164" formatCode="_(* #,##0.00_);_(* \(#,##0.00\);_(* &quot;-&quot;??_);_(@_)"/>
    <numFmt numFmtId="165" formatCode="_(* #,##0_);_(* \(#,##0\);_(* &quot;-&quot;??_);_(@_)"/>
    <numFmt numFmtId="166" formatCode="#,##0.0000"/>
    <numFmt numFmtId="167" formatCode="0.000"/>
    <numFmt numFmtId="168" formatCode="#,##0.00\ &quot;kg&quot;"/>
    <numFmt numFmtId="169" formatCode="&quot;$&quot;\ #,##0.00"/>
    <numFmt numFmtId="170" formatCode="0.000%"/>
    <numFmt numFmtId="171" formatCode="#,###.00"/>
    <numFmt numFmtId="172" formatCode="#,##0.00\ &quot;bultos&quot;"/>
    <numFmt numFmtId="173" formatCode="#,##0\ &quot;bultos&quot;"/>
    <numFmt numFmtId="174" formatCode="&quot;$&quot;#,##0.0000"/>
  </numFmts>
  <fonts count="6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3"/>
      <color indexed="8"/>
      <name val="Arial"/>
      <family val="2"/>
    </font>
    <font>
      <b/>
      <i/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i/>
      <sz val="12"/>
      <color indexed="8"/>
      <name val="Arial"/>
      <family val="2"/>
    </font>
    <font>
      <b/>
      <i/>
      <sz val="10"/>
      <color indexed="8"/>
      <name val="Arial"/>
      <family val="2"/>
    </font>
    <font>
      <b/>
      <sz val="9"/>
      <color indexed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i/>
      <sz val="9"/>
      <color indexed="8"/>
      <name val="Arial"/>
      <family val="2"/>
    </font>
    <font>
      <sz val="9"/>
      <name val="Verdana"/>
      <family val="2"/>
    </font>
    <font>
      <b/>
      <i/>
      <sz val="8"/>
      <color indexed="8"/>
      <name val="Arial"/>
      <family val="2"/>
    </font>
    <font>
      <b/>
      <sz val="10"/>
      <color theme="0"/>
      <name val="Verdana"/>
      <family val="2"/>
    </font>
    <font>
      <sz val="10"/>
      <color theme="1"/>
      <name val="Times New Roman"/>
      <family val="1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3"/>
      <name val="Arial"/>
      <family val="2"/>
    </font>
    <font>
      <sz val="9"/>
      <color rgb="FF002060"/>
      <name val="Arial"/>
      <family val="2"/>
    </font>
    <font>
      <sz val="8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u/>
      <sz val="8"/>
      <color indexed="8"/>
      <name val="Verdana"/>
      <family val="2"/>
    </font>
    <font>
      <sz val="8"/>
      <color theme="1"/>
      <name val="Arial"/>
      <family val="2"/>
    </font>
    <font>
      <sz val="8"/>
      <color theme="1"/>
      <name val="Verdana"/>
      <family val="2"/>
    </font>
    <font>
      <sz val="8"/>
      <color theme="1"/>
      <name val="Arial Unicode MS"/>
      <family val="2"/>
    </font>
    <font>
      <sz val="8"/>
      <name val="Arial"/>
      <family val="2"/>
    </font>
    <font>
      <sz val="8"/>
      <name val="Arial Unicode MS"/>
      <family val="2"/>
    </font>
    <font>
      <sz val="8"/>
      <color indexed="8"/>
      <name val="Verdana"/>
      <family val="2"/>
    </font>
    <font>
      <b/>
      <sz val="8"/>
      <color theme="0"/>
      <name val="Verdana"/>
      <family val="2"/>
    </font>
    <font>
      <b/>
      <sz val="9"/>
      <color theme="0"/>
      <name val="Verdana"/>
      <family val="2"/>
    </font>
    <font>
      <sz val="9"/>
      <color theme="1"/>
      <name val="Verdana"/>
      <family val="2"/>
    </font>
    <font>
      <b/>
      <u/>
      <sz val="9"/>
      <color indexed="8"/>
      <name val="Verdana"/>
      <family val="2"/>
    </font>
    <font>
      <b/>
      <u/>
      <sz val="9"/>
      <color theme="1"/>
      <name val="Verdana"/>
      <family val="2"/>
    </font>
    <font>
      <sz val="11"/>
      <color indexed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b/>
      <i/>
      <sz val="20"/>
      <color indexed="8"/>
      <name val="Arial"/>
      <family val="2"/>
    </font>
    <font>
      <b/>
      <sz val="9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rgb="FF008000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2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3" applyNumberFormat="0" applyAlignment="0" applyProtection="0"/>
    <xf numFmtId="0" fontId="9" fillId="6" borderId="4" applyNumberFormat="0" applyAlignment="0" applyProtection="0"/>
    <xf numFmtId="0" fontId="10" fillId="6" borderId="3" applyNumberFormat="0" applyAlignment="0" applyProtection="0"/>
    <xf numFmtId="0" fontId="11" fillId="0" borderId="5" applyNumberFormat="0" applyFill="0" applyAlignment="0" applyProtection="0"/>
    <xf numFmtId="0" fontId="12" fillId="7" borderId="6" applyNumberFormat="0" applyAlignment="0" applyProtection="0"/>
    <xf numFmtId="0" fontId="13" fillId="0" borderId="0" applyNumberFormat="0" applyFill="0" applyBorder="0" applyAlignment="0" applyProtection="0"/>
    <xf numFmtId="0" fontId="1" fillId="8" borderId="7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8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44" fontId="1" fillId="0" borderId="0" applyFont="0" applyFill="0" applyBorder="0" applyAlignment="0" applyProtection="0"/>
    <xf numFmtId="0" fontId="56" fillId="0" borderId="40" applyNumberFormat="0" applyFill="0" applyAlignment="0" applyProtection="0"/>
    <xf numFmtId="0" fontId="57" fillId="0" borderId="0" applyNumberFormat="0" applyFill="0" applyBorder="0" applyAlignment="0" applyProtection="0"/>
    <xf numFmtId="0" fontId="58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230"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9" fontId="0" fillId="0" borderId="0" xfId="0" applyNumberFormat="1" applyAlignment="1">
      <alignment horizontal="left"/>
    </xf>
    <xf numFmtId="0" fontId="17" fillId="0" borderId="0" xfId="0" applyFont="1" applyProtection="1"/>
    <xf numFmtId="0" fontId="19" fillId="0" borderId="0" xfId="0" applyFont="1" applyProtection="1"/>
    <xf numFmtId="0" fontId="20" fillId="0" borderId="0" xfId="0" applyFont="1" applyAlignment="1" applyProtection="1">
      <alignment horizontal="left"/>
    </xf>
    <xf numFmtId="0" fontId="21" fillId="0" borderId="0" xfId="0" applyFont="1" applyProtection="1"/>
    <xf numFmtId="0" fontId="22" fillId="0" borderId="0" xfId="0" applyFont="1" applyProtection="1"/>
    <xf numFmtId="0" fontId="23" fillId="33" borderId="9" xfId="0" applyFont="1" applyFill="1" applyBorder="1" applyProtection="1"/>
    <xf numFmtId="0" fontId="19" fillId="0" borderId="0" xfId="0" applyFont="1" applyBorder="1" applyProtection="1"/>
    <xf numFmtId="0" fontId="24" fillId="33" borderId="12" xfId="0" applyFont="1" applyFill="1" applyBorder="1" applyAlignment="1">
      <alignment horizontal="right"/>
    </xf>
    <xf numFmtId="0" fontId="20" fillId="0" borderId="13" xfId="0" applyFont="1" applyBorder="1" applyProtection="1"/>
    <xf numFmtId="0" fontId="24" fillId="33" borderId="15" xfId="0" applyFont="1" applyFill="1" applyBorder="1" applyAlignment="1">
      <alignment horizontal="right"/>
    </xf>
    <xf numFmtId="0" fontId="24" fillId="33" borderId="17" xfId="0" applyFont="1" applyFill="1" applyBorder="1" applyAlignment="1">
      <alignment horizontal="right"/>
    </xf>
    <xf numFmtId="0" fontId="20" fillId="0" borderId="18" xfId="0" applyFont="1" applyBorder="1" applyProtection="1"/>
    <xf numFmtId="0" fontId="20" fillId="0" borderId="19" xfId="0" applyFont="1" applyBorder="1" applyProtection="1"/>
    <xf numFmtId="0" fontId="22" fillId="0" borderId="19" xfId="0" applyFont="1" applyBorder="1" applyProtection="1"/>
    <xf numFmtId="0" fontId="19" fillId="0" borderId="20" xfId="0" applyFont="1" applyBorder="1" applyProtection="1"/>
    <xf numFmtId="0" fontId="24" fillId="33" borderId="21" xfId="0" applyFont="1" applyFill="1" applyBorder="1" applyAlignment="1">
      <alignment horizontal="right"/>
    </xf>
    <xf numFmtId="0" fontId="25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/>
    <xf numFmtId="0" fontId="0" fillId="0" borderId="0" xfId="0" applyFill="1" applyBorder="1"/>
    <xf numFmtId="0" fontId="0" fillId="0" borderId="0" xfId="0" applyBorder="1"/>
    <xf numFmtId="0" fontId="25" fillId="0" borderId="0" xfId="0" applyFont="1" applyFill="1" applyBorder="1" applyAlignment="1"/>
    <xf numFmtId="1" fontId="27" fillId="0" borderId="0" xfId="0" applyNumberFormat="1" applyFont="1" applyBorder="1" applyAlignment="1" applyProtection="1">
      <alignment horizontal="center"/>
    </xf>
    <xf numFmtId="1" fontId="27" fillId="0" borderId="22" xfId="0" applyNumberFormat="1" applyFont="1" applyBorder="1" applyAlignment="1" applyProtection="1">
      <alignment horizontal="center"/>
    </xf>
    <xf numFmtId="165" fontId="27" fillId="0" borderId="0" xfId="0" applyNumberFormat="1" applyFont="1" applyBorder="1" applyAlignment="1" applyProtection="1">
      <alignment horizontal="center"/>
    </xf>
    <xf numFmtId="0" fontId="20" fillId="0" borderId="0" xfId="0" applyFont="1" applyBorder="1" applyAlignment="1" applyProtection="1">
      <alignment horizontal="left"/>
    </xf>
    <xf numFmtId="0" fontId="19" fillId="0" borderId="0" xfId="0" applyFont="1" applyBorder="1" applyAlignment="1" applyProtection="1">
      <alignment horizontal="center"/>
    </xf>
    <xf numFmtId="0" fontId="26" fillId="0" borderId="0" xfId="0" applyFont="1" applyAlignment="1">
      <alignment horizontal="left"/>
    </xf>
    <xf numFmtId="37" fontId="20" fillId="0" borderId="0" xfId="0" applyNumberFormat="1" applyFont="1" applyBorder="1" applyAlignment="1" applyProtection="1">
      <alignment horizontal="right"/>
    </xf>
    <xf numFmtId="0" fontId="20" fillId="0" borderId="0" xfId="0" applyFont="1" applyBorder="1" applyAlignment="1" applyProtection="1">
      <alignment horizontal="right"/>
    </xf>
    <xf numFmtId="39" fontId="19" fillId="0" borderId="0" xfId="0" applyNumberFormat="1" applyFont="1" applyBorder="1" applyAlignment="1" applyProtection="1">
      <alignment horizontal="center"/>
    </xf>
    <xf numFmtId="0" fontId="27" fillId="0" borderId="0" xfId="0" applyFont="1" applyBorder="1" applyProtection="1"/>
    <xf numFmtId="0" fontId="25" fillId="0" borderId="0" xfId="0" applyFont="1"/>
    <xf numFmtId="168" fontId="31" fillId="0" borderId="0" xfId="1" applyNumberFormat="1" applyFont="1" applyFill="1" applyBorder="1" applyAlignment="1" applyProtection="1">
      <alignment horizontal="right"/>
    </xf>
    <xf numFmtId="4" fontId="0" fillId="0" borderId="0" xfId="0" applyNumberFormat="1"/>
    <xf numFmtId="0" fontId="0" fillId="0" borderId="22" xfId="0" applyBorder="1"/>
    <xf numFmtId="0" fontId="32" fillId="0" borderId="0" xfId="0" applyFont="1" applyAlignment="1"/>
    <xf numFmtId="0" fontId="19" fillId="0" borderId="0" xfId="0" applyFont="1" applyBorder="1" applyAlignment="1" applyProtection="1"/>
    <xf numFmtId="0" fontId="33" fillId="0" borderId="0" xfId="0" applyFont="1" applyAlignment="1"/>
    <xf numFmtId="0" fontId="25" fillId="0" borderId="22" xfId="0" applyFont="1" applyFill="1" applyBorder="1" applyAlignment="1"/>
    <xf numFmtId="14" fontId="29" fillId="0" borderId="33" xfId="0" applyNumberFormat="1" applyFont="1" applyBorder="1" applyAlignment="1" applyProtection="1">
      <alignment horizontal="center"/>
    </xf>
    <xf numFmtId="0" fontId="19" fillId="0" borderId="34" xfId="0" applyFont="1" applyBorder="1" applyAlignment="1" applyProtection="1">
      <alignment horizontal="center"/>
    </xf>
    <xf numFmtId="0" fontId="19" fillId="0" borderId="35" xfId="0" applyFont="1" applyBorder="1" applyAlignment="1" applyProtection="1">
      <alignment horizontal="center"/>
    </xf>
    <xf numFmtId="168" fontId="19" fillId="0" borderId="0" xfId="0" applyNumberFormat="1" applyFont="1" applyBorder="1" applyAlignment="1" applyProtection="1"/>
    <xf numFmtId="0" fontId="26" fillId="0" borderId="0" xfId="0" applyFont="1" applyFill="1" applyBorder="1" applyAlignment="1">
      <alignment horizontal="left"/>
    </xf>
    <xf numFmtId="0" fontId="34" fillId="0" borderId="0" xfId="0" applyFont="1" applyFill="1" applyBorder="1" applyAlignment="1" applyProtection="1">
      <alignment horizontal="center" vertical="center" wrapText="1"/>
    </xf>
    <xf numFmtId="0" fontId="0" fillId="0" borderId="0" xfId="0" applyFont="1" applyFill="1" applyBorder="1" applyAlignment="1"/>
    <xf numFmtId="0" fontId="23" fillId="33" borderId="32" xfId="0" applyFont="1" applyFill="1" applyBorder="1" applyAlignment="1" applyProtection="1">
      <alignment horizontal="center" vertical="center" wrapText="1"/>
    </xf>
    <xf numFmtId="0" fontId="35" fillId="0" borderId="26" xfId="0" applyFont="1" applyFill="1" applyBorder="1" applyAlignment="1"/>
    <xf numFmtId="0" fontId="0" fillId="0" borderId="28" xfId="0" applyBorder="1"/>
    <xf numFmtId="0" fontId="26" fillId="0" borderId="28" xfId="0" applyFont="1" applyFill="1" applyBorder="1" applyAlignment="1"/>
    <xf numFmtId="165" fontId="27" fillId="0" borderId="29" xfId="0" applyNumberFormat="1" applyFont="1" applyBorder="1" applyAlignment="1" applyProtection="1">
      <alignment horizontal="center"/>
    </xf>
    <xf numFmtId="165" fontId="27" fillId="0" borderId="30" xfId="0" applyNumberFormat="1" applyFont="1" applyBorder="1" applyAlignment="1" applyProtection="1">
      <alignment horizontal="center"/>
    </xf>
    <xf numFmtId="0" fontId="25" fillId="0" borderId="30" xfId="0" applyFont="1" applyFill="1" applyBorder="1" applyAlignment="1">
      <alignment horizontal="left"/>
    </xf>
    <xf numFmtId="0" fontId="23" fillId="33" borderId="24" xfId="0" applyFont="1" applyFill="1" applyBorder="1" applyAlignment="1" applyProtection="1">
      <alignment horizontal="center" vertical="center" wrapText="1"/>
    </xf>
    <xf numFmtId="165" fontId="27" fillId="0" borderId="31" xfId="0" applyNumberFormat="1" applyFont="1" applyBorder="1" applyAlignment="1" applyProtection="1">
      <alignment horizontal="center"/>
    </xf>
    <xf numFmtId="0" fontId="23" fillId="33" borderId="37" xfId="0" applyFont="1" applyFill="1" applyBorder="1" applyAlignment="1" applyProtection="1">
      <alignment horizontal="center" vertical="center" wrapText="1"/>
    </xf>
    <xf numFmtId="0" fontId="26" fillId="0" borderId="22" xfId="0" applyFont="1" applyFill="1" applyBorder="1" applyAlignment="1"/>
    <xf numFmtId="0" fontId="25" fillId="0" borderId="22" xfId="0" applyFont="1" applyFill="1" applyBorder="1" applyAlignment="1">
      <alignment horizontal="center"/>
    </xf>
    <xf numFmtId="0" fontId="0" fillId="0" borderId="36" xfId="0" applyBorder="1"/>
    <xf numFmtId="0" fontId="0" fillId="0" borderId="0" xfId="0" applyFill="1"/>
    <xf numFmtId="0" fontId="23" fillId="33" borderId="38" xfId="0" applyFont="1" applyFill="1" applyBorder="1" applyAlignment="1" applyProtection="1">
      <alignment horizontal="center" vertical="center" wrapText="1"/>
    </xf>
    <xf numFmtId="169" fontId="23" fillId="0" borderId="38" xfId="0" applyNumberFormat="1" applyFont="1" applyFill="1" applyBorder="1" applyAlignment="1" applyProtection="1">
      <alignment horizontal="right" vertical="center" wrapText="1"/>
    </xf>
    <xf numFmtId="0" fontId="25" fillId="0" borderId="26" xfId="0" applyFont="1" applyFill="1" applyBorder="1" applyAlignment="1"/>
    <xf numFmtId="4" fontId="23" fillId="33" borderId="32" xfId="0" applyNumberFormat="1" applyFont="1" applyFill="1" applyBorder="1" applyAlignment="1" applyProtection="1">
      <alignment horizontal="center" vertical="center"/>
    </xf>
    <xf numFmtId="0" fontId="25" fillId="0" borderId="39" xfId="0" applyFont="1" applyFill="1" applyBorder="1" applyAlignment="1">
      <alignment horizontal="left"/>
    </xf>
    <xf numFmtId="4" fontId="35" fillId="0" borderId="38" xfId="0" applyNumberFormat="1" applyFont="1" applyFill="1" applyBorder="1" applyAlignment="1">
      <alignment horizontal="left" vertical="center"/>
    </xf>
    <xf numFmtId="166" fontId="28" fillId="0" borderId="36" xfId="0" applyNumberFormat="1" applyFont="1" applyFill="1" applyBorder="1" applyAlignment="1" applyProtection="1">
      <alignment horizontal="center"/>
    </xf>
    <xf numFmtId="0" fontId="25" fillId="0" borderId="36" xfId="0" applyFont="1" applyFill="1" applyBorder="1" applyAlignment="1">
      <alignment horizontal="left"/>
    </xf>
    <xf numFmtId="166" fontId="27" fillId="0" borderId="36" xfId="1" applyNumberFormat="1" applyFont="1" applyBorder="1" applyProtection="1"/>
    <xf numFmtId="0" fontId="0" fillId="0" borderId="36" xfId="0" applyFill="1" applyBorder="1"/>
    <xf numFmtId="166" fontId="27" fillId="0" borderId="36" xfId="1" applyNumberFormat="1" applyFont="1" applyFill="1" applyBorder="1" applyProtection="1"/>
    <xf numFmtId="0" fontId="0" fillId="0" borderId="38" xfId="0" applyFill="1" applyBorder="1"/>
    <xf numFmtId="4" fontId="25" fillId="0" borderId="36" xfId="0" applyNumberFormat="1" applyFont="1" applyFill="1" applyBorder="1" applyAlignment="1">
      <alignment horizontal="center"/>
    </xf>
    <xf numFmtId="166" fontId="27" fillId="0" borderId="38" xfId="1" applyNumberFormat="1" applyFont="1" applyFill="1" applyBorder="1" applyProtection="1"/>
    <xf numFmtId="4" fontId="35" fillId="0" borderId="36" xfId="0" applyNumberFormat="1" applyFont="1" applyFill="1" applyBorder="1" applyAlignment="1">
      <alignment horizontal="center"/>
    </xf>
    <xf numFmtId="169" fontId="23" fillId="0" borderId="36" xfId="0" applyNumberFormat="1" applyFont="1" applyFill="1" applyBorder="1" applyAlignment="1" applyProtection="1">
      <alignment horizontal="right" vertical="center" wrapText="1"/>
    </xf>
    <xf numFmtId="4" fontId="23" fillId="0" borderId="32" xfId="0" applyNumberFormat="1" applyFont="1" applyBorder="1" applyAlignment="1" applyProtection="1">
      <alignment horizontal="right" vertical="center"/>
    </xf>
    <xf numFmtId="0" fontId="19" fillId="0" borderId="0" xfId="0" applyFont="1" applyFill="1" applyProtection="1"/>
    <xf numFmtId="0" fontId="22" fillId="0" borderId="0" xfId="0" applyFont="1" applyFill="1" applyProtection="1"/>
    <xf numFmtId="0" fontId="19" fillId="0" borderId="16" xfId="0" applyFont="1" applyFill="1" applyBorder="1" applyAlignment="1" applyProtection="1">
      <alignment horizontal="center"/>
    </xf>
    <xf numFmtId="0" fontId="18" fillId="0" borderId="0" xfId="0" applyFont="1" applyFill="1" applyProtection="1"/>
    <xf numFmtId="0" fontId="38" fillId="0" borderId="0" xfId="0" applyFont="1"/>
    <xf numFmtId="0" fontId="38" fillId="0" borderId="0" xfId="0" applyFont="1" applyAlignment="1">
      <alignment horizontal="right"/>
    </xf>
    <xf numFmtId="9" fontId="38" fillId="0" borderId="0" xfId="0" applyNumberFormat="1" applyFont="1" applyAlignment="1">
      <alignment horizontal="left"/>
    </xf>
    <xf numFmtId="0" fontId="30" fillId="0" borderId="0" xfId="0" applyFont="1" applyProtection="1"/>
    <xf numFmtId="0" fontId="40" fillId="0" borderId="0" xfId="0" applyFont="1" applyProtection="1"/>
    <xf numFmtId="0" fontId="39" fillId="0" borderId="0" xfId="0" applyFont="1" applyAlignment="1" applyProtection="1">
      <alignment horizontal="left"/>
    </xf>
    <xf numFmtId="0" fontId="40" fillId="0" borderId="0" xfId="0" applyFont="1" applyBorder="1" applyProtection="1"/>
    <xf numFmtId="0" fontId="38" fillId="0" borderId="0" xfId="0" applyFont="1" applyBorder="1"/>
    <xf numFmtId="0" fontId="41" fillId="0" borderId="0" xfId="0" applyFont="1" applyFill="1" applyBorder="1" applyAlignment="1">
      <alignment horizontal="right"/>
    </xf>
    <xf numFmtId="0" fontId="40" fillId="0" borderId="0" xfId="0" applyFont="1" applyBorder="1" applyAlignment="1" applyProtection="1">
      <alignment horizontal="left"/>
    </xf>
    <xf numFmtId="4" fontId="38" fillId="0" borderId="0" xfId="0" applyNumberFormat="1" applyFont="1"/>
    <xf numFmtId="0" fontId="38" fillId="0" borderId="0" xfId="0" applyFont="1" applyFill="1" applyBorder="1"/>
    <xf numFmtId="0" fontId="38" fillId="0" borderId="0" xfId="0" applyFont="1" applyFill="1"/>
    <xf numFmtId="170" fontId="38" fillId="0" borderId="0" xfId="0" applyNumberFormat="1" applyFont="1"/>
    <xf numFmtId="0" fontId="38" fillId="0" borderId="0" xfId="0" applyFont="1" applyFill="1" applyBorder="1" applyAlignment="1"/>
    <xf numFmtId="0" fontId="44" fillId="0" borderId="0" xfId="0" applyFont="1" applyFill="1" applyBorder="1" applyAlignment="1"/>
    <xf numFmtId="4" fontId="38" fillId="0" borderId="0" xfId="0" applyNumberFormat="1" applyFont="1" applyFill="1"/>
    <xf numFmtId="0" fontId="43" fillId="0" borderId="0" xfId="0" applyFont="1" applyBorder="1" applyAlignment="1" applyProtection="1">
      <alignment vertical="center" wrapText="1"/>
    </xf>
    <xf numFmtId="0" fontId="43" fillId="0" borderId="0" xfId="0" applyFont="1" applyFill="1" applyBorder="1" applyAlignment="1" applyProtection="1">
      <alignment vertical="center" wrapText="1"/>
    </xf>
    <xf numFmtId="170" fontId="38" fillId="0" borderId="0" xfId="0" applyNumberFormat="1" applyFont="1" applyFill="1"/>
    <xf numFmtId="0" fontId="47" fillId="0" borderId="0" xfId="0" applyFont="1" applyFill="1" applyBorder="1" applyAlignment="1"/>
    <xf numFmtId="0" fontId="47" fillId="0" borderId="0" xfId="0" applyFont="1" applyFill="1" applyBorder="1" applyAlignment="1">
      <alignment horizontal="left"/>
    </xf>
    <xf numFmtId="0" fontId="41" fillId="33" borderId="0" xfId="0" applyFont="1" applyFill="1" applyBorder="1" applyAlignment="1">
      <alignment horizontal="right"/>
    </xf>
    <xf numFmtId="165" fontId="40" fillId="0" borderId="0" xfId="0" applyNumberFormat="1" applyFont="1" applyFill="1" applyBorder="1" applyAlignment="1" applyProtection="1">
      <alignment horizontal="center"/>
    </xf>
    <xf numFmtId="0" fontId="40" fillId="0" borderId="0" xfId="0" applyFont="1" applyBorder="1" applyAlignment="1" applyProtection="1">
      <alignment horizontal="center"/>
    </xf>
    <xf numFmtId="0" fontId="39" fillId="0" borderId="0" xfId="0" applyFont="1" applyBorder="1" applyProtection="1"/>
    <xf numFmtId="0" fontId="47" fillId="0" borderId="0" xfId="0" applyFont="1" applyAlignment="1">
      <alignment horizontal="left"/>
    </xf>
    <xf numFmtId="0" fontId="39" fillId="0" borderId="0" xfId="0" applyFont="1" applyBorder="1" applyAlignment="1" applyProtection="1">
      <alignment horizontal="left"/>
    </xf>
    <xf numFmtId="37" fontId="39" fillId="0" borderId="0" xfId="0" applyNumberFormat="1" applyFont="1" applyBorder="1" applyAlignment="1" applyProtection="1">
      <alignment horizontal="right"/>
    </xf>
    <xf numFmtId="168" fontId="50" fillId="34" borderId="0" xfId="1" applyNumberFormat="1" applyFont="1" applyFill="1" applyBorder="1" applyAlignment="1" applyProtection="1">
      <alignment horizontal="right"/>
    </xf>
    <xf numFmtId="0" fontId="39" fillId="0" borderId="0" xfId="0" applyFont="1" applyBorder="1" applyAlignment="1" applyProtection="1">
      <alignment horizontal="right"/>
    </xf>
    <xf numFmtId="39" fontId="40" fillId="0" borderId="0" xfId="0" applyNumberFormat="1" applyFont="1" applyBorder="1" applyAlignment="1" applyProtection="1">
      <alignment horizontal="center"/>
    </xf>
    <xf numFmtId="0" fontId="38" fillId="0" borderId="0" xfId="0" applyFont="1" applyBorder="1" applyAlignment="1">
      <alignment horizontal="center"/>
    </xf>
    <xf numFmtId="0" fontId="47" fillId="0" borderId="0" xfId="0" applyFont="1"/>
    <xf numFmtId="39" fontId="49" fillId="0" borderId="0" xfId="0" applyNumberFormat="1" applyFont="1" applyBorder="1" applyAlignment="1" applyProtection="1">
      <alignment horizontal="right"/>
    </xf>
    <xf numFmtId="2" fontId="38" fillId="0" borderId="0" xfId="0" applyNumberFormat="1" applyFont="1"/>
    <xf numFmtId="2" fontId="38" fillId="0" borderId="0" xfId="0" applyNumberFormat="1" applyFont="1" applyFill="1" applyBorder="1"/>
    <xf numFmtId="168" fontId="51" fillId="34" borderId="0" xfId="1" applyNumberFormat="1" applyFont="1" applyFill="1" applyBorder="1" applyAlignment="1" applyProtection="1">
      <alignment horizontal="right"/>
    </xf>
    <xf numFmtId="0" fontId="35" fillId="0" borderId="0" xfId="0" applyFont="1" applyFill="1" applyBorder="1" applyAlignment="1"/>
    <xf numFmtId="4" fontId="0" fillId="0" borderId="36" xfId="0" applyNumberFormat="1" applyFill="1" applyBorder="1"/>
    <xf numFmtId="0" fontId="53" fillId="0" borderId="0" xfId="0" applyFont="1" applyBorder="1" applyAlignment="1" applyProtection="1">
      <alignment vertical="center" wrapText="1"/>
    </xf>
    <xf numFmtId="0" fontId="54" fillId="0" borderId="0" xfId="0" applyFont="1" applyFill="1" applyBorder="1" applyAlignment="1" applyProtection="1">
      <alignment vertical="center" wrapText="1"/>
    </xf>
    <xf numFmtId="0" fontId="52" fillId="0" borderId="0" xfId="0" applyFont="1" applyFill="1" applyBorder="1" applyAlignment="1" applyProtection="1">
      <alignment vertical="center" wrapText="1"/>
    </xf>
    <xf numFmtId="0" fontId="22" fillId="0" borderId="0" xfId="0" applyFont="1" applyBorder="1" applyAlignment="1" applyProtection="1"/>
    <xf numFmtId="174" fontId="0" fillId="0" borderId="0" xfId="0" applyNumberFormat="1"/>
    <xf numFmtId="44" fontId="23" fillId="0" borderId="36" xfId="42" applyFont="1" applyFill="1" applyBorder="1" applyAlignment="1" applyProtection="1">
      <alignment horizontal="right" vertical="center" wrapText="1"/>
    </xf>
    <xf numFmtId="44" fontId="0" fillId="0" borderId="0" xfId="42" applyFont="1"/>
    <xf numFmtId="167" fontId="27" fillId="0" borderId="36" xfId="0" applyNumberFormat="1" applyFont="1" applyFill="1" applyBorder="1" applyAlignment="1" applyProtection="1">
      <alignment horizontal="center"/>
    </xf>
    <xf numFmtId="167" fontId="27" fillId="0" borderId="39" xfId="0" applyNumberFormat="1" applyFont="1" applyFill="1" applyBorder="1" applyAlignment="1" applyProtection="1">
      <alignment horizontal="center"/>
    </xf>
    <xf numFmtId="0" fontId="53" fillId="0" borderId="0" xfId="0" applyFont="1" applyFill="1" applyBorder="1" applyAlignment="1" applyProtection="1">
      <alignment vertical="center" wrapText="1"/>
    </xf>
    <xf numFmtId="0" fontId="26" fillId="0" borderId="0" xfId="0" applyFont="1"/>
    <xf numFmtId="172" fontId="0" fillId="0" borderId="0" xfId="0" applyNumberFormat="1" applyFill="1" applyBorder="1" applyAlignment="1">
      <alignment horizontal="right"/>
    </xf>
    <xf numFmtId="0" fontId="61" fillId="0" borderId="0" xfId="0" applyFont="1" applyBorder="1"/>
    <xf numFmtId="0" fontId="55" fillId="0" borderId="10" xfId="0" applyFont="1" applyBorder="1" applyAlignment="1" applyProtection="1">
      <alignment horizontal="center" wrapText="1"/>
    </xf>
    <xf numFmtId="0" fontId="55" fillId="0" borderId="11" xfId="0" applyFont="1" applyBorder="1" applyAlignment="1" applyProtection="1">
      <alignment horizontal="center" wrapText="1"/>
    </xf>
    <xf numFmtId="0" fontId="37" fillId="0" borderId="0" xfId="0" applyFont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22" fillId="0" borderId="0" xfId="0" applyFont="1" applyBorder="1" applyAlignment="1" applyProtection="1">
      <alignment horizontal="center" wrapText="1"/>
    </xf>
    <xf numFmtId="0" fontId="22" fillId="0" borderId="14" xfId="0" applyFont="1" applyBorder="1" applyAlignment="1" applyProtection="1">
      <alignment horizontal="center" wrapText="1"/>
    </xf>
    <xf numFmtId="0" fontId="20" fillId="0" borderId="13" xfId="0" applyFont="1" applyBorder="1" applyAlignment="1" applyProtection="1">
      <alignment horizontal="center" wrapText="1"/>
    </xf>
    <xf numFmtId="0" fontId="20" fillId="0" borderId="0" xfId="0" applyFont="1" applyBorder="1" applyAlignment="1" applyProtection="1">
      <alignment horizontal="center" wrapText="1"/>
    </xf>
    <xf numFmtId="0" fontId="20" fillId="0" borderId="14" xfId="0" applyFont="1" applyBorder="1" applyAlignment="1" applyProtection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3" fillId="33" borderId="23" xfId="0" applyFont="1" applyFill="1" applyBorder="1" applyAlignment="1" applyProtection="1">
      <alignment horizontal="center" vertical="center" wrapText="1"/>
    </xf>
    <xf numFmtId="0" fontId="23" fillId="33" borderId="37" xfId="0" applyFont="1" applyFill="1" applyBorder="1" applyAlignment="1" applyProtection="1">
      <alignment horizontal="center" vertical="center" wrapText="1"/>
    </xf>
    <xf numFmtId="0" fontId="23" fillId="33" borderId="24" xfId="0" applyFont="1" applyFill="1" applyBorder="1" applyAlignment="1" applyProtection="1">
      <alignment horizontal="center" vertical="center" wrapText="1"/>
    </xf>
    <xf numFmtId="0" fontId="20" fillId="0" borderId="23" xfId="0" applyFont="1" applyBorder="1" applyAlignment="1" applyProtection="1">
      <alignment horizontal="center"/>
    </xf>
    <xf numFmtId="0" fontId="20" fillId="0" borderId="37" xfId="0" applyFont="1" applyBorder="1" applyAlignment="1" applyProtection="1">
      <alignment horizontal="center"/>
    </xf>
    <xf numFmtId="0" fontId="20" fillId="0" borderId="24" xfId="0" applyFont="1" applyBorder="1" applyAlignment="1" applyProtection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26" fillId="0" borderId="26" xfId="0" applyFont="1" applyFill="1" applyBorder="1" applyAlignment="1">
      <alignment horizontal="left"/>
    </xf>
    <xf numFmtId="0" fontId="26" fillId="0" borderId="27" xfId="0" applyFont="1" applyFill="1" applyBorder="1" applyAlignment="1">
      <alignment horizontal="left"/>
    </xf>
    <xf numFmtId="0" fontId="60" fillId="0" borderId="0" xfId="0" applyFont="1" applyAlignment="1" applyProtection="1">
      <alignment horizontal="center"/>
    </xf>
    <xf numFmtId="0" fontId="43" fillId="0" borderId="0" xfId="0" applyFont="1" applyBorder="1" applyAlignment="1" applyProtection="1">
      <alignment horizontal="center" vertical="center" wrapText="1"/>
    </xf>
    <xf numFmtId="0" fontId="26" fillId="0" borderId="0" xfId="0" applyFont="1" applyBorder="1"/>
    <xf numFmtId="165" fontId="40" fillId="0" borderId="42" xfId="0" applyNumberFormat="1" applyFont="1" applyBorder="1" applyAlignment="1" applyProtection="1">
      <alignment horizontal="center"/>
    </xf>
    <xf numFmtId="0" fontId="47" fillId="0" borderId="42" xfId="0" applyFont="1" applyFill="1" applyBorder="1" applyAlignment="1">
      <alignment horizontal="left"/>
    </xf>
    <xf numFmtId="0" fontId="23" fillId="33" borderId="43" xfId="0" applyFont="1" applyFill="1" applyBorder="1" applyProtection="1"/>
    <xf numFmtId="0" fontId="55" fillId="0" borderId="44" xfId="0" applyFont="1" applyBorder="1" applyProtection="1"/>
    <xf numFmtId="0" fontId="22" fillId="0" borderId="44" xfId="0" applyFont="1" applyBorder="1" applyProtection="1"/>
    <xf numFmtId="0" fontId="19" fillId="0" borderId="45" xfId="0" applyFont="1" applyBorder="1" applyProtection="1"/>
    <xf numFmtId="0" fontId="20" fillId="0" borderId="46" xfId="0" applyFont="1" applyBorder="1" applyProtection="1"/>
    <xf numFmtId="0" fontId="37" fillId="0" borderId="0" xfId="0" applyFont="1" applyBorder="1" applyAlignment="1">
      <alignment horizontal="center" vertical="center" wrapText="1"/>
    </xf>
    <xf numFmtId="0" fontId="37" fillId="0" borderId="47" xfId="0" applyFont="1" applyBorder="1" applyAlignment="1">
      <alignment horizontal="center" vertical="center" wrapText="1"/>
    </xf>
    <xf numFmtId="0" fontId="19" fillId="0" borderId="47" xfId="0" applyFont="1" applyBorder="1" applyProtection="1"/>
    <xf numFmtId="0" fontId="20" fillId="0" borderId="48" xfId="0" applyFont="1" applyBorder="1" applyProtection="1"/>
    <xf numFmtId="0" fontId="36" fillId="0" borderId="42" xfId="0" applyFont="1" applyBorder="1" applyProtection="1"/>
    <xf numFmtId="0" fontId="19" fillId="0" borderId="49" xfId="0" applyFont="1" applyBorder="1" applyProtection="1"/>
    <xf numFmtId="0" fontId="41" fillId="33" borderId="50" xfId="0" applyFont="1" applyFill="1" applyBorder="1" applyAlignment="1">
      <alignment horizontal="right"/>
    </xf>
    <xf numFmtId="14" fontId="42" fillId="0" borderId="51" xfId="0" applyNumberFormat="1" applyFont="1" applyBorder="1" applyAlignment="1" applyProtection="1">
      <alignment horizontal="center"/>
    </xf>
    <xf numFmtId="0" fontId="38" fillId="0" borderId="46" xfId="0" applyFont="1" applyBorder="1" applyAlignment="1">
      <alignment horizontal="center"/>
    </xf>
    <xf numFmtId="0" fontId="38" fillId="0" borderId="47" xfId="0" applyFont="1" applyBorder="1" applyAlignment="1">
      <alignment horizontal="center"/>
    </xf>
    <xf numFmtId="0" fontId="38" fillId="0" borderId="48" xfId="0" applyFont="1" applyBorder="1" applyAlignment="1">
      <alignment horizontal="center"/>
    </xf>
    <xf numFmtId="0" fontId="38" fillId="0" borderId="42" xfId="0" applyFont="1" applyBorder="1" applyAlignment="1">
      <alignment horizontal="center"/>
    </xf>
    <xf numFmtId="0" fontId="38" fillId="0" borderId="49" xfId="0" applyFont="1" applyBorder="1" applyAlignment="1">
      <alignment horizontal="center"/>
    </xf>
    <xf numFmtId="0" fontId="38" fillId="0" borderId="52" xfId="0" applyFont="1" applyBorder="1"/>
    <xf numFmtId="0" fontId="39" fillId="0" borderId="53" xfId="0" applyFont="1" applyBorder="1" applyAlignment="1" applyProtection="1">
      <alignment horizontal="center"/>
    </xf>
    <xf numFmtId="0" fontId="39" fillId="0" borderId="51" xfId="0" applyFont="1" applyBorder="1" applyAlignment="1" applyProtection="1">
      <alignment horizontal="center"/>
    </xf>
    <xf numFmtId="0" fontId="39" fillId="33" borderId="54" xfId="0" applyFont="1" applyFill="1" applyBorder="1" applyAlignment="1" applyProtection="1">
      <alignment horizontal="center" vertical="center" wrapText="1"/>
    </xf>
    <xf numFmtId="0" fontId="39" fillId="33" borderId="41" xfId="0" applyFont="1" applyFill="1" applyBorder="1" applyAlignment="1" applyProtection="1">
      <alignment horizontal="center" vertical="center" wrapText="1"/>
    </xf>
    <xf numFmtId="0" fontId="39" fillId="33" borderId="50" xfId="0" applyFont="1" applyFill="1" applyBorder="1" applyAlignment="1" applyProtection="1">
      <alignment horizontal="center" vertical="center" wrapText="1"/>
    </xf>
    <xf numFmtId="0" fontId="39" fillId="33" borderId="51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>
      <alignment horizontal="left"/>
    </xf>
    <xf numFmtId="0" fontId="44" fillId="0" borderId="0" xfId="0" applyFont="1" applyFill="1" applyBorder="1" applyAlignment="1">
      <alignment horizontal="left"/>
    </xf>
    <xf numFmtId="0" fontId="38" fillId="33" borderId="0" xfId="0" applyFont="1" applyFill="1" applyBorder="1"/>
    <xf numFmtId="165" fontId="40" fillId="0" borderId="0" xfId="0" applyNumberFormat="1" applyFont="1" applyFill="1" applyBorder="1" applyAlignment="1" applyProtection="1">
      <alignment horizontal="left"/>
    </xf>
    <xf numFmtId="0" fontId="39" fillId="0" borderId="55" xfId="0" applyFont="1" applyBorder="1" applyAlignment="1" applyProtection="1">
      <alignment horizontal="center" vertical="center" wrapText="1"/>
    </xf>
    <xf numFmtId="4" fontId="44" fillId="0" borderId="56" xfId="0" applyNumberFormat="1" applyFont="1" applyFill="1" applyBorder="1" applyAlignment="1">
      <alignment horizontal="center"/>
    </xf>
    <xf numFmtId="4" fontId="0" fillId="0" borderId="56" xfId="0" applyNumberFormat="1" applyFill="1" applyBorder="1"/>
    <xf numFmtId="0" fontId="0" fillId="0" borderId="56" xfId="0" applyBorder="1"/>
    <xf numFmtId="4" fontId="0" fillId="0" borderId="56" xfId="0" applyNumberFormat="1" applyBorder="1"/>
    <xf numFmtId="4" fontId="47" fillId="0" borderId="56" xfId="0" applyNumberFormat="1" applyFont="1" applyFill="1" applyBorder="1" applyAlignment="1">
      <alignment horizontal="center"/>
    </xf>
    <xf numFmtId="2" fontId="47" fillId="0" borderId="56" xfId="0" applyNumberFormat="1" applyFont="1" applyFill="1" applyBorder="1" applyAlignment="1">
      <alignment horizontal="center"/>
    </xf>
    <xf numFmtId="0" fontId="47" fillId="0" borderId="56" xfId="0" applyFont="1" applyFill="1" applyBorder="1" applyAlignment="1">
      <alignment horizontal="center"/>
    </xf>
    <xf numFmtId="1" fontId="40" fillId="0" borderId="56" xfId="0" applyNumberFormat="1" applyFont="1" applyBorder="1" applyAlignment="1" applyProtection="1">
      <alignment horizontal="center"/>
    </xf>
    <xf numFmtId="165" fontId="40" fillId="0" borderId="57" xfId="0" applyNumberFormat="1" applyFont="1" applyBorder="1" applyAlignment="1" applyProtection="1">
      <alignment horizontal="center"/>
    </xf>
    <xf numFmtId="0" fontId="39" fillId="33" borderId="50" xfId="0" applyFont="1" applyFill="1" applyBorder="1" applyAlignment="1" applyProtection="1">
      <alignment horizontal="center" vertical="center" wrapText="1"/>
    </xf>
    <xf numFmtId="0" fontId="0" fillId="0" borderId="0" xfId="0" applyFill="1" applyBorder="1" applyAlignment="1">
      <alignment horizontal="center"/>
    </xf>
    <xf numFmtId="173" fontId="38" fillId="0" borderId="0" xfId="0" applyNumberFormat="1" applyFont="1" applyFill="1" applyBorder="1" applyAlignment="1">
      <alignment horizontal="center"/>
    </xf>
    <xf numFmtId="172" fontId="38" fillId="0" borderId="0" xfId="0" applyNumberFormat="1" applyFont="1" applyFill="1" applyBorder="1" applyAlignment="1">
      <alignment horizontal="right"/>
    </xf>
    <xf numFmtId="0" fontId="45" fillId="0" borderId="0" xfId="0" applyFont="1" applyFill="1" applyBorder="1" applyAlignment="1">
      <alignment horizontal="right"/>
    </xf>
    <xf numFmtId="173" fontId="29" fillId="0" borderId="0" xfId="0" applyNumberFormat="1" applyFont="1" applyFill="1" applyBorder="1" applyAlignment="1">
      <alignment horizontal="right"/>
    </xf>
    <xf numFmtId="0" fontId="39" fillId="0" borderId="51" xfId="0" applyFont="1" applyBorder="1" applyAlignment="1" applyProtection="1">
      <alignment horizontal="right" vertical="center"/>
    </xf>
    <xf numFmtId="4" fontId="0" fillId="0" borderId="47" xfId="0" applyNumberFormat="1" applyFill="1" applyBorder="1"/>
    <xf numFmtId="4" fontId="0" fillId="0" borderId="49" xfId="0" applyNumberFormat="1" applyFill="1" applyBorder="1"/>
    <xf numFmtId="37" fontId="39" fillId="0" borderId="41" xfId="0" applyNumberFormat="1" applyFont="1" applyBorder="1" applyAlignment="1" applyProtection="1">
      <alignment horizontal="right" vertical="center"/>
    </xf>
    <xf numFmtId="0" fontId="39" fillId="0" borderId="56" xfId="0" applyFont="1" applyBorder="1" applyAlignment="1" applyProtection="1">
      <alignment horizontal="center" vertical="center" wrapText="1"/>
    </xf>
    <xf numFmtId="4" fontId="38" fillId="0" borderId="56" xfId="0" applyNumberFormat="1" applyFont="1" applyFill="1" applyBorder="1"/>
    <xf numFmtId="4" fontId="46" fillId="0" borderId="56" xfId="0" applyNumberFormat="1" applyFont="1" applyFill="1" applyBorder="1"/>
    <xf numFmtId="4" fontId="48" fillId="0" borderId="56" xfId="0" applyNumberFormat="1" applyFont="1" applyBorder="1"/>
    <xf numFmtId="167" fontId="47" fillId="0" borderId="56" xfId="0" applyNumberFormat="1" applyFont="1" applyFill="1" applyBorder="1" applyProtection="1"/>
    <xf numFmtId="171" fontId="47" fillId="0" borderId="56" xfId="0" applyNumberFormat="1" applyFont="1" applyFill="1" applyBorder="1" applyProtection="1"/>
    <xf numFmtId="2" fontId="30" fillId="0" borderId="57" xfId="0" applyNumberFormat="1" applyFont="1" applyFill="1" applyBorder="1" applyAlignment="1" applyProtection="1">
      <alignment horizontal="center"/>
    </xf>
    <xf numFmtId="0" fontId="40" fillId="0" borderId="41" xfId="0" applyFont="1" applyBorder="1" applyAlignment="1" applyProtection="1">
      <alignment horizontal="left"/>
    </xf>
    <xf numFmtId="4" fontId="39" fillId="0" borderId="51" xfId="0" applyNumberFormat="1" applyFont="1" applyFill="1" applyBorder="1" applyAlignment="1" applyProtection="1">
      <alignment horizontal="center" vertical="center"/>
    </xf>
    <xf numFmtId="4" fontId="39" fillId="0" borderId="41" xfId="0" applyNumberFormat="1" applyFont="1" applyFill="1" applyBorder="1" applyAlignment="1" applyProtection="1">
      <alignment horizontal="center" vertical="center"/>
    </xf>
  </cellXfs>
  <cellStyles count="5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1 2" xfId="46" xr:uid="{E33368D6-90D7-4A8E-9971-9FAD97DC114D}"/>
    <cellStyle name="60% - Énfasis2" xfId="25" builtinId="36" customBuiltin="1"/>
    <cellStyle name="60% - Énfasis2 2" xfId="47" xr:uid="{AC517AD4-2BFD-4905-B679-CDCD22042794}"/>
    <cellStyle name="60% - Énfasis3" xfId="29" builtinId="40" customBuiltin="1"/>
    <cellStyle name="60% - Énfasis3 2" xfId="48" xr:uid="{7A9E7CDF-2535-4417-A540-7809F79BE0E3}"/>
    <cellStyle name="60% - Énfasis4" xfId="33" builtinId="44" customBuiltin="1"/>
    <cellStyle name="60% - Énfasis4 2" xfId="49" xr:uid="{9A1C4050-95D0-4773-9562-48F484DAD982}"/>
    <cellStyle name="60% - Énfasis5" xfId="37" builtinId="48" customBuiltin="1"/>
    <cellStyle name="60% - Énfasis5 2" xfId="50" xr:uid="{36180BC5-3527-49F5-B12B-43982A8D7B39}"/>
    <cellStyle name="60% - Énfasis6" xfId="41" builtinId="52" customBuiltin="1"/>
    <cellStyle name="60% - Énfasis6 2" xfId="51" xr:uid="{1891DA3B-17E3-44E7-9697-DC11B0E17360}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43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1" builtinId="3"/>
    <cellStyle name="Moneda" xfId="42" builtinId="4"/>
    <cellStyle name="Neutral" xfId="8" builtinId="28" customBuiltin="1"/>
    <cellStyle name="Neutral 2" xfId="45" xr:uid="{991AAD31-1E54-49B5-BDBE-69E3DF9FAD96}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2" builtinId="15" customBuiltin="1"/>
    <cellStyle name="Título 2" xfId="3" builtinId="17" customBuiltin="1"/>
    <cellStyle name="Título 3" xfId="4" builtinId="18" customBuiltin="1"/>
    <cellStyle name="Título 4" xfId="44" xr:uid="{FEB2CDD5-CCE3-4B39-9B7B-68185CF350E0}"/>
    <cellStyle name="Total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0"/>
  <sheetViews>
    <sheetView zoomScale="85" zoomScaleNormal="85" workbookViewId="0">
      <selection activeCell="C21" sqref="C21"/>
    </sheetView>
  </sheetViews>
  <sheetFormatPr baseColWidth="10" defaultRowHeight="15"/>
  <cols>
    <col min="4" max="4" width="5" customWidth="1"/>
    <col min="8" max="8" width="1.85546875" customWidth="1"/>
    <col min="9" max="9" width="15.7109375" bestFit="1" customWidth="1"/>
    <col min="10" max="10" width="14.28515625" customWidth="1"/>
    <col min="12" max="12" width="33" customWidth="1"/>
    <col min="25" max="25" width="32.28515625" bestFit="1" customWidth="1"/>
  </cols>
  <sheetData>
    <row r="1" spans="1:15">
      <c r="A1" s="2" t="s">
        <v>0</v>
      </c>
      <c r="B1" s="2"/>
      <c r="C1" s="2"/>
      <c r="D1" s="2"/>
      <c r="E1" s="2"/>
      <c r="F1" s="2"/>
      <c r="G1" s="2"/>
      <c r="H1" s="2"/>
      <c r="I1" s="3"/>
      <c r="J1" s="4"/>
      <c r="K1" s="2"/>
      <c r="L1" s="2"/>
      <c r="M1" s="2"/>
      <c r="N1" s="2"/>
      <c r="O1" s="2"/>
    </row>
    <row r="2" spans="1:15">
      <c r="A2" s="2"/>
      <c r="B2" s="2"/>
      <c r="C2" s="2"/>
      <c r="D2" s="2"/>
      <c r="E2" s="65"/>
      <c r="F2" s="65"/>
      <c r="G2" s="2"/>
      <c r="H2" s="2"/>
      <c r="I2" s="3"/>
      <c r="J2" s="4"/>
      <c r="K2" s="2"/>
      <c r="L2" s="2"/>
      <c r="M2" s="2"/>
      <c r="N2" s="2"/>
      <c r="O2" s="2"/>
    </row>
    <row r="3" spans="1:15" ht="16.5">
      <c r="A3" s="2"/>
      <c r="B3" s="5" t="s">
        <v>1</v>
      </c>
      <c r="C3" s="5"/>
      <c r="D3" s="5"/>
      <c r="E3" s="86" t="s">
        <v>41</v>
      </c>
      <c r="F3" s="86"/>
      <c r="G3" s="83"/>
      <c r="H3" s="6"/>
      <c r="I3" s="2"/>
      <c r="J3" s="7"/>
      <c r="K3" s="2"/>
      <c r="L3" s="2"/>
      <c r="M3" s="2"/>
      <c r="N3" s="2"/>
      <c r="O3" s="2"/>
    </row>
    <row r="4" spans="1:15" ht="16.5" thickBot="1">
      <c r="A4" s="2"/>
      <c r="B4" s="8"/>
      <c r="C4" s="8"/>
      <c r="D4" s="8"/>
      <c r="E4" s="84"/>
      <c r="F4" s="84"/>
      <c r="G4" s="6"/>
      <c r="H4" s="6"/>
      <c r="I4" s="2"/>
      <c r="J4" s="7"/>
      <c r="K4" s="2"/>
      <c r="L4" s="2"/>
      <c r="M4" s="2"/>
      <c r="N4" s="2"/>
      <c r="O4" s="2"/>
    </row>
    <row r="5" spans="1:15" ht="16.5" thickTop="1" thickBot="1">
      <c r="A5" s="2"/>
      <c r="B5" s="10" t="s">
        <v>2</v>
      </c>
      <c r="C5" s="140" t="s">
        <v>42</v>
      </c>
      <c r="D5" s="140"/>
      <c r="E5" s="140"/>
      <c r="F5" s="140"/>
      <c r="G5" s="141"/>
      <c r="H5" s="11"/>
      <c r="I5" s="12" t="s">
        <v>3</v>
      </c>
      <c r="J5" s="45">
        <f ca="1">TODAY()</f>
        <v>44012</v>
      </c>
      <c r="K5" s="2"/>
      <c r="L5" s="2"/>
      <c r="M5" s="2"/>
      <c r="N5" s="2"/>
      <c r="O5" s="2"/>
    </row>
    <row r="6" spans="1:15" ht="15.75" customHeight="1" thickTop="1">
      <c r="A6" s="2"/>
      <c r="B6" s="13"/>
      <c r="C6" s="142"/>
      <c r="D6" s="142"/>
      <c r="E6" s="142"/>
      <c r="F6" s="142"/>
      <c r="G6" s="143"/>
      <c r="H6" s="11"/>
      <c r="I6" s="2"/>
      <c r="J6" s="7"/>
      <c r="K6" s="2"/>
      <c r="L6" s="2"/>
      <c r="M6" s="2"/>
      <c r="N6" s="2"/>
      <c r="O6" s="2"/>
    </row>
    <row r="7" spans="1:15" ht="15.75" thickBot="1">
      <c r="A7" s="2"/>
      <c r="B7" s="13"/>
      <c r="C7" s="142"/>
      <c r="D7" s="142"/>
      <c r="E7" s="142"/>
      <c r="F7" s="142"/>
      <c r="G7" s="143"/>
      <c r="H7" s="11"/>
      <c r="I7" s="2"/>
      <c r="J7" s="2"/>
      <c r="K7" s="2"/>
      <c r="L7" s="2"/>
      <c r="M7" s="2"/>
      <c r="N7" s="2"/>
      <c r="O7" s="2"/>
    </row>
    <row r="8" spans="1:15" ht="15.75" thickTop="1">
      <c r="A8" s="2"/>
      <c r="B8" s="13"/>
      <c r="C8" s="144" t="s">
        <v>43</v>
      </c>
      <c r="D8" s="144"/>
      <c r="E8" s="144"/>
      <c r="F8" s="144"/>
      <c r="G8" s="145"/>
      <c r="H8" s="11"/>
      <c r="I8" s="14" t="s">
        <v>4</v>
      </c>
      <c r="J8" s="85"/>
      <c r="K8" s="2"/>
      <c r="L8" s="2"/>
      <c r="M8" s="2"/>
      <c r="N8" s="2"/>
      <c r="O8" s="2"/>
    </row>
    <row r="9" spans="1:15">
      <c r="A9" s="2"/>
      <c r="B9" s="146"/>
      <c r="C9" s="147"/>
      <c r="D9" s="147"/>
      <c r="E9" s="147"/>
      <c r="F9" s="147"/>
      <c r="G9" s="148"/>
      <c r="H9" s="11"/>
      <c r="I9" s="15" t="s">
        <v>5</v>
      </c>
      <c r="J9" s="46"/>
      <c r="K9" s="2"/>
      <c r="L9" s="2"/>
      <c r="M9" s="2"/>
      <c r="N9" s="2"/>
      <c r="O9" s="2"/>
    </row>
    <row r="10" spans="1:15" ht="15.75" thickBot="1">
      <c r="A10" s="2"/>
      <c r="B10" s="16"/>
      <c r="C10" s="17"/>
      <c r="D10" s="17"/>
      <c r="E10" s="18" t="s">
        <v>44</v>
      </c>
      <c r="F10" s="18"/>
      <c r="G10" s="19"/>
      <c r="H10" s="11"/>
      <c r="I10" s="20" t="s">
        <v>6</v>
      </c>
      <c r="J10" s="47"/>
      <c r="K10" s="2"/>
      <c r="L10" s="2"/>
      <c r="M10" s="2"/>
      <c r="N10" s="2"/>
      <c r="O10" s="2"/>
    </row>
    <row r="11" spans="1:15" ht="16.5" thickTop="1">
      <c r="A11" s="2"/>
      <c r="B11" s="8"/>
      <c r="C11" s="8"/>
      <c r="D11" s="8"/>
      <c r="E11" s="9"/>
      <c r="F11" s="9"/>
      <c r="G11" s="6"/>
      <c r="H11" s="6"/>
      <c r="I11" s="2"/>
      <c r="J11" s="7"/>
      <c r="K11" s="2"/>
      <c r="L11" s="2"/>
      <c r="M11" s="2"/>
      <c r="N11" s="2"/>
      <c r="O11" s="2"/>
    </row>
    <row r="12" spans="1:15" ht="24">
      <c r="A12" s="2"/>
      <c r="B12" s="66" t="s">
        <v>7</v>
      </c>
      <c r="C12" s="61" t="s">
        <v>8</v>
      </c>
      <c r="D12" s="59"/>
      <c r="E12" s="155" t="s">
        <v>9</v>
      </c>
      <c r="F12" s="156"/>
      <c r="G12" s="156"/>
      <c r="H12" s="157"/>
      <c r="I12" s="59" t="s">
        <v>10</v>
      </c>
      <c r="J12" s="52" t="s">
        <v>11</v>
      </c>
      <c r="K12" s="2"/>
    </row>
    <row r="13" spans="1:15">
      <c r="A13" s="2"/>
      <c r="B13" s="71"/>
      <c r="C13" s="164"/>
      <c r="D13" s="165"/>
      <c r="E13" s="51"/>
      <c r="F13" s="53"/>
      <c r="G13" s="68"/>
      <c r="H13" s="77"/>
      <c r="I13" s="79"/>
      <c r="J13" s="67"/>
      <c r="K13" s="2"/>
    </row>
    <row r="14" spans="1:15">
      <c r="A14" s="2"/>
      <c r="B14" s="80"/>
      <c r="C14" s="23"/>
      <c r="D14" s="62"/>
      <c r="E14" s="24"/>
      <c r="F14" s="26"/>
      <c r="G14" s="26"/>
      <c r="H14" s="75"/>
      <c r="I14" s="76"/>
      <c r="J14" s="81"/>
      <c r="K14" s="2"/>
    </row>
    <row r="15" spans="1:15">
      <c r="A15" s="2"/>
      <c r="B15" s="80"/>
      <c r="C15" s="23"/>
      <c r="D15" s="62"/>
      <c r="E15" s="51"/>
      <c r="F15" s="26"/>
      <c r="G15" s="26"/>
      <c r="H15" s="75"/>
      <c r="I15" s="76"/>
      <c r="J15" s="81"/>
      <c r="K15" s="2"/>
    </row>
    <row r="16" spans="1:15">
      <c r="A16" s="2"/>
      <c r="B16" s="80"/>
      <c r="C16" s="23"/>
      <c r="D16" s="62"/>
      <c r="E16" s="65"/>
      <c r="F16" s="50"/>
      <c r="G16" s="26"/>
      <c r="H16" s="75"/>
      <c r="I16" s="76"/>
      <c r="J16" s="81"/>
      <c r="K16" s="2"/>
    </row>
    <row r="17" spans="1:15">
      <c r="A17" s="1"/>
      <c r="B17" s="126">
        <v>1</v>
      </c>
      <c r="C17" s="137" t="s">
        <v>36</v>
      </c>
      <c r="D17" s="62"/>
      <c r="E17" s="65" t="s">
        <v>30</v>
      </c>
      <c r="F17" s="50"/>
      <c r="G17" s="26"/>
      <c r="H17" s="75"/>
      <c r="I17" s="131">
        <f>J17/B17</f>
        <v>6848</v>
      </c>
      <c r="J17" s="81">
        <v>6848</v>
      </c>
      <c r="K17" s="2"/>
    </row>
    <row r="18" spans="1:15">
      <c r="A18" s="1"/>
      <c r="B18" s="126"/>
      <c r="C18" s="137"/>
      <c r="D18" s="62"/>
      <c r="E18" s="65" t="s">
        <v>31</v>
      </c>
      <c r="F18" s="50"/>
      <c r="G18" s="26"/>
      <c r="H18" s="75"/>
      <c r="I18" s="131" t="e">
        <f>J18/B18</f>
        <v>#DIV/0!</v>
      </c>
      <c r="J18" s="81">
        <v>14248.08</v>
      </c>
      <c r="K18" s="2"/>
    </row>
    <row r="19" spans="1:15">
      <c r="A19" s="1"/>
      <c r="B19" s="126"/>
      <c r="C19" s="137"/>
      <c r="D19" s="62"/>
      <c r="E19" s="65" t="s">
        <v>32</v>
      </c>
      <c r="F19" s="24"/>
      <c r="G19" s="26"/>
      <c r="H19" s="64"/>
      <c r="I19" s="131" t="e">
        <f>J19/B19</f>
        <v>#DIV/0!</v>
      </c>
      <c r="J19" s="81">
        <v>18317.419999999998</v>
      </c>
      <c r="K19" s="2"/>
    </row>
    <row r="20" spans="1:15">
      <c r="A20" s="1"/>
      <c r="B20" s="126"/>
      <c r="C20" s="137"/>
      <c r="D20" s="62"/>
      <c r="E20" s="65" t="s">
        <v>33</v>
      </c>
      <c r="F20" s="24"/>
      <c r="G20" s="26"/>
      <c r="H20" s="64"/>
      <c r="I20" s="131" t="e">
        <f>J20/B20</f>
        <v>#DIV/0!</v>
      </c>
      <c r="J20" s="81">
        <v>3829.5</v>
      </c>
      <c r="K20" s="2"/>
    </row>
    <row r="21" spans="1:15">
      <c r="A21" s="1"/>
      <c r="B21" s="75"/>
      <c r="C21" s="23"/>
      <c r="D21" s="62"/>
      <c r="E21" s="65"/>
      <c r="F21" s="24"/>
      <c r="G21" s="26"/>
      <c r="H21" s="64"/>
      <c r="I21" s="2"/>
      <c r="J21" s="81"/>
      <c r="K21" s="2"/>
    </row>
    <row r="22" spans="1:15">
      <c r="A22" s="1"/>
      <c r="B22" s="75"/>
      <c r="C22" s="23"/>
      <c r="D22" s="62"/>
      <c r="E22" s="65" t="s">
        <v>34</v>
      </c>
      <c r="F22" s="26"/>
      <c r="G22" s="26"/>
      <c r="H22" s="64"/>
      <c r="I22" s="133">
        <v>4833</v>
      </c>
      <c r="J22" s="132">
        <v>4833</v>
      </c>
      <c r="K22" s="2"/>
    </row>
    <row r="23" spans="1:15">
      <c r="A23" s="1"/>
      <c r="B23" s="75"/>
      <c r="C23" s="23"/>
      <c r="D23" s="62"/>
      <c r="E23" s="65"/>
      <c r="F23" s="26"/>
      <c r="G23" s="26"/>
      <c r="H23" s="64"/>
      <c r="I23" s="2"/>
      <c r="J23" s="81"/>
      <c r="K23" s="2"/>
    </row>
    <row r="24" spans="1:15">
      <c r="A24" s="1"/>
      <c r="B24" s="75"/>
      <c r="C24" s="23"/>
      <c r="D24" s="62"/>
      <c r="E24" s="65"/>
      <c r="F24" s="26"/>
      <c r="G24" s="26"/>
      <c r="H24" s="64"/>
      <c r="I24" s="2"/>
      <c r="J24" s="81"/>
      <c r="K24" s="2"/>
    </row>
    <row r="25" spans="1:15">
      <c r="A25" s="1"/>
      <c r="B25" s="75"/>
      <c r="C25" s="23"/>
      <c r="D25" s="62"/>
      <c r="E25" s="2"/>
      <c r="F25" s="26"/>
      <c r="G25" s="26"/>
      <c r="H25" s="64"/>
      <c r="I25" s="2"/>
      <c r="J25" s="81"/>
      <c r="K25" s="2"/>
    </row>
    <row r="26" spans="1:15">
      <c r="A26" s="1"/>
      <c r="B26" s="75"/>
      <c r="C26" s="23"/>
      <c r="D26" s="62"/>
      <c r="E26" s="2"/>
      <c r="F26" s="26"/>
      <c r="G26" s="26"/>
      <c r="H26" s="64"/>
      <c r="I26" s="2"/>
      <c r="J26" s="81"/>
      <c r="K26" s="2"/>
    </row>
    <row r="27" spans="1:15">
      <c r="A27" s="1"/>
      <c r="B27" s="75"/>
      <c r="C27" s="23"/>
      <c r="D27" s="62"/>
      <c r="E27" s="2"/>
      <c r="F27" s="26"/>
      <c r="G27" s="26"/>
      <c r="H27" s="64"/>
      <c r="I27" s="2"/>
      <c r="J27" s="81"/>
      <c r="K27" s="2"/>
    </row>
    <row r="28" spans="1:15">
      <c r="A28" s="1"/>
      <c r="B28" s="75"/>
      <c r="C28" s="23"/>
      <c r="D28" s="62"/>
      <c r="E28" s="2"/>
      <c r="F28" s="26"/>
      <c r="G28" s="26"/>
      <c r="H28" s="64"/>
      <c r="I28" s="2"/>
      <c r="J28" s="81"/>
      <c r="K28" s="2"/>
    </row>
    <row r="29" spans="1:15">
      <c r="A29" s="1"/>
      <c r="B29" s="126"/>
      <c r="C29" s="23"/>
      <c r="D29" s="44"/>
      <c r="E29" s="2"/>
      <c r="F29" s="26"/>
      <c r="G29" s="26"/>
      <c r="H29" s="64"/>
      <c r="I29" s="2"/>
      <c r="J29" s="81"/>
      <c r="K29" s="2"/>
    </row>
    <row r="30" spans="1:15">
      <c r="A30" s="1"/>
      <c r="B30" s="80"/>
      <c r="C30" s="23"/>
      <c r="D30" s="44"/>
      <c r="E30" s="65"/>
      <c r="F30" s="26"/>
      <c r="G30" s="26"/>
      <c r="H30" s="64"/>
      <c r="I30" s="2"/>
      <c r="J30" s="81"/>
      <c r="K30" s="2"/>
    </row>
    <row r="31" spans="1:15">
      <c r="A31" s="1"/>
      <c r="B31" s="80"/>
      <c r="C31" s="23"/>
      <c r="D31" s="44"/>
      <c r="E31" s="65"/>
      <c r="F31" s="26"/>
      <c r="G31" s="26"/>
      <c r="H31" s="75"/>
      <c r="I31" s="2"/>
      <c r="J31" s="81"/>
      <c r="K31" s="2"/>
      <c r="L31" s="2"/>
      <c r="M31" s="39"/>
      <c r="N31" s="2"/>
      <c r="O31" s="39"/>
    </row>
    <row r="32" spans="1:15">
      <c r="A32" s="1"/>
      <c r="B32" s="80"/>
      <c r="C32" s="23"/>
      <c r="D32" s="40"/>
      <c r="E32" s="65"/>
      <c r="F32" s="2"/>
      <c r="G32" s="2"/>
      <c r="H32" s="64"/>
      <c r="I32" s="2"/>
      <c r="J32" s="81"/>
      <c r="K32" s="2"/>
      <c r="L32" s="2"/>
      <c r="M32" s="2"/>
      <c r="N32" s="2"/>
      <c r="O32" s="2"/>
    </row>
    <row r="33" spans="1:37">
      <c r="A33" s="1"/>
      <c r="B33" s="80"/>
      <c r="C33" s="23"/>
      <c r="D33" s="40"/>
      <c r="E33" s="65"/>
      <c r="F33" s="2"/>
      <c r="G33" s="2"/>
      <c r="H33" s="64"/>
      <c r="I33" s="64"/>
      <c r="J33" s="81"/>
      <c r="K33" s="2"/>
      <c r="L33" s="2"/>
      <c r="M33" s="2"/>
      <c r="N33" s="2"/>
      <c r="O33" s="2"/>
    </row>
    <row r="34" spans="1:37">
      <c r="A34" s="1"/>
      <c r="B34" s="80"/>
      <c r="C34" s="26"/>
      <c r="D34" s="44"/>
      <c r="E34" s="55"/>
      <c r="F34" s="26"/>
      <c r="G34" s="26"/>
      <c r="H34" s="64"/>
      <c r="I34" s="76"/>
      <c r="J34" s="81"/>
      <c r="K34" s="2"/>
      <c r="L34" s="2"/>
      <c r="M34" s="2"/>
      <c r="N34" s="2"/>
      <c r="O34" s="2"/>
    </row>
    <row r="35" spans="1:37">
      <c r="A35" s="1"/>
      <c r="B35" s="78"/>
      <c r="C35" s="21"/>
      <c r="D35" s="63"/>
      <c r="E35" s="55"/>
      <c r="F35" s="26"/>
      <c r="G35" s="26"/>
      <c r="H35" s="64"/>
      <c r="I35" s="74"/>
      <c r="J35" s="81"/>
      <c r="K35" s="2"/>
      <c r="L35" s="2"/>
      <c r="M35" s="2"/>
      <c r="N35" s="2"/>
      <c r="O35" s="2"/>
    </row>
    <row r="36" spans="1:37">
      <c r="A36" s="1"/>
      <c r="B36" s="134"/>
      <c r="C36" s="27"/>
      <c r="D36" s="28"/>
      <c r="E36" s="54"/>
      <c r="F36" s="29"/>
      <c r="G36" s="22"/>
      <c r="H36" s="73"/>
      <c r="I36" s="72"/>
      <c r="J36" s="81"/>
      <c r="K36" s="2"/>
      <c r="L36" s="2"/>
      <c r="M36" s="2"/>
      <c r="N36" s="2"/>
      <c r="O36" s="2"/>
    </row>
    <row r="37" spans="1:37">
      <c r="A37" s="1"/>
      <c r="B37" s="135"/>
      <c r="C37" s="57"/>
      <c r="D37" s="60"/>
      <c r="E37" s="56"/>
      <c r="F37" s="57"/>
      <c r="G37" s="58"/>
      <c r="H37" s="70"/>
      <c r="I37" s="69" t="s">
        <v>12</v>
      </c>
      <c r="J37" s="82">
        <f>SUM(J17:J29)</f>
        <v>48076</v>
      </c>
      <c r="K37" s="2"/>
      <c r="L37" s="2"/>
      <c r="M37" s="2"/>
      <c r="N37" s="2"/>
      <c r="O37" s="2"/>
    </row>
    <row r="38" spans="1:37">
      <c r="A38" s="1"/>
      <c r="B38" s="31"/>
      <c r="C38" s="31"/>
      <c r="D38" s="31"/>
      <c r="E38" s="31"/>
      <c r="F38" s="31"/>
      <c r="G38" s="49"/>
      <c r="H38" s="49"/>
      <c r="I38" s="11"/>
      <c r="J38" s="11"/>
      <c r="K38" s="2"/>
      <c r="L38" s="2"/>
      <c r="M38" s="2"/>
      <c r="N38" s="2"/>
      <c r="O38" s="2"/>
    </row>
    <row r="39" spans="1:37">
      <c r="A39" s="1"/>
      <c r="B39" s="30" t="s">
        <v>13</v>
      </c>
      <c r="C39" s="30"/>
      <c r="D39" s="43" t="s">
        <v>14</v>
      </c>
      <c r="E39" s="43"/>
      <c r="F39" s="43"/>
      <c r="G39" s="41"/>
      <c r="H39" s="11"/>
      <c r="I39" s="33" t="s">
        <v>15</v>
      </c>
      <c r="J39" s="124">
        <f>'Packing List'!I47</f>
        <v>17688.9951</v>
      </c>
      <c r="K39" s="2"/>
      <c r="L39" s="2"/>
      <c r="M39" s="2"/>
      <c r="N39" s="2"/>
      <c r="O39" s="2"/>
    </row>
    <row r="40" spans="1:37">
      <c r="A40" s="1"/>
      <c r="B40" s="30"/>
      <c r="C40" s="30"/>
      <c r="D40" s="42" t="s">
        <v>16</v>
      </c>
      <c r="E40" s="42"/>
      <c r="F40" s="42">
        <f>'Packing List'!G39</f>
        <v>799</v>
      </c>
      <c r="G40" s="42"/>
      <c r="H40" s="11"/>
      <c r="I40" s="34" t="s">
        <v>17</v>
      </c>
      <c r="J40" s="124">
        <f>'Packing List'!I48</f>
        <v>17954.330026499996</v>
      </c>
      <c r="K40" s="2"/>
      <c r="L40" s="2"/>
      <c r="M40" s="2"/>
      <c r="N40" s="2"/>
      <c r="O40" s="2"/>
    </row>
    <row r="41" spans="1:37">
      <c r="A41" s="1"/>
      <c r="B41" s="30"/>
      <c r="C41" s="30"/>
      <c r="D41" s="42" t="s">
        <v>18</v>
      </c>
      <c r="E41" s="42"/>
      <c r="F41" s="48">
        <f>J40</f>
        <v>17954.330026499996</v>
      </c>
      <c r="G41" s="42"/>
      <c r="H41" s="11"/>
      <c r="I41" s="34"/>
      <c r="J41" s="38"/>
      <c r="K41" s="2"/>
      <c r="L41" s="2"/>
      <c r="M41" s="2"/>
      <c r="N41" s="2"/>
      <c r="O41" s="2"/>
    </row>
    <row r="42" spans="1:37">
      <c r="A42" s="1"/>
      <c r="B42" s="30"/>
      <c r="C42" s="30"/>
      <c r="D42" s="30"/>
      <c r="E42" s="31"/>
      <c r="F42" s="11"/>
      <c r="G42" s="32"/>
      <c r="H42" s="11"/>
      <c r="I42" s="34"/>
      <c r="J42" s="38"/>
      <c r="K42" s="2"/>
      <c r="L42" s="2"/>
      <c r="M42" s="2"/>
      <c r="N42" s="2"/>
      <c r="O42" s="2"/>
    </row>
    <row r="43" spans="1:37">
      <c r="A43" s="1"/>
      <c r="B43" s="30"/>
      <c r="C43" s="30"/>
      <c r="D43" s="30"/>
      <c r="E43" s="31"/>
      <c r="F43" s="11"/>
      <c r="G43" s="32"/>
      <c r="H43" s="11"/>
      <c r="I43" s="34"/>
      <c r="J43" s="35" t="s">
        <v>19</v>
      </c>
      <c r="K43" s="2"/>
      <c r="L43" s="2"/>
      <c r="M43" s="2"/>
      <c r="N43" s="2"/>
      <c r="O43" s="2"/>
    </row>
    <row r="44" spans="1:37">
      <c r="A44" s="1"/>
      <c r="B44" s="30"/>
      <c r="C44" s="30"/>
      <c r="D44" s="30"/>
      <c r="E44" s="31"/>
      <c r="F44" s="11"/>
      <c r="G44" s="2"/>
      <c r="H44" s="11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39"/>
      <c r="AA44" s="2"/>
      <c r="AB44" s="2"/>
      <c r="AC44" s="2">
        <v>0</v>
      </c>
      <c r="AD44" s="2" t="s">
        <v>24</v>
      </c>
      <c r="AE44" s="2" t="s">
        <v>25</v>
      </c>
      <c r="AF44" s="2" t="s">
        <v>26</v>
      </c>
      <c r="AG44" s="2">
        <v>0</v>
      </c>
      <c r="AH44" s="2"/>
      <c r="AI44" s="2"/>
      <c r="AJ44" s="2" t="s">
        <v>23</v>
      </c>
      <c r="AK44" s="2"/>
    </row>
    <row r="45" spans="1:37">
      <c r="A45" s="1"/>
      <c r="B45" s="158" t="s">
        <v>20</v>
      </c>
      <c r="C45" s="159"/>
      <c r="D45" s="159"/>
      <c r="E45" s="159"/>
      <c r="F45" s="160"/>
      <c r="G45" s="11"/>
      <c r="H45" s="11"/>
      <c r="I45" s="11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39"/>
      <c r="AA45" s="2"/>
      <c r="AB45" s="2"/>
      <c r="AC45" s="2">
        <v>0</v>
      </c>
      <c r="AD45" s="2" t="s">
        <v>24</v>
      </c>
      <c r="AE45" s="2" t="s">
        <v>25</v>
      </c>
      <c r="AF45" s="2" t="s">
        <v>26</v>
      </c>
      <c r="AG45" s="2">
        <v>0</v>
      </c>
      <c r="AH45" s="2"/>
      <c r="AI45" s="2"/>
      <c r="AJ45" s="2" t="s">
        <v>23</v>
      </c>
      <c r="AK45" s="2"/>
    </row>
    <row r="46" spans="1:37">
      <c r="A46" s="1"/>
      <c r="B46" s="161"/>
      <c r="C46" s="162"/>
      <c r="D46" s="162"/>
      <c r="E46" s="162"/>
      <c r="F46" s="163"/>
      <c r="G46" s="11"/>
      <c r="H46" s="11"/>
      <c r="I46" s="11"/>
      <c r="J46" s="11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39"/>
      <c r="AA46" s="2"/>
      <c r="AB46" s="2"/>
      <c r="AC46" s="2">
        <v>0</v>
      </c>
      <c r="AD46" s="2" t="s">
        <v>24</v>
      </c>
      <c r="AE46" s="2" t="s">
        <v>25</v>
      </c>
      <c r="AF46" s="2" t="s">
        <v>26</v>
      </c>
      <c r="AG46" s="2">
        <v>0</v>
      </c>
      <c r="AH46" s="2"/>
      <c r="AI46" s="2"/>
      <c r="AJ46" s="2" t="s">
        <v>23</v>
      </c>
      <c r="AK46" s="2"/>
    </row>
    <row r="47" spans="1:37">
      <c r="A47" s="1"/>
      <c r="B47" s="152"/>
      <c r="C47" s="153"/>
      <c r="D47" s="153"/>
      <c r="E47" s="153"/>
      <c r="F47" s="154"/>
      <c r="G47" s="11"/>
      <c r="H47" s="11"/>
      <c r="I47" s="11"/>
      <c r="J47" s="11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39"/>
      <c r="AA47" s="2"/>
      <c r="AB47" s="2"/>
      <c r="AC47" s="2">
        <v>0</v>
      </c>
      <c r="AD47" s="2" t="s">
        <v>24</v>
      </c>
      <c r="AE47" s="2" t="s">
        <v>25</v>
      </c>
      <c r="AF47" s="2" t="s">
        <v>26</v>
      </c>
      <c r="AG47" s="2">
        <v>0</v>
      </c>
      <c r="AH47" s="2"/>
      <c r="AI47" s="2"/>
      <c r="AJ47" s="2" t="s">
        <v>23</v>
      </c>
      <c r="AK47" s="2"/>
    </row>
    <row r="48" spans="1:37">
      <c r="A48" s="1"/>
      <c r="B48" s="149"/>
      <c r="C48" s="150"/>
      <c r="D48" s="150"/>
      <c r="E48" s="150"/>
      <c r="F48" s="151"/>
      <c r="G48" s="36"/>
      <c r="H48" s="36"/>
      <c r="I48" s="36"/>
      <c r="J48" s="36"/>
      <c r="K48" s="2"/>
      <c r="L48" s="2"/>
      <c r="M48" s="2"/>
      <c r="N48" s="2"/>
      <c r="O48" s="2"/>
    </row>
    <row r="49" spans="1:15">
      <c r="A49" s="1"/>
      <c r="B49" s="2"/>
      <c r="C49" s="2"/>
      <c r="D49" s="2"/>
      <c r="E49" s="2"/>
      <c r="F49" s="2"/>
      <c r="G49" s="37"/>
      <c r="H49" s="37"/>
      <c r="I49" s="37"/>
      <c r="J49" s="37"/>
      <c r="K49" s="2"/>
      <c r="L49" s="2"/>
      <c r="M49" s="2"/>
      <c r="N49" s="2"/>
      <c r="O49" s="2"/>
    </row>
    <row r="50" spans="1:15">
      <c r="A50" s="1"/>
      <c r="B50" s="25"/>
      <c r="C50" s="25"/>
      <c r="D50" s="25"/>
      <c r="E50" s="25"/>
      <c r="F50" s="25"/>
      <c r="G50" s="25"/>
      <c r="H50" s="25"/>
      <c r="I50" s="25"/>
      <c r="J50" s="2"/>
      <c r="K50" s="2"/>
      <c r="L50" s="2"/>
      <c r="M50" s="2"/>
      <c r="N50" s="2"/>
      <c r="O50" s="2"/>
    </row>
    <row r="51" spans="1:15">
      <c r="A51" s="1"/>
      <c r="B51" s="25"/>
      <c r="C51" s="25"/>
      <c r="D51" s="25"/>
      <c r="E51" s="25"/>
      <c r="F51" s="25"/>
      <c r="G51" s="25"/>
      <c r="H51" s="25"/>
      <c r="I51" s="25"/>
      <c r="J51" s="2"/>
      <c r="K51" s="2"/>
      <c r="L51" s="2"/>
      <c r="M51" s="2"/>
      <c r="N51" s="2"/>
      <c r="O51" s="2"/>
    </row>
    <row r="52" spans="1:15">
      <c r="A52" s="1"/>
      <c r="B52" s="25"/>
      <c r="C52" s="25"/>
      <c r="D52" s="25"/>
      <c r="E52" s="25"/>
      <c r="F52" s="25"/>
      <c r="G52" s="25"/>
      <c r="H52" s="25"/>
      <c r="I52" s="25"/>
      <c r="J52" s="2"/>
      <c r="K52" s="2"/>
      <c r="L52" s="2"/>
      <c r="M52" s="2"/>
      <c r="N52" s="2"/>
      <c r="O52" s="2"/>
    </row>
    <row r="53" spans="1:15">
      <c r="A53" s="1"/>
      <c r="B53" s="25"/>
      <c r="C53" s="25"/>
      <c r="D53" s="25"/>
      <c r="E53" s="25"/>
      <c r="F53" s="25"/>
      <c r="G53" s="25"/>
      <c r="H53" s="25"/>
      <c r="I53" s="25"/>
      <c r="J53" s="2"/>
      <c r="K53" s="2"/>
      <c r="L53" s="2"/>
      <c r="M53" s="2"/>
      <c r="N53" s="2"/>
      <c r="O53" s="2"/>
    </row>
    <row r="54" spans="1:15">
      <c r="A54" s="1"/>
      <c r="B54" s="25"/>
      <c r="C54" s="25"/>
      <c r="D54" s="25"/>
      <c r="E54" s="25"/>
      <c r="F54" s="25"/>
      <c r="G54" s="25"/>
      <c r="H54" s="25"/>
      <c r="I54" s="25"/>
      <c r="J54" s="2"/>
      <c r="K54" s="2"/>
      <c r="L54" s="2"/>
      <c r="M54" s="2"/>
      <c r="N54" s="2"/>
      <c r="O54" s="2"/>
    </row>
    <row r="55" spans="1:15">
      <c r="A55" s="1"/>
      <c r="B55" s="25"/>
      <c r="C55" s="25"/>
      <c r="D55" s="25"/>
      <c r="E55" s="25"/>
      <c r="F55" s="25"/>
      <c r="G55" s="25"/>
      <c r="H55" s="25"/>
      <c r="I55" s="25"/>
      <c r="J55" s="2"/>
      <c r="K55" s="2"/>
      <c r="L55" s="2"/>
      <c r="M55" s="2"/>
      <c r="N55" s="2"/>
      <c r="O55" s="2"/>
    </row>
    <row r="56" spans="1:15">
      <c r="A56" s="1"/>
      <c r="B56" s="25"/>
      <c r="C56" s="25"/>
      <c r="D56" s="25"/>
      <c r="E56" s="25"/>
      <c r="F56" s="25"/>
      <c r="G56" s="25"/>
      <c r="H56" s="25"/>
      <c r="I56" s="25"/>
      <c r="J56" s="2"/>
      <c r="K56" s="2"/>
      <c r="L56" s="2"/>
      <c r="M56" s="2"/>
      <c r="N56" s="2"/>
      <c r="O56" s="2"/>
    </row>
    <row r="57" spans="1:15">
      <c r="A57" s="1"/>
      <c r="B57" s="25"/>
      <c r="C57" s="25"/>
      <c r="D57" s="25"/>
      <c r="E57" s="25"/>
      <c r="F57" s="25"/>
      <c r="G57" s="25"/>
      <c r="H57" s="25"/>
      <c r="I57" s="25"/>
      <c r="J57" s="2"/>
      <c r="K57" s="2"/>
      <c r="L57" s="2"/>
      <c r="M57" s="2"/>
      <c r="N57" s="2"/>
      <c r="O57" s="2"/>
    </row>
    <row r="58" spans="1:15">
      <c r="A58" s="1"/>
      <c r="B58" s="25"/>
      <c r="C58" s="25"/>
      <c r="D58" s="25"/>
      <c r="E58" s="25"/>
      <c r="F58" s="25"/>
      <c r="G58" s="25"/>
      <c r="H58" s="25"/>
      <c r="I58" s="25"/>
      <c r="J58" s="2"/>
      <c r="K58" s="2"/>
      <c r="L58" s="2"/>
      <c r="M58" s="2"/>
      <c r="N58" s="2"/>
      <c r="O58" s="2"/>
    </row>
    <row r="59" spans="1:15">
      <c r="A59" s="1"/>
      <c r="B59" s="25"/>
      <c r="C59" s="25"/>
      <c r="D59" s="25"/>
      <c r="E59" s="25"/>
      <c r="F59" s="25"/>
      <c r="G59" s="25"/>
      <c r="H59" s="25"/>
      <c r="I59" s="25"/>
      <c r="J59" s="2"/>
      <c r="K59" s="2"/>
      <c r="L59" s="2"/>
      <c r="M59" s="2"/>
      <c r="N59" s="2"/>
      <c r="O59" s="2"/>
    </row>
    <row r="60" spans="1:15">
      <c r="A60" s="1"/>
      <c r="B60" s="25"/>
      <c r="C60" s="25"/>
      <c r="D60" s="25"/>
      <c r="E60" s="25"/>
      <c r="F60" s="25"/>
      <c r="G60" s="25"/>
      <c r="H60" s="25"/>
      <c r="I60" s="25"/>
      <c r="J60" s="2"/>
      <c r="K60" s="2"/>
      <c r="L60" s="2"/>
      <c r="M60" s="2"/>
      <c r="N60" s="2"/>
      <c r="O60" s="2"/>
    </row>
  </sheetData>
  <mergeCells count="10">
    <mergeCell ref="C5:G5"/>
    <mergeCell ref="C6:G7"/>
    <mergeCell ref="C8:G8"/>
    <mergeCell ref="B9:G9"/>
    <mergeCell ref="B48:F48"/>
    <mergeCell ref="B47:F47"/>
    <mergeCell ref="E12:H12"/>
    <mergeCell ref="B45:F45"/>
    <mergeCell ref="B46:F46"/>
    <mergeCell ref="C13:D13"/>
  </mergeCells>
  <phoneticPr fontId="59" type="noConversion"/>
  <pageMargins left="0.70866141732283472" right="0.70866141732283472" top="0.74803149606299213" bottom="0.74803149606299213" header="0.31496062992125984" footer="0.31496062992125984"/>
  <pageSetup scale="90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L69"/>
  <sheetViews>
    <sheetView tabSelected="1" topLeftCell="A31" workbookViewId="0">
      <selection activeCell="F34" sqref="F34"/>
    </sheetView>
  </sheetViews>
  <sheetFormatPr baseColWidth="10" defaultRowHeight="11.25"/>
  <cols>
    <col min="1" max="1" width="11.42578125" style="87"/>
    <col min="2" max="2" width="11.42578125" style="87" customWidth="1"/>
    <col min="3" max="3" width="13.140625" style="87" customWidth="1"/>
    <col min="4" max="5" width="11.42578125" style="87"/>
    <col min="6" max="6" width="12.85546875" style="87" customWidth="1"/>
    <col min="7" max="7" width="13.42578125" style="87" customWidth="1"/>
    <col min="8" max="8" width="11.42578125" style="87"/>
    <col min="9" max="9" width="12.7109375" style="87" customWidth="1"/>
    <col min="10" max="10" width="11.42578125" style="87" hidden="1" customWidth="1"/>
    <col min="11" max="16384" width="11.42578125" style="87"/>
  </cols>
  <sheetData>
    <row r="1" spans="2:12">
      <c r="H1" s="88"/>
      <c r="I1" s="89"/>
    </row>
    <row r="2" spans="2:12">
      <c r="H2" s="88"/>
      <c r="I2" s="89"/>
    </row>
    <row r="3" spans="2:12">
      <c r="H3" s="88"/>
      <c r="I3" s="89"/>
    </row>
    <row r="4" spans="2:12">
      <c r="H4" s="88"/>
      <c r="I4" s="89"/>
    </row>
    <row r="5" spans="2:12">
      <c r="H5" s="88"/>
      <c r="I5" s="89"/>
    </row>
    <row r="6" spans="2:12" ht="29.25" customHeight="1">
      <c r="H6" s="88"/>
      <c r="I6" s="89"/>
    </row>
    <row r="7" spans="2:12" ht="25.5">
      <c r="B7" s="166" t="s">
        <v>21</v>
      </c>
      <c r="C7" s="166"/>
      <c r="D7" s="166"/>
      <c r="E7" s="166"/>
      <c r="F7" s="166"/>
      <c r="G7" s="166"/>
      <c r="H7" s="166"/>
      <c r="I7" s="166"/>
    </row>
    <row r="8" spans="2:12" ht="12" thickBot="1">
      <c r="B8" s="90"/>
      <c r="C8" s="90"/>
      <c r="D8" s="90"/>
      <c r="E8" s="91"/>
      <c r="F8" s="91"/>
      <c r="G8" s="91"/>
      <c r="I8" s="92"/>
    </row>
    <row r="9" spans="2:12" ht="15.75" thickBot="1">
      <c r="B9" s="171" t="s">
        <v>2</v>
      </c>
      <c r="C9" s="172" t="s">
        <v>27</v>
      </c>
      <c r="D9" s="173"/>
      <c r="E9" s="174"/>
      <c r="F9" s="93"/>
      <c r="G9" s="93"/>
      <c r="H9" s="182" t="s">
        <v>3</v>
      </c>
      <c r="I9" s="183">
        <v>43983</v>
      </c>
    </row>
    <row r="10" spans="2:12" ht="12.75">
      <c r="B10" s="175"/>
      <c r="C10" s="176" t="s">
        <v>28</v>
      </c>
      <c r="D10" s="176"/>
      <c r="E10" s="177"/>
      <c r="F10" s="93"/>
      <c r="G10" s="93"/>
      <c r="I10" s="92"/>
    </row>
    <row r="11" spans="2:12" ht="12.75">
      <c r="B11" s="175"/>
      <c r="C11" s="176"/>
      <c r="D11" s="176"/>
      <c r="E11" s="177"/>
      <c r="F11" s="93"/>
      <c r="G11" s="93"/>
      <c r="I11" s="92"/>
    </row>
    <row r="12" spans="2:12" ht="12.75">
      <c r="B12" s="175"/>
      <c r="C12" s="130" t="s">
        <v>29</v>
      </c>
      <c r="D12" s="130"/>
      <c r="E12" s="178"/>
      <c r="F12" s="93"/>
      <c r="G12" s="93"/>
      <c r="H12" s="94"/>
      <c r="I12" s="94"/>
    </row>
    <row r="13" spans="2:12" ht="13.5" thickBot="1">
      <c r="B13" s="179"/>
      <c r="C13" s="180"/>
      <c r="D13" s="180"/>
      <c r="E13" s="181"/>
      <c r="F13" s="93"/>
      <c r="G13" s="93"/>
      <c r="H13" s="95"/>
      <c r="I13" s="96"/>
    </row>
    <row r="14" spans="2:12" ht="12" thickBot="1">
      <c r="B14" s="90"/>
      <c r="C14" s="90"/>
      <c r="D14" s="90"/>
      <c r="E14" s="91"/>
      <c r="F14" s="91"/>
      <c r="G14" s="91"/>
      <c r="H14" s="94"/>
      <c r="I14" s="114"/>
    </row>
    <row r="15" spans="2:12" ht="15.75" customHeight="1" thickBot="1">
      <c r="B15" s="193" t="s">
        <v>7</v>
      </c>
      <c r="C15" s="194" t="s">
        <v>9</v>
      </c>
      <c r="D15" s="192"/>
      <c r="E15" s="192"/>
      <c r="F15" s="195"/>
      <c r="G15" s="210" t="s">
        <v>40</v>
      </c>
      <c r="H15" s="219" t="s">
        <v>15</v>
      </c>
      <c r="I15" s="216" t="s">
        <v>17</v>
      </c>
      <c r="L15" s="97"/>
    </row>
    <row r="16" spans="2:12" ht="11.25" customHeight="1">
      <c r="B16" s="200"/>
      <c r="C16" s="167"/>
      <c r="D16" s="167"/>
      <c r="E16" s="167"/>
      <c r="F16" s="167"/>
      <c r="G16" s="167"/>
      <c r="H16" s="220"/>
      <c r="I16" s="217"/>
      <c r="K16" s="98"/>
      <c r="L16" s="99"/>
    </row>
    <row r="17" spans="2:12" ht="11.25" customHeight="1">
      <c r="B17" s="201"/>
      <c r="C17" s="167"/>
      <c r="D17" s="167"/>
      <c r="E17" s="167"/>
      <c r="F17" s="167"/>
      <c r="G17" s="167"/>
      <c r="H17" s="221"/>
      <c r="I17" s="217"/>
      <c r="J17" s="100"/>
      <c r="K17" s="98"/>
      <c r="L17" s="99"/>
    </row>
    <row r="18" spans="2:12" ht="15">
      <c r="B18" s="202">
        <v>800000</v>
      </c>
      <c r="C18" s="168" t="s">
        <v>37</v>
      </c>
      <c r="D18" s="24" t="s">
        <v>30</v>
      </c>
      <c r="E18" s="125"/>
      <c r="F18" s="98"/>
      <c r="G18" s="211">
        <v>160</v>
      </c>
      <c r="H18" s="202">
        <v>2320</v>
      </c>
      <c r="I18" s="217">
        <f>H18*1.015</f>
        <v>2354.7999999999997</v>
      </c>
      <c r="J18" s="97">
        <v>1.02</v>
      </c>
      <c r="K18" s="123"/>
      <c r="L18" s="103"/>
    </row>
    <row r="19" spans="2:12" ht="15">
      <c r="B19" s="202">
        <v>132000</v>
      </c>
      <c r="C19" s="168" t="s">
        <v>38</v>
      </c>
      <c r="D19" s="24" t="s">
        <v>31</v>
      </c>
      <c r="E19" s="125"/>
      <c r="F19" s="98"/>
      <c r="G19" s="211">
        <v>264</v>
      </c>
      <c r="H19" s="202">
        <v>4738.8</v>
      </c>
      <c r="I19" s="217">
        <f>H19*1.015</f>
        <v>4809.8819999999996</v>
      </c>
      <c r="J19" s="97">
        <v>1.02</v>
      </c>
      <c r="K19" s="123"/>
      <c r="L19" s="103"/>
    </row>
    <row r="20" spans="2:12" ht="15">
      <c r="B20" s="202">
        <v>169700</v>
      </c>
      <c r="C20" s="168" t="s">
        <v>38</v>
      </c>
      <c r="D20" s="24" t="s">
        <v>32</v>
      </c>
      <c r="E20" s="125"/>
      <c r="F20" s="138"/>
      <c r="G20" s="211">
        <v>340</v>
      </c>
      <c r="H20" s="202">
        <v>6107.2451000000001</v>
      </c>
      <c r="I20" s="217">
        <f>H20*1.015</f>
        <v>6198.8537764999992</v>
      </c>
      <c r="J20" s="97">
        <v>1.02</v>
      </c>
      <c r="K20" s="123"/>
      <c r="L20" s="103"/>
    </row>
    <row r="21" spans="2:12" ht="15">
      <c r="B21" s="202">
        <v>5175</v>
      </c>
      <c r="C21" s="168" t="s">
        <v>39</v>
      </c>
      <c r="D21" s="24" t="s">
        <v>33</v>
      </c>
      <c r="E21" s="136"/>
      <c r="F21" s="98"/>
      <c r="G21" s="211">
        <v>35</v>
      </c>
      <c r="H21" s="202">
        <v>4522.95</v>
      </c>
      <c r="I21" s="217">
        <f>H21*1.015</f>
        <v>4590.794249999999</v>
      </c>
      <c r="J21" s="97"/>
      <c r="K21" s="123"/>
      <c r="L21" s="99"/>
    </row>
    <row r="22" spans="2:12" ht="15">
      <c r="B22" s="203"/>
      <c r="C22" s="196"/>
      <c r="D22" s="25"/>
      <c r="E22" s="125"/>
      <c r="F22" s="94"/>
      <c r="G22" s="138"/>
      <c r="H22" s="202"/>
      <c r="I22" s="217"/>
      <c r="J22" s="97"/>
      <c r="K22" s="98"/>
      <c r="L22" s="99"/>
    </row>
    <row r="23" spans="2:12" ht="15">
      <c r="B23" s="203"/>
      <c r="C23" s="127"/>
      <c r="D23" s="25"/>
      <c r="E23" s="127"/>
      <c r="F23" s="94"/>
      <c r="G23" s="138"/>
      <c r="H23" s="202"/>
      <c r="I23" s="217"/>
      <c r="J23" s="97"/>
      <c r="K23" s="98"/>
      <c r="L23" s="99"/>
    </row>
    <row r="24" spans="2:12" ht="15">
      <c r="B24" s="203"/>
      <c r="C24" s="25"/>
      <c r="D24" s="25"/>
      <c r="E24" s="128"/>
      <c r="F24" s="94"/>
      <c r="G24" s="138"/>
      <c r="H24" s="202"/>
      <c r="I24" s="217"/>
      <c r="K24" s="98"/>
      <c r="L24" s="99"/>
    </row>
    <row r="25" spans="2:12" ht="15">
      <c r="B25" s="203"/>
      <c r="C25" s="196"/>
      <c r="D25" s="25"/>
      <c r="E25" s="125"/>
      <c r="F25" s="94"/>
      <c r="G25" s="138"/>
      <c r="H25" s="202"/>
      <c r="I25" s="217"/>
      <c r="K25" s="98"/>
      <c r="L25" s="99"/>
    </row>
    <row r="26" spans="2:12" ht="15">
      <c r="B26" s="203"/>
      <c r="C26" s="196"/>
      <c r="D26" s="25"/>
      <c r="E26" s="125"/>
      <c r="F26" s="94"/>
      <c r="G26" s="138"/>
      <c r="H26" s="202"/>
      <c r="I26" s="217"/>
      <c r="K26" s="98"/>
      <c r="L26" s="99"/>
    </row>
    <row r="27" spans="2:12" ht="15">
      <c r="B27" s="203"/>
      <c r="C27" s="196"/>
      <c r="D27" s="25"/>
      <c r="E27" s="125"/>
      <c r="F27" s="94"/>
      <c r="G27" s="138"/>
      <c r="H27" s="202"/>
      <c r="I27" s="217"/>
      <c r="K27" s="98"/>
      <c r="L27" s="99"/>
    </row>
    <row r="28" spans="2:12" ht="15">
      <c r="B28" s="203"/>
      <c r="C28" s="196"/>
      <c r="D28" s="25"/>
      <c r="E28" s="125"/>
      <c r="F28" s="94"/>
      <c r="G28" s="138"/>
      <c r="H28" s="202"/>
      <c r="I28" s="217"/>
      <c r="K28" s="98"/>
      <c r="L28" s="99"/>
    </row>
    <row r="29" spans="2:12" ht="15">
      <c r="B29" s="203"/>
      <c r="C29" s="196"/>
      <c r="D29" s="25"/>
      <c r="E29" s="129"/>
      <c r="F29" s="94"/>
      <c r="G29" s="138"/>
      <c r="H29" s="202"/>
      <c r="I29" s="217"/>
      <c r="K29" s="98"/>
      <c r="L29" s="99"/>
    </row>
    <row r="30" spans="2:12" ht="15">
      <c r="B30" s="204"/>
      <c r="C30" s="196"/>
      <c r="D30" s="25"/>
      <c r="E30" s="125"/>
      <c r="F30" s="94"/>
      <c r="G30" s="138"/>
      <c r="H30" s="202"/>
      <c r="I30" s="217"/>
      <c r="K30" s="98"/>
      <c r="L30" s="99"/>
    </row>
    <row r="31" spans="2:12" ht="15">
      <c r="B31" s="201"/>
      <c r="C31" s="104"/>
      <c r="D31" s="98"/>
      <c r="E31" s="104"/>
      <c r="F31" s="104"/>
      <c r="G31" s="212"/>
      <c r="H31" s="221"/>
      <c r="I31" s="217"/>
      <c r="K31" s="98"/>
      <c r="L31" s="99"/>
    </row>
    <row r="32" spans="2:12" ht="15">
      <c r="B32" s="201"/>
      <c r="C32" s="104"/>
      <c r="D32" s="98"/>
      <c r="E32" s="104"/>
      <c r="F32" s="104"/>
      <c r="G32" s="212"/>
      <c r="H32" s="221"/>
      <c r="I32" s="217"/>
      <c r="K32" s="98"/>
      <c r="L32" s="99"/>
    </row>
    <row r="33" spans="2:12" ht="15">
      <c r="B33" s="201"/>
      <c r="C33" s="104"/>
      <c r="D33" s="98"/>
      <c r="E33" s="104"/>
      <c r="F33" s="104"/>
      <c r="G33" s="212"/>
      <c r="H33" s="221"/>
      <c r="I33" s="217"/>
      <c r="K33" s="98"/>
      <c r="L33" s="99"/>
    </row>
    <row r="34" spans="2:12" ht="15">
      <c r="B34" s="201"/>
      <c r="C34" s="197"/>
      <c r="D34" s="101"/>
      <c r="E34" s="102"/>
      <c r="F34" s="102"/>
      <c r="G34" s="213"/>
      <c r="H34" s="222"/>
      <c r="I34" s="217"/>
      <c r="J34" s="100"/>
      <c r="L34" s="94"/>
    </row>
    <row r="35" spans="2:12" ht="15">
      <c r="B35" s="201"/>
      <c r="C35" s="197"/>
      <c r="D35" s="102"/>
      <c r="E35" s="102"/>
      <c r="F35" s="102"/>
      <c r="G35" s="214"/>
      <c r="H35" s="222"/>
      <c r="I35" s="217"/>
      <c r="J35" s="100"/>
      <c r="K35" s="94"/>
      <c r="L35" s="94"/>
    </row>
    <row r="36" spans="2:12" ht="15">
      <c r="B36" s="205"/>
      <c r="C36" s="167"/>
      <c r="D36" s="167"/>
      <c r="E36" s="167"/>
      <c r="F36" s="167"/>
      <c r="G36" s="167"/>
      <c r="H36" s="223"/>
      <c r="I36" s="217"/>
      <c r="J36" s="100"/>
      <c r="K36" s="94"/>
      <c r="L36" s="94"/>
    </row>
    <row r="37" spans="2:12" ht="15">
      <c r="B37" s="201"/>
      <c r="C37" s="105"/>
      <c r="D37" s="98"/>
      <c r="E37" s="105"/>
      <c r="F37" s="105"/>
      <c r="G37" s="213"/>
      <c r="H37" s="222"/>
      <c r="I37" s="217"/>
      <c r="J37" s="106"/>
      <c r="K37" s="98"/>
      <c r="L37" s="98"/>
    </row>
    <row r="38" spans="2:12" ht="15">
      <c r="B38" s="206"/>
      <c r="C38" s="108"/>
      <c r="D38" s="107"/>
      <c r="E38" s="94"/>
      <c r="F38" s="94"/>
      <c r="G38" s="213"/>
      <c r="H38" s="223"/>
      <c r="I38" s="217"/>
      <c r="J38" s="100"/>
    </row>
    <row r="39" spans="2:12" ht="15">
      <c r="B39" s="206"/>
      <c r="C39" s="108"/>
      <c r="D39" s="108"/>
      <c r="E39" s="139" t="s">
        <v>22</v>
      </c>
      <c r="F39" s="139"/>
      <c r="G39" s="215">
        <f>SUM(G18:G35)</f>
        <v>799</v>
      </c>
      <c r="H39" s="223"/>
      <c r="I39" s="217"/>
      <c r="J39" s="100"/>
    </row>
    <row r="40" spans="2:12" ht="15.75" thickBot="1">
      <c r="B40" s="207"/>
      <c r="C40" s="94"/>
      <c r="D40" s="94"/>
      <c r="E40" s="94"/>
      <c r="F40" s="94"/>
      <c r="G40" s="96"/>
      <c r="H40" s="224"/>
      <c r="I40" s="217"/>
      <c r="J40" s="100"/>
    </row>
    <row r="41" spans="2:12" ht="15.75" thickBot="1">
      <c r="B41" s="207"/>
      <c r="C41" s="198"/>
      <c r="D41" s="109" t="s">
        <v>4</v>
      </c>
      <c r="E41" s="227">
        <v>500000475</v>
      </c>
      <c r="F41" s="96"/>
      <c r="G41" s="107"/>
      <c r="H41" s="224"/>
      <c r="I41" s="217"/>
      <c r="J41" s="100" t="s">
        <v>0</v>
      </c>
    </row>
    <row r="42" spans="2:12" ht="15">
      <c r="B42" s="207"/>
      <c r="C42" s="107"/>
      <c r="D42" s="107"/>
      <c r="E42" s="107"/>
      <c r="F42" s="107"/>
      <c r="G42" s="107"/>
      <c r="H42" s="224"/>
      <c r="I42" s="217"/>
      <c r="J42" s="100"/>
    </row>
    <row r="43" spans="2:12" ht="15">
      <c r="B43" s="208"/>
      <c r="C43" s="199" t="s">
        <v>35</v>
      </c>
      <c r="D43" s="110"/>
      <c r="E43" s="108"/>
      <c r="F43" s="108"/>
      <c r="G43" s="108"/>
      <c r="H43" s="225"/>
      <c r="I43" s="217"/>
      <c r="J43" s="100"/>
    </row>
    <row r="44" spans="2:12" ht="15.75" thickBot="1">
      <c r="B44" s="209"/>
      <c r="C44" s="169"/>
      <c r="D44" s="169"/>
      <c r="E44" s="170"/>
      <c r="F44" s="170"/>
      <c r="G44" s="170"/>
      <c r="H44" s="226"/>
      <c r="I44" s="218"/>
      <c r="J44" s="100"/>
    </row>
    <row r="45" spans="2:12" ht="12" thickBot="1">
      <c r="B45" s="111"/>
      <c r="C45" s="111"/>
      <c r="D45" s="111"/>
      <c r="E45" s="108"/>
      <c r="F45" s="108"/>
      <c r="G45" s="108"/>
      <c r="H45" s="229">
        <f>SUM(H18:H39)</f>
        <v>17688.9951</v>
      </c>
      <c r="I45" s="228">
        <f>SUM(I18:I39)</f>
        <v>17954.330026499996</v>
      </c>
      <c r="J45" s="100"/>
    </row>
    <row r="46" spans="2:12">
      <c r="C46" s="111"/>
      <c r="D46" s="112"/>
      <c r="E46" s="113"/>
      <c r="F46" s="113"/>
      <c r="G46" s="93"/>
      <c r="H46" s="93"/>
      <c r="I46" s="93"/>
      <c r="J46" s="100"/>
    </row>
    <row r="47" spans="2:12">
      <c r="B47" s="114" t="s">
        <v>13</v>
      </c>
      <c r="C47" s="111"/>
      <c r="D47" s="93"/>
      <c r="E47" s="113"/>
      <c r="F47" s="113"/>
      <c r="G47" s="93"/>
      <c r="H47" s="115" t="s">
        <v>15</v>
      </c>
      <c r="I47" s="116">
        <f>H45</f>
        <v>17688.9951</v>
      </c>
      <c r="J47" s="100"/>
    </row>
    <row r="48" spans="2:12">
      <c r="B48" s="114"/>
      <c r="C48" s="111"/>
      <c r="D48" s="93"/>
      <c r="E48" s="113"/>
      <c r="F48" s="113"/>
      <c r="G48" s="93"/>
      <c r="H48" s="117" t="s">
        <v>17</v>
      </c>
      <c r="I48" s="116">
        <f>I45</f>
        <v>17954.330026499996</v>
      </c>
      <c r="J48" s="100"/>
    </row>
    <row r="49" spans="2:10" ht="12" thickBot="1">
      <c r="B49" s="114"/>
      <c r="C49" s="111"/>
      <c r="D49" s="93"/>
      <c r="G49" s="93"/>
      <c r="H49" s="117"/>
      <c r="I49" s="118"/>
      <c r="J49" s="100"/>
    </row>
    <row r="50" spans="2:10" ht="12" thickBot="1">
      <c r="B50" s="189"/>
      <c r="C50" s="190" t="s">
        <v>20</v>
      </c>
      <c r="D50" s="191"/>
      <c r="E50" s="93"/>
      <c r="F50" s="93"/>
      <c r="G50" s="93"/>
      <c r="J50" s="100"/>
    </row>
    <row r="51" spans="2:10">
      <c r="B51" s="184"/>
      <c r="C51" s="119"/>
      <c r="D51" s="185"/>
      <c r="E51" s="93"/>
      <c r="F51" s="93"/>
      <c r="G51" s="93"/>
      <c r="H51" s="93"/>
      <c r="J51" s="100"/>
    </row>
    <row r="52" spans="2:10">
      <c r="B52" s="184"/>
      <c r="C52" s="119"/>
      <c r="D52" s="185"/>
      <c r="E52" s="93"/>
      <c r="F52" s="93"/>
      <c r="G52" s="93"/>
      <c r="H52" s="93"/>
      <c r="I52" s="93"/>
      <c r="J52" s="100"/>
    </row>
    <row r="53" spans="2:10" ht="12" thickBot="1">
      <c r="B53" s="186"/>
      <c r="C53" s="187"/>
      <c r="D53" s="188"/>
      <c r="E53" s="93"/>
      <c r="F53" s="93"/>
      <c r="G53" s="93"/>
      <c r="H53" s="93"/>
      <c r="I53" s="93"/>
      <c r="J53" s="100"/>
    </row>
    <row r="54" spans="2:10">
      <c r="E54" s="120"/>
      <c r="F54" s="120"/>
      <c r="G54" s="120"/>
      <c r="H54" s="93"/>
      <c r="I54" s="93"/>
      <c r="J54" s="100"/>
    </row>
    <row r="55" spans="2:10">
      <c r="B55" s="94"/>
      <c r="C55" s="94"/>
      <c r="D55" s="94"/>
      <c r="E55" s="94"/>
      <c r="F55" s="94"/>
      <c r="G55" s="94"/>
      <c r="H55" s="94"/>
      <c r="J55" s="100"/>
    </row>
    <row r="56" spans="2:10">
      <c r="B56" s="94"/>
      <c r="C56" s="94"/>
      <c r="D56" s="94"/>
      <c r="E56" s="94"/>
      <c r="F56" s="94"/>
      <c r="G56" s="94"/>
      <c r="H56" s="94"/>
      <c r="J56" s="100"/>
    </row>
    <row r="57" spans="2:10">
      <c r="B57" s="94"/>
      <c r="C57" s="94"/>
      <c r="D57" s="94"/>
      <c r="E57" s="94"/>
      <c r="F57" s="94"/>
      <c r="G57" s="94"/>
      <c r="H57" s="94"/>
      <c r="J57" s="100"/>
    </row>
    <row r="58" spans="2:10">
      <c r="B58" s="94"/>
      <c r="C58" s="94"/>
      <c r="D58" s="94"/>
      <c r="E58" s="94"/>
      <c r="F58" s="94"/>
      <c r="G58" s="94"/>
      <c r="H58" s="94"/>
      <c r="J58" s="100"/>
    </row>
    <row r="59" spans="2:10">
      <c r="B59" s="94"/>
      <c r="C59" s="94"/>
      <c r="D59" s="94"/>
      <c r="E59" s="94"/>
      <c r="F59" s="94"/>
      <c r="G59" s="94"/>
      <c r="H59" s="94"/>
      <c r="J59" s="97"/>
    </row>
    <row r="60" spans="2:10">
      <c r="B60" s="94"/>
      <c r="C60" s="94"/>
      <c r="D60" s="94"/>
      <c r="E60" s="94"/>
      <c r="F60" s="94"/>
      <c r="G60" s="94"/>
      <c r="H60" s="94"/>
    </row>
    <row r="61" spans="2:10">
      <c r="B61" s="94"/>
      <c r="C61" s="94"/>
      <c r="D61" s="94"/>
      <c r="E61" s="94"/>
      <c r="F61" s="94"/>
      <c r="G61" s="94"/>
      <c r="H61" s="94"/>
      <c r="J61" s="121"/>
    </row>
    <row r="62" spans="2:10">
      <c r="B62" s="94"/>
      <c r="C62" s="94"/>
      <c r="D62" s="94"/>
      <c r="E62" s="94"/>
      <c r="F62" s="94"/>
      <c r="G62" s="94"/>
      <c r="H62" s="94"/>
      <c r="J62" s="121"/>
    </row>
    <row r="63" spans="2:10">
      <c r="B63" s="94"/>
      <c r="C63" s="94"/>
      <c r="D63" s="94"/>
      <c r="E63" s="94"/>
      <c r="F63" s="94"/>
      <c r="G63" s="94"/>
      <c r="H63" s="94"/>
      <c r="J63" s="122"/>
    </row>
    <row r="64" spans="2:10">
      <c r="B64" s="94"/>
      <c r="C64" s="94"/>
      <c r="D64" s="94"/>
      <c r="E64" s="94"/>
      <c r="F64" s="94"/>
      <c r="G64" s="94"/>
      <c r="H64" s="94"/>
    </row>
    <row r="65" spans="2:8">
      <c r="B65" s="94"/>
      <c r="C65" s="94"/>
      <c r="D65" s="94"/>
      <c r="E65" s="94"/>
      <c r="F65" s="94"/>
      <c r="G65" s="94"/>
      <c r="H65" s="94"/>
    </row>
    <row r="66" spans="2:8">
      <c r="B66" s="94"/>
      <c r="C66" s="94"/>
      <c r="D66" s="94"/>
      <c r="E66" s="94"/>
      <c r="F66" s="94"/>
      <c r="G66" s="94"/>
      <c r="H66" s="94"/>
    </row>
    <row r="67" spans="2:8">
      <c r="B67" s="94"/>
      <c r="C67" s="94"/>
      <c r="D67" s="94"/>
      <c r="E67" s="94"/>
      <c r="F67" s="94"/>
      <c r="G67" s="94"/>
      <c r="H67" s="94"/>
    </row>
    <row r="68" spans="2:8">
      <c r="B68" s="94"/>
      <c r="C68" s="94"/>
      <c r="D68" s="94"/>
      <c r="E68" s="94"/>
      <c r="F68" s="94"/>
      <c r="G68" s="94"/>
      <c r="H68" s="94"/>
    </row>
    <row r="69" spans="2:8">
      <c r="B69" s="94"/>
      <c r="C69" s="94"/>
      <c r="D69" s="94"/>
      <c r="E69" s="94"/>
      <c r="F69" s="94"/>
      <c r="G69" s="94"/>
      <c r="H69" s="94"/>
    </row>
  </sheetData>
  <mergeCells count="6">
    <mergeCell ref="B7:I7"/>
    <mergeCell ref="C15:F15"/>
    <mergeCell ref="C10:E11"/>
    <mergeCell ref="C16:G16"/>
    <mergeCell ref="C36:G36"/>
    <mergeCell ref="C17:G17"/>
  </mergeCells>
  <pageMargins left="0.70866141732283472" right="0.70866141732283472" top="0.74803149606299213" bottom="0.74803149606299213" header="0.31496062992125984" footer="0.31496062992125984"/>
  <pageSetup paperSize="256" scale="8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Factura</vt:lpstr>
      <vt:lpstr>Packing List</vt:lpstr>
      <vt:lpstr>'Packing List'!Área_de_impresión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kruiz</dc:creator>
  <cp:lastModifiedBy>Daniel Antonio Masache Aviles</cp:lastModifiedBy>
  <cp:lastPrinted>2020-06-30T20:29:36Z</cp:lastPrinted>
  <dcterms:created xsi:type="dcterms:W3CDTF">2017-12-22T19:31:40Z</dcterms:created>
  <dcterms:modified xsi:type="dcterms:W3CDTF">2020-06-30T20:36:30Z</dcterms:modified>
</cp:coreProperties>
</file>