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chool Work (College)\Spring 2020\CIS 2200\"/>
    </mc:Choice>
  </mc:AlternateContent>
  <xr:revisionPtr revIDLastSave="0" documentId="13_ncr:1_{41922CCA-4004-4031-965C-CD6B6F970BA7}" xr6:coauthVersionLast="47" xr6:coauthVersionMax="47" xr10:uidLastSave="{00000000-0000-0000-0000-000000000000}"/>
  <bookViews>
    <workbookView xWindow="-110" yWindow="-110" windowWidth="22780" windowHeight="14540" tabRatio="799" firstSheet="1" activeTab="7" xr2:uid="{FDAD1D75-13A3-4569-9E52-BA38E6514186}"/>
  </bookViews>
  <sheets>
    <sheet name="Project Description" sheetId="9" r:id="rId1"/>
    <sheet name="DailyPrices" sheetId="1" r:id="rId2"/>
    <sheet name="ClosingPrices" sheetId="2" r:id="rId3"/>
    <sheet name="PricesChangeInPercentage" sheetId="4" r:id="rId4"/>
    <sheet name="Portfolio" sheetId="3" r:id="rId5"/>
    <sheet name="PricesChangeInPercentageGraph" sheetId="5" r:id="rId6"/>
    <sheet name="Graph" sheetId="8" r:id="rId7"/>
    <sheet name="OverallPerformanceGraph" sheetId="7" r:id="rId8"/>
  </sheets>
  <definedNames>
    <definedName name="solver_adj" localSheetId="4" hidden="1">Portfolio!$D$2:$D$6</definedName>
    <definedName name="solver_cvg" localSheetId="4" hidden="1">0.0001</definedName>
    <definedName name="solver_drv" localSheetId="4" hidden="1">2</definedName>
    <definedName name="solver_eng" localSheetId="4" hidden="1">1</definedName>
    <definedName name="solver_eng" localSheetId="5" hidden="1">1</definedName>
    <definedName name="solver_est" localSheetId="4" hidden="1">1</definedName>
    <definedName name="solver_itr" localSheetId="4" hidden="1">2147483647</definedName>
    <definedName name="solver_lhs1" localSheetId="4" hidden="1">Portfolio!$D$2:$D$6</definedName>
    <definedName name="solver_lhs2" localSheetId="4" hidden="1">Portfolio!$D$2:$D$6</definedName>
    <definedName name="solver_lhs3" localSheetId="4" hidden="1">Portfolio!$E$7</definedName>
    <definedName name="solver_lhs4" localSheetId="4" hidden="1">Portfolio!$E$7</definedName>
    <definedName name="solver_lhs5" localSheetId="4" hidden="1">Portfolio!$J$8</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eg" localSheetId="5" hidden="1">1</definedName>
    <definedName name="solver_nod" localSheetId="4" hidden="1">2147483647</definedName>
    <definedName name="solver_num" localSheetId="4" hidden="1">5</definedName>
    <definedName name="solver_num" localSheetId="5" hidden="1">0</definedName>
    <definedName name="solver_nwt" localSheetId="4" hidden="1">1</definedName>
    <definedName name="solver_opt" localSheetId="4" hidden="1">Portfolio!$I$8</definedName>
    <definedName name="solver_opt" localSheetId="5" hidden="1">PricesChangeInPercentageGraph!$M$42</definedName>
    <definedName name="solver_pre" localSheetId="4" hidden="1">0.000001</definedName>
    <definedName name="solver_rbv" localSheetId="4" hidden="1">2</definedName>
    <definedName name="solver_rel1" localSheetId="4" hidden="1">4</definedName>
    <definedName name="solver_rel2" localSheetId="4" hidden="1">3</definedName>
    <definedName name="solver_rel3" localSheetId="4" hidden="1">1</definedName>
    <definedName name="solver_rel4" localSheetId="4" hidden="1">3</definedName>
    <definedName name="solver_rel5" localSheetId="4" hidden="1">1</definedName>
    <definedName name="solver_rhs1" localSheetId="4" hidden="1">"integer"</definedName>
    <definedName name="solver_rhs2" localSheetId="4" hidden="1">0</definedName>
    <definedName name="solver_rhs3" localSheetId="4" hidden="1">MIN(Portfolio!$C$2:$C$6)</definedName>
    <definedName name="solver_rhs4" localSheetId="4" hidden="1">0</definedName>
    <definedName name="solver_rhs5" localSheetId="4" hidden="1">Portfolio!$J$14</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typ" localSheetId="5" hidden="1">1</definedName>
    <definedName name="solver_val" localSheetId="4" hidden="1">0</definedName>
    <definedName name="solver_val" localSheetId="5" hidden="1">0</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F129" i="2"/>
  <c r="G3" i="4"/>
  <c r="C4" i="4"/>
  <c r="G4" i="4"/>
  <c r="G5" i="4"/>
  <c r="G6" i="4"/>
  <c r="G7" i="4"/>
  <c r="G8" i="4"/>
  <c r="G9" i="4"/>
  <c r="G10" i="4"/>
  <c r="G11" i="4"/>
  <c r="C12" i="4"/>
  <c r="F12" i="4"/>
  <c r="G12" i="4"/>
  <c r="G13" i="4"/>
  <c r="G14" i="4"/>
  <c r="C15" i="4"/>
  <c r="G15" i="4"/>
  <c r="G16" i="4"/>
  <c r="G17" i="4"/>
  <c r="G18" i="4"/>
  <c r="G19" i="4"/>
  <c r="G20" i="4"/>
  <c r="G21" i="4"/>
  <c r="G22" i="4"/>
  <c r="G23" i="4"/>
  <c r="G24" i="4"/>
  <c r="G25" i="4"/>
  <c r="G26" i="4"/>
  <c r="G27" i="4"/>
  <c r="G28" i="4"/>
  <c r="G29" i="4"/>
  <c r="G30" i="4"/>
  <c r="G31" i="4"/>
  <c r="G32" i="4"/>
  <c r="G33" i="4"/>
  <c r="G34" i="4"/>
  <c r="G35" i="4"/>
  <c r="C36" i="4"/>
  <c r="G36" i="4"/>
  <c r="G37" i="4"/>
  <c r="G38" i="4"/>
  <c r="C39" i="4"/>
  <c r="G39" i="4"/>
  <c r="G40" i="4"/>
  <c r="G41" i="4"/>
  <c r="G42" i="4"/>
  <c r="G43" i="4"/>
  <c r="G44" i="4"/>
  <c r="G45" i="4"/>
  <c r="G46" i="4"/>
  <c r="G47" i="4"/>
  <c r="G48" i="4"/>
  <c r="G49" i="4"/>
  <c r="G50" i="4"/>
  <c r="G51" i="4"/>
  <c r="G52" i="4"/>
  <c r="G53" i="4"/>
  <c r="G54" i="4"/>
  <c r="G55" i="4"/>
  <c r="G56" i="4"/>
  <c r="G57" i="4"/>
  <c r="G58" i="4"/>
  <c r="G59" i="4"/>
  <c r="C60" i="4"/>
  <c r="G60" i="4"/>
  <c r="G61" i="4"/>
  <c r="G62" i="4"/>
  <c r="G63" i="4"/>
  <c r="G64" i="4"/>
  <c r="G65" i="4"/>
  <c r="G66" i="4"/>
  <c r="C67" i="4"/>
  <c r="G67" i="4"/>
  <c r="G68" i="4"/>
  <c r="G69" i="4"/>
  <c r="G70" i="4"/>
  <c r="C71" i="4"/>
  <c r="G71" i="4"/>
  <c r="G72" i="4"/>
  <c r="G73" i="4"/>
  <c r="G74" i="4"/>
  <c r="G75" i="4"/>
  <c r="G76" i="4"/>
  <c r="G77" i="4"/>
  <c r="G78" i="4"/>
  <c r="G79" i="4"/>
  <c r="G80" i="4"/>
  <c r="G81" i="4"/>
  <c r="G82" i="4"/>
  <c r="G83" i="4"/>
  <c r="C84" i="4"/>
  <c r="G84" i="4"/>
  <c r="G85" i="4"/>
  <c r="G86" i="4"/>
  <c r="C87" i="4"/>
  <c r="G87" i="4"/>
  <c r="G88" i="4"/>
  <c r="G89" i="4"/>
  <c r="G90" i="4"/>
  <c r="G91" i="4"/>
  <c r="G92" i="4"/>
  <c r="G93" i="4"/>
  <c r="G94" i="4"/>
  <c r="G95" i="4"/>
  <c r="G96" i="4"/>
  <c r="G97" i="4"/>
  <c r="G98" i="4"/>
  <c r="G99" i="4"/>
  <c r="G100" i="4"/>
  <c r="G101" i="4"/>
  <c r="G102" i="4"/>
  <c r="G103" i="4"/>
  <c r="G104" i="4"/>
  <c r="G105" i="4"/>
  <c r="G106" i="4"/>
  <c r="G107" i="4"/>
  <c r="C108" i="4"/>
  <c r="G108" i="4"/>
  <c r="G109" i="4"/>
  <c r="G110" i="4"/>
  <c r="C111" i="4"/>
  <c r="G111" i="4"/>
  <c r="G112" i="4"/>
  <c r="G113" i="4"/>
  <c r="G114" i="4"/>
  <c r="G115" i="4"/>
  <c r="G116" i="4"/>
  <c r="G117" i="4"/>
  <c r="G118" i="4"/>
  <c r="C119" i="4"/>
  <c r="G119" i="4"/>
  <c r="G120" i="4"/>
  <c r="G121" i="4"/>
  <c r="G122" i="4"/>
  <c r="E123" i="4"/>
  <c r="G123" i="4"/>
  <c r="G124" i="4"/>
  <c r="G125" i="4"/>
  <c r="G126" i="4"/>
  <c r="G2" i="4"/>
  <c r="A96" i="4"/>
  <c r="A101" i="4"/>
  <c r="A104" i="4"/>
  <c r="A108" i="4"/>
  <c r="A109" i="4"/>
  <c r="A112" i="4"/>
  <c r="A116" i="4"/>
  <c r="A117" i="4"/>
  <c r="A120" i="4"/>
  <c r="A124" i="4"/>
  <c r="A125" i="4"/>
  <c r="A4" i="4"/>
  <c r="A8" i="4"/>
  <c r="A12" i="4"/>
  <c r="A16" i="4"/>
  <c r="A20" i="4"/>
  <c r="A24" i="4"/>
  <c r="A28" i="4"/>
  <c r="A32" i="4"/>
  <c r="A36" i="4"/>
  <c r="A40" i="4"/>
  <c r="A44" i="4"/>
  <c r="A48" i="4"/>
  <c r="A52" i="4"/>
  <c r="A56" i="4"/>
  <c r="A60" i="4"/>
  <c r="A64" i="4"/>
  <c r="A68" i="4"/>
  <c r="A72" i="4"/>
  <c r="A76" i="4"/>
  <c r="A80" i="4"/>
  <c r="A81" i="4"/>
  <c r="A84" i="4"/>
  <c r="A88" i="4"/>
  <c r="A92" i="4"/>
  <c r="B1" i="4"/>
  <c r="G1" i="4"/>
  <c r="A1" i="4"/>
  <c r="J12" i="3"/>
  <c r="G130" i="2"/>
  <c r="F130" i="2"/>
  <c r="E130" i="2"/>
  <c r="D130" i="2"/>
  <c r="C130" i="2"/>
  <c r="B130" i="2"/>
  <c r="A130" i="2"/>
  <c r="I12" i="3"/>
  <c r="G12" i="3"/>
  <c r="E12" i="3"/>
  <c r="E14" i="3"/>
  <c r="F12" i="3"/>
  <c r="C12" i="3"/>
  <c r="C6" i="3"/>
  <c r="E6" i="3" s="1"/>
  <c r="B6" i="3" s="1"/>
  <c r="C5" i="3"/>
  <c r="E5" i="3" s="1"/>
  <c r="B5" i="3" s="1"/>
  <c r="C4" i="3"/>
  <c r="E4" i="3" s="1"/>
  <c r="B4" i="3" s="1"/>
  <c r="A12" i="3"/>
  <c r="A6" i="3"/>
  <c r="A5" i="3"/>
  <c r="A4" i="3"/>
  <c r="C3" i="3"/>
  <c r="E3" i="3" s="1"/>
  <c r="B3" i="3" s="1"/>
  <c r="A3" i="3"/>
  <c r="C2" i="3"/>
  <c r="E2" i="3" s="1"/>
  <c r="B2" i="3" s="1"/>
  <c r="A2" i="3"/>
  <c r="G128" i="2"/>
  <c r="G129" i="2"/>
  <c r="A72" i="2"/>
  <c r="A71" i="4" s="1"/>
  <c r="B72" i="2"/>
  <c r="B71" i="4" s="1"/>
  <c r="C72" i="2"/>
  <c r="D72" i="2"/>
  <c r="E72" i="2"/>
  <c r="F72" i="2"/>
  <c r="F71" i="4" s="1"/>
  <c r="G72" i="2"/>
  <c r="A73" i="2"/>
  <c r="B73" i="2"/>
  <c r="B72" i="4" s="1"/>
  <c r="C73" i="2"/>
  <c r="D73" i="2"/>
  <c r="E73" i="2"/>
  <c r="F73" i="2"/>
  <c r="G73" i="2"/>
  <c r="A74" i="2"/>
  <c r="A73" i="4" s="1"/>
  <c r="B74" i="2"/>
  <c r="C74" i="2"/>
  <c r="C73" i="4" s="1"/>
  <c r="D74" i="2"/>
  <c r="E74" i="2"/>
  <c r="F74" i="2"/>
  <c r="F73" i="4" s="1"/>
  <c r="G74" i="2"/>
  <c r="A75" i="2"/>
  <c r="A74" i="4" s="1"/>
  <c r="B75" i="2"/>
  <c r="B74" i="4" s="1"/>
  <c r="C75" i="2"/>
  <c r="C74" i="4" s="1"/>
  <c r="D75" i="2"/>
  <c r="E75" i="2"/>
  <c r="E74" i="4" s="1"/>
  <c r="F75" i="2"/>
  <c r="F74" i="4" s="1"/>
  <c r="G75" i="2"/>
  <c r="A76" i="2"/>
  <c r="A75" i="4" s="1"/>
  <c r="B76" i="2"/>
  <c r="B75" i="4" s="1"/>
  <c r="C76" i="2"/>
  <c r="C75" i="4" s="1"/>
  <c r="D76" i="2"/>
  <c r="E76" i="2"/>
  <c r="F76" i="2"/>
  <c r="G76" i="2"/>
  <c r="A77" i="2"/>
  <c r="B77" i="2"/>
  <c r="B76" i="4" s="1"/>
  <c r="C77" i="2"/>
  <c r="C76" i="4" s="1"/>
  <c r="D77" i="2"/>
  <c r="E77" i="2"/>
  <c r="F77" i="2"/>
  <c r="G77" i="2"/>
  <c r="A78" i="2"/>
  <c r="A77" i="4" s="1"/>
  <c r="B78" i="2"/>
  <c r="C78" i="2"/>
  <c r="D78" i="2"/>
  <c r="E78" i="2"/>
  <c r="F78" i="2"/>
  <c r="F77" i="4" s="1"/>
  <c r="G78" i="2"/>
  <c r="A79" i="2"/>
  <c r="A78" i="4" s="1"/>
  <c r="B79" i="2"/>
  <c r="B78" i="4" s="1"/>
  <c r="C79" i="2"/>
  <c r="C78" i="4" s="1"/>
  <c r="D79" i="2"/>
  <c r="E79" i="2"/>
  <c r="F79" i="2"/>
  <c r="F78" i="4" s="1"/>
  <c r="G79" i="2"/>
  <c r="A80" i="2"/>
  <c r="A79" i="4" s="1"/>
  <c r="B80" i="2"/>
  <c r="B79" i="4" s="1"/>
  <c r="C80" i="2"/>
  <c r="C79" i="4" s="1"/>
  <c r="D80" i="2"/>
  <c r="E80" i="2"/>
  <c r="F80" i="2"/>
  <c r="F79" i="4" s="1"/>
  <c r="G80" i="2"/>
  <c r="A81" i="2"/>
  <c r="B81" i="2"/>
  <c r="B80" i="4" s="1"/>
  <c r="C81" i="2"/>
  <c r="D81" i="2"/>
  <c r="E81" i="2"/>
  <c r="F81" i="2"/>
  <c r="F80" i="4" s="1"/>
  <c r="G81" i="2"/>
  <c r="A82" i="2"/>
  <c r="B82" i="2"/>
  <c r="C82" i="2"/>
  <c r="C81" i="4" s="1"/>
  <c r="D82" i="2"/>
  <c r="E82" i="2"/>
  <c r="F82" i="2"/>
  <c r="F81" i="4" s="1"/>
  <c r="G82" i="2"/>
  <c r="A83" i="2"/>
  <c r="A82" i="4" s="1"/>
  <c r="B83" i="2"/>
  <c r="B82" i="4" s="1"/>
  <c r="C83" i="2"/>
  <c r="C82" i="4" s="1"/>
  <c r="D83" i="2"/>
  <c r="E83" i="2"/>
  <c r="E82" i="4" s="1"/>
  <c r="F83" i="2"/>
  <c r="F82" i="4" s="1"/>
  <c r="G83" i="2"/>
  <c r="A84" i="2"/>
  <c r="A83" i="4" s="1"/>
  <c r="B84" i="2"/>
  <c r="B83" i="4" s="1"/>
  <c r="C84" i="2"/>
  <c r="C83" i="4" s="1"/>
  <c r="D84" i="2"/>
  <c r="E84" i="2"/>
  <c r="F84" i="2"/>
  <c r="G84" i="2"/>
  <c r="A85" i="2"/>
  <c r="B85" i="2"/>
  <c r="B84" i="4" s="1"/>
  <c r="C85" i="2"/>
  <c r="D85" i="2"/>
  <c r="E85" i="2"/>
  <c r="F85" i="2"/>
  <c r="G85" i="2"/>
  <c r="A86" i="2"/>
  <c r="A85" i="4" s="1"/>
  <c r="B86" i="2"/>
  <c r="C86" i="2"/>
  <c r="D86" i="2"/>
  <c r="E86" i="2"/>
  <c r="F86" i="2"/>
  <c r="F85" i="4" s="1"/>
  <c r="G86" i="2"/>
  <c r="A87" i="2"/>
  <c r="A86" i="4" s="1"/>
  <c r="B87" i="2"/>
  <c r="B86" i="4" s="1"/>
  <c r="C87" i="2"/>
  <c r="C86" i="4" s="1"/>
  <c r="D87" i="2"/>
  <c r="E87" i="2"/>
  <c r="F87" i="2"/>
  <c r="F86" i="4" s="1"/>
  <c r="G87" i="2"/>
  <c r="A88" i="2"/>
  <c r="A87" i="4" s="1"/>
  <c r="B88" i="2"/>
  <c r="B87" i="4" s="1"/>
  <c r="C88" i="2"/>
  <c r="D88" i="2"/>
  <c r="E88" i="2"/>
  <c r="F88" i="2"/>
  <c r="F87" i="4" s="1"/>
  <c r="G88" i="2"/>
  <c r="A89" i="2"/>
  <c r="B89" i="2"/>
  <c r="B88" i="4" s="1"/>
  <c r="C89" i="2"/>
  <c r="D89" i="2"/>
  <c r="E89" i="2"/>
  <c r="F89" i="2"/>
  <c r="F88" i="4" s="1"/>
  <c r="G89" i="2"/>
  <c r="A90" i="2"/>
  <c r="A89" i="4" s="1"/>
  <c r="B90" i="2"/>
  <c r="C90" i="2"/>
  <c r="C89" i="4" s="1"/>
  <c r="D90" i="2"/>
  <c r="E90" i="2"/>
  <c r="F90" i="2"/>
  <c r="F89" i="4" s="1"/>
  <c r="G90" i="2"/>
  <c r="A91" i="2"/>
  <c r="A90" i="4" s="1"/>
  <c r="B91" i="2"/>
  <c r="B90" i="4" s="1"/>
  <c r="C91" i="2"/>
  <c r="C90" i="4" s="1"/>
  <c r="D91" i="2"/>
  <c r="E91" i="2"/>
  <c r="E90" i="4" s="1"/>
  <c r="F91" i="2"/>
  <c r="G91" i="2"/>
  <c r="A92" i="2"/>
  <c r="A91" i="4" s="1"/>
  <c r="B92" i="2"/>
  <c r="B91" i="4" s="1"/>
  <c r="C92" i="2"/>
  <c r="C91" i="4" s="1"/>
  <c r="D92" i="2"/>
  <c r="E92" i="2"/>
  <c r="F92" i="2"/>
  <c r="F91" i="4" s="1"/>
  <c r="G92" i="2"/>
  <c r="A93" i="2"/>
  <c r="B93" i="2"/>
  <c r="B92" i="4" s="1"/>
  <c r="C93" i="2"/>
  <c r="D93" i="2"/>
  <c r="E93" i="2"/>
  <c r="F93" i="2"/>
  <c r="F92" i="4" s="1"/>
  <c r="G93" i="2"/>
  <c r="A94" i="2"/>
  <c r="A93" i="4" s="1"/>
  <c r="B94" i="2"/>
  <c r="C94" i="2"/>
  <c r="D94" i="2"/>
  <c r="E94" i="2"/>
  <c r="F94" i="2"/>
  <c r="G94" i="2"/>
  <c r="A95" i="2"/>
  <c r="A94" i="4" s="1"/>
  <c r="B95" i="2"/>
  <c r="B94" i="4" s="1"/>
  <c r="C95" i="2"/>
  <c r="C94" i="4" s="1"/>
  <c r="D95" i="2"/>
  <c r="E95" i="2"/>
  <c r="F95" i="2"/>
  <c r="F94" i="4" s="1"/>
  <c r="G95" i="2"/>
  <c r="A96" i="2"/>
  <c r="A95" i="4" s="1"/>
  <c r="B96" i="2"/>
  <c r="B95" i="4" s="1"/>
  <c r="C96" i="2"/>
  <c r="C95" i="4" s="1"/>
  <c r="D96" i="2"/>
  <c r="E96" i="2"/>
  <c r="F96" i="2"/>
  <c r="F95" i="4" s="1"/>
  <c r="G96" i="2"/>
  <c r="A97" i="2"/>
  <c r="B97" i="2"/>
  <c r="B96" i="4" s="1"/>
  <c r="C97" i="2"/>
  <c r="D97" i="2"/>
  <c r="E97" i="2"/>
  <c r="F97" i="2"/>
  <c r="F96" i="4" s="1"/>
  <c r="G97" i="2"/>
  <c r="A98" i="2"/>
  <c r="A97" i="4" s="1"/>
  <c r="B98" i="2"/>
  <c r="C98" i="2"/>
  <c r="C97" i="4" s="1"/>
  <c r="D98" i="2"/>
  <c r="E98" i="2"/>
  <c r="F98" i="2"/>
  <c r="G98" i="2"/>
  <c r="A99" i="2"/>
  <c r="A98" i="4" s="1"/>
  <c r="B99" i="2"/>
  <c r="B98" i="4" s="1"/>
  <c r="C99" i="2"/>
  <c r="C98" i="4" s="1"/>
  <c r="D99" i="2"/>
  <c r="E99" i="2"/>
  <c r="F99" i="2"/>
  <c r="G99" i="2"/>
  <c r="A100" i="2"/>
  <c r="A99" i="4" s="1"/>
  <c r="B100" i="2"/>
  <c r="B99" i="4" s="1"/>
  <c r="C100" i="2"/>
  <c r="C99" i="4" s="1"/>
  <c r="D100" i="2"/>
  <c r="E100" i="2"/>
  <c r="F100" i="2"/>
  <c r="F99" i="4" s="1"/>
  <c r="G100" i="2"/>
  <c r="A101" i="2"/>
  <c r="A100" i="4" s="1"/>
  <c r="B101" i="2"/>
  <c r="B100" i="4" s="1"/>
  <c r="C101" i="2"/>
  <c r="C100" i="4" s="1"/>
  <c r="D101" i="2"/>
  <c r="E101" i="2"/>
  <c r="F101" i="2"/>
  <c r="F100" i="4" s="1"/>
  <c r="G101" i="2"/>
  <c r="A102" i="2"/>
  <c r="B102" i="2"/>
  <c r="C102" i="2"/>
  <c r="D102" i="2"/>
  <c r="E102" i="2"/>
  <c r="F102" i="2"/>
  <c r="G102" i="2"/>
  <c r="A103" i="2"/>
  <c r="A102" i="4" s="1"/>
  <c r="B103" i="2"/>
  <c r="B102" i="4" s="1"/>
  <c r="C103" i="2"/>
  <c r="C102" i="4" s="1"/>
  <c r="D103" i="2"/>
  <c r="E103" i="2"/>
  <c r="F103" i="2"/>
  <c r="F102" i="4" s="1"/>
  <c r="G103" i="2"/>
  <c r="A104" i="2"/>
  <c r="A103" i="4" s="1"/>
  <c r="B104" i="2"/>
  <c r="B103" i="4" s="1"/>
  <c r="C104" i="2"/>
  <c r="C103" i="4" s="1"/>
  <c r="D104" i="2"/>
  <c r="E104" i="2"/>
  <c r="F104" i="2"/>
  <c r="F103" i="4" s="1"/>
  <c r="G104" i="2"/>
  <c r="A105" i="2"/>
  <c r="B105" i="2"/>
  <c r="B104" i="4" s="1"/>
  <c r="C105" i="2"/>
  <c r="D105" i="2"/>
  <c r="E105" i="2"/>
  <c r="F105" i="2"/>
  <c r="F104" i="4" s="1"/>
  <c r="G105" i="2"/>
  <c r="A106" i="2"/>
  <c r="A105" i="4" s="1"/>
  <c r="B106" i="2"/>
  <c r="C106" i="2"/>
  <c r="C105" i="4" s="1"/>
  <c r="D106" i="2"/>
  <c r="E106" i="2"/>
  <c r="F106" i="2"/>
  <c r="G106" i="2"/>
  <c r="A107" i="2"/>
  <c r="A106" i="4" s="1"/>
  <c r="B107" i="2"/>
  <c r="B106" i="4" s="1"/>
  <c r="C107" i="2"/>
  <c r="C106" i="4" s="1"/>
  <c r="D107" i="2"/>
  <c r="E107" i="2"/>
  <c r="E106" i="4" s="1"/>
  <c r="F107" i="2"/>
  <c r="G107" i="2"/>
  <c r="A108" i="2"/>
  <c r="A107" i="4" s="1"/>
  <c r="B108" i="2"/>
  <c r="B107" i="4" s="1"/>
  <c r="C108" i="2"/>
  <c r="C107" i="4" s="1"/>
  <c r="D108" i="2"/>
  <c r="E108" i="2"/>
  <c r="F108" i="2"/>
  <c r="F107" i="4" s="1"/>
  <c r="G108" i="2"/>
  <c r="A109" i="2"/>
  <c r="B109" i="2"/>
  <c r="B108" i="4" s="1"/>
  <c r="C109" i="2"/>
  <c r="D109" i="2"/>
  <c r="E109" i="2"/>
  <c r="F109" i="2"/>
  <c r="F108" i="4" s="1"/>
  <c r="G109" i="2"/>
  <c r="A110" i="2"/>
  <c r="B110" i="2"/>
  <c r="C110" i="2"/>
  <c r="D110" i="2"/>
  <c r="E110" i="2"/>
  <c r="F110" i="2"/>
  <c r="G110" i="2"/>
  <c r="A111" i="2"/>
  <c r="A110" i="4" s="1"/>
  <c r="B111" i="2"/>
  <c r="B110" i="4" s="1"/>
  <c r="C111" i="2"/>
  <c r="C110" i="4" s="1"/>
  <c r="D111" i="2"/>
  <c r="E111" i="2"/>
  <c r="F111" i="2"/>
  <c r="F110" i="4" s="1"/>
  <c r="G111" i="2"/>
  <c r="A112" i="2"/>
  <c r="A111" i="4" s="1"/>
  <c r="B112" i="2"/>
  <c r="B111" i="4" s="1"/>
  <c r="C112" i="2"/>
  <c r="D112" i="2"/>
  <c r="E112" i="2"/>
  <c r="F112" i="2"/>
  <c r="F111" i="4" s="1"/>
  <c r="G112" i="2"/>
  <c r="A113" i="2"/>
  <c r="B113" i="2"/>
  <c r="B112" i="4" s="1"/>
  <c r="C113" i="2"/>
  <c r="D113" i="2"/>
  <c r="E113" i="2"/>
  <c r="F113" i="2"/>
  <c r="F112" i="4" s="1"/>
  <c r="G113" i="2"/>
  <c r="A114" i="2"/>
  <c r="A113" i="4" s="1"/>
  <c r="B114" i="2"/>
  <c r="C114" i="2"/>
  <c r="C113" i="4" s="1"/>
  <c r="D114" i="2"/>
  <c r="E114" i="2"/>
  <c r="F114" i="2"/>
  <c r="G114" i="2"/>
  <c r="A115" i="2"/>
  <c r="A114" i="4" s="1"/>
  <c r="B115" i="2"/>
  <c r="B114" i="4" s="1"/>
  <c r="C115" i="2"/>
  <c r="C114" i="4" s="1"/>
  <c r="D115" i="2"/>
  <c r="E115" i="2"/>
  <c r="E114" i="4" s="1"/>
  <c r="F115" i="2"/>
  <c r="F114" i="4" s="1"/>
  <c r="G115" i="2"/>
  <c r="A116" i="2"/>
  <c r="A115" i="4" s="1"/>
  <c r="B116" i="2"/>
  <c r="B115" i="4" s="1"/>
  <c r="C116" i="2"/>
  <c r="C115" i="4" s="1"/>
  <c r="D116" i="2"/>
  <c r="E116" i="2"/>
  <c r="F116" i="2"/>
  <c r="F115" i="4" s="1"/>
  <c r="G116" i="2"/>
  <c r="A117" i="2"/>
  <c r="B117" i="2"/>
  <c r="B116" i="4" s="1"/>
  <c r="C117" i="2"/>
  <c r="C116" i="4" s="1"/>
  <c r="D117" i="2"/>
  <c r="E117" i="2"/>
  <c r="F117" i="2"/>
  <c r="G117" i="2"/>
  <c r="A118" i="2"/>
  <c r="B118" i="2"/>
  <c r="C118" i="2"/>
  <c r="D118" i="2"/>
  <c r="E118" i="2"/>
  <c r="F118" i="2"/>
  <c r="G118" i="2"/>
  <c r="A119" i="2"/>
  <c r="A118" i="4" s="1"/>
  <c r="B119" i="2"/>
  <c r="B118" i="4" s="1"/>
  <c r="C119" i="2"/>
  <c r="C118" i="4" s="1"/>
  <c r="D119" i="2"/>
  <c r="E119" i="2"/>
  <c r="F119" i="2"/>
  <c r="F118" i="4" s="1"/>
  <c r="G119" i="2"/>
  <c r="A120" i="2"/>
  <c r="A119" i="4" s="1"/>
  <c r="B120" i="2"/>
  <c r="B119" i="4" s="1"/>
  <c r="C120" i="2"/>
  <c r="D120" i="2"/>
  <c r="E120" i="2"/>
  <c r="F120" i="2"/>
  <c r="F119" i="4" s="1"/>
  <c r="G120" i="2"/>
  <c r="A121" i="2"/>
  <c r="B121" i="2"/>
  <c r="B120" i="4" s="1"/>
  <c r="C121" i="2"/>
  <c r="D121" i="2"/>
  <c r="E121" i="2"/>
  <c r="F121" i="2"/>
  <c r="G121" i="2"/>
  <c r="A122" i="2"/>
  <c r="A121" i="4" s="1"/>
  <c r="B122" i="2"/>
  <c r="C122" i="2"/>
  <c r="C121" i="4" s="1"/>
  <c r="D122" i="2"/>
  <c r="E122" i="2"/>
  <c r="F122" i="2"/>
  <c r="F121" i="4" s="1"/>
  <c r="G122" i="2"/>
  <c r="A123" i="2"/>
  <c r="A122" i="4" s="1"/>
  <c r="B123" i="2"/>
  <c r="B122" i="4" s="1"/>
  <c r="C123" i="2"/>
  <c r="C122" i="4" s="1"/>
  <c r="D123" i="2"/>
  <c r="E123" i="2"/>
  <c r="E122" i="4" s="1"/>
  <c r="F123" i="2"/>
  <c r="F122" i="4" s="1"/>
  <c r="G123" i="2"/>
  <c r="A124" i="2"/>
  <c r="A123" i="4" s="1"/>
  <c r="B124" i="2"/>
  <c r="B123" i="4" s="1"/>
  <c r="C124" i="2"/>
  <c r="C123" i="4" s="1"/>
  <c r="D124" i="2"/>
  <c r="E124" i="2"/>
  <c r="F124" i="2"/>
  <c r="G124" i="2"/>
  <c r="A125" i="2"/>
  <c r="B125" i="2"/>
  <c r="B124" i="4" s="1"/>
  <c r="C125" i="2"/>
  <c r="C124" i="4" s="1"/>
  <c r="D125" i="2"/>
  <c r="E125" i="2"/>
  <c r="F125" i="2"/>
  <c r="G125" i="2"/>
  <c r="A126" i="2"/>
  <c r="B126" i="2"/>
  <c r="C126" i="2"/>
  <c r="D126" i="2"/>
  <c r="E126" i="2"/>
  <c r="F126" i="2"/>
  <c r="F125" i="4" s="1"/>
  <c r="G126" i="2"/>
  <c r="A127" i="2"/>
  <c r="A126" i="4" s="1"/>
  <c r="B127" i="2"/>
  <c r="B126" i="4" s="1"/>
  <c r="C127" i="2"/>
  <c r="C126" i="4" s="1"/>
  <c r="D127" i="2"/>
  <c r="E127" i="2"/>
  <c r="F127" i="2"/>
  <c r="F126" i="4" s="1"/>
  <c r="G127" i="2"/>
  <c r="A68" i="2"/>
  <c r="A67" i="4" s="1"/>
  <c r="B68" i="2"/>
  <c r="B67" i="4" s="1"/>
  <c r="C68" i="2"/>
  <c r="D68" i="2"/>
  <c r="E68" i="2"/>
  <c r="F68" i="2"/>
  <c r="F67" i="4" s="1"/>
  <c r="G68" i="2"/>
  <c r="A69" i="2"/>
  <c r="B69" i="2"/>
  <c r="B68" i="4" s="1"/>
  <c r="C69" i="2"/>
  <c r="C68" i="4" s="1"/>
  <c r="D69" i="2"/>
  <c r="E69" i="2"/>
  <c r="F69" i="2"/>
  <c r="F68" i="4" s="1"/>
  <c r="G69" i="2"/>
  <c r="A70" i="2"/>
  <c r="A69" i="4" s="1"/>
  <c r="B70" i="2"/>
  <c r="C70" i="2"/>
  <c r="C69" i="4" s="1"/>
  <c r="D70" i="2"/>
  <c r="E70" i="2"/>
  <c r="F70" i="2"/>
  <c r="G70" i="2"/>
  <c r="A71" i="2"/>
  <c r="A70" i="4" s="1"/>
  <c r="B71" i="2"/>
  <c r="B70" i="4" s="1"/>
  <c r="C71" i="2"/>
  <c r="C70" i="4" s="1"/>
  <c r="D71" i="2"/>
  <c r="E71" i="2"/>
  <c r="E70" i="4" s="1"/>
  <c r="F71" i="2"/>
  <c r="F70" i="4" s="1"/>
  <c r="G71" i="2"/>
  <c r="A4" i="2"/>
  <c r="A3" i="4" s="1"/>
  <c r="B4" i="2"/>
  <c r="B3" i="4" s="1"/>
  <c r="C4" i="2"/>
  <c r="C3" i="4" s="1"/>
  <c r="D4" i="2"/>
  <c r="E4" i="2"/>
  <c r="F4" i="2"/>
  <c r="F3" i="4" s="1"/>
  <c r="G4" i="2"/>
  <c r="A5" i="2"/>
  <c r="B5" i="2"/>
  <c r="B4" i="4" s="1"/>
  <c r="C5" i="2"/>
  <c r="D5" i="2"/>
  <c r="E5" i="2"/>
  <c r="F5" i="2"/>
  <c r="F4" i="4" s="1"/>
  <c r="G5" i="2"/>
  <c r="A6" i="2"/>
  <c r="A5" i="4" s="1"/>
  <c r="B6" i="2"/>
  <c r="C6" i="2"/>
  <c r="D6" i="2"/>
  <c r="E6" i="2"/>
  <c r="F6" i="2"/>
  <c r="G6" i="2"/>
  <c r="A7" i="2"/>
  <c r="A6" i="4" s="1"/>
  <c r="B7" i="2"/>
  <c r="B6" i="4" s="1"/>
  <c r="C7" i="2"/>
  <c r="C6" i="4" s="1"/>
  <c r="D7" i="2"/>
  <c r="E7" i="2"/>
  <c r="F7" i="2"/>
  <c r="F6" i="4" s="1"/>
  <c r="G7" i="2"/>
  <c r="A8" i="2"/>
  <c r="A7" i="4" s="1"/>
  <c r="B8" i="2"/>
  <c r="B7" i="4" s="1"/>
  <c r="C8" i="2"/>
  <c r="C7" i="4" s="1"/>
  <c r="D8" i="2"/>
  <c r="E8" i="2"/>
  <c r="F8" i="2"/>
  <c r="F7" i="4" s="1"/>
  <c r="G8" i="2"/>
  <c r="A9" i="2"/>
  <c r="B9" i="2"/>
  <c r="B8" i="4" s="1"/>
  <c r="C9" i="2"/>
  <c r="D9" i="2"/>
  <c r="E9" i="2"/>
  <c r="F9" i="2"/>
  <c r="F8" i="4" s="1"/>
  <c r="G9" i="2"/>
  <c r="A10" i="2"/>
  <c r="A9" i="4" s="1"/>
  <c r="B10" i="2"/>
  <c r="C10" i="2"/>
  <c r="C9" i="4" s="1"/>
  <c r="D10" i="2"/>
  <c r="E10" i="2"/>
  <c r="F10" i="2"/>
  <c r="G10" i="2"/>
  <c r="A11" i="2"/>
  <c r="A10" i="4" s="1"/>
  <c r="B11" i="2"/>
  <c r="B10" i="4" s="1"/>
  <c r="C11" i="2"/>
  <c r="C10" i="4" s="1"/>
  <c r="D11" i="2"/>
  <c r="E11" i="2"/>
  <c r="E10" i="4" s="1"/>
  <c r="F11" i="2"/>
  <c r="F10" i="4" s="1"/>
  <c r="G11" i="2"/>
  <c r="A12" i="2"/>
  <c r="A11" i="4" s="1"/>
  <c r="B12" i="2"/>
  <c r="B11" i="4" s="1"/>
  <c r="C12" i="2"/>
  <c r="C11" i="4" s="1"/>
  <c r="D12" i="2"/>
  <c r="E12" i="2"/>
  <c r="F12" i="2"/>
  <c r="F11" i="4" s="1"/>
  <c r="G12" i="2"/>
  <c r="A13" i="2"/>
  <c r="B13" i="2"/>
  <c r="B12" i="4" s="1"/>
  <c r="C13" i="2"/>
  <c r="D13" i="2"/>
  <c r="E13" i="2"/>
  <c r="F13" i="2"/>
  <c r="G13" i="2"/>
  <c r="A14" i="2"/>
  <c r="A13" i="4" s="1"/>
  <c r="B14" i="2"/>
  <c r="C14" i="2"/>
  <c r="D14" i="2"/>
  <c r="E14" i="2"/>
  <c r="F14" i="2"/>
  <c r="F13" i="4" s="1"/>
  <c r="G14" i="2"/>
  <c r="A15" i="2"/>
  <c r="A14" i="4" s="1"/>
  <c r="B15" i="2"/>
  <c r="B14" i="4" s="1"/>
  <c r="C15" i="2"/>
  <c r="C14" i="4" s="1"/>
  <c r="D15" i="2"/>
  <c r="E15" i="2"/>
  <c r="F15" i="2"/>
  <c r="F14" i="4" s="1"/>
  <c r="G15" i="2"/>
  <c r="A16" i="2"/>
  <c r="A15" i="4" s="1"/>
  <c r="B16" i="2"/>
  <c r="B15" i="4" s="1"/>
  <c r="C16" i="2"/>
  <c r="D16" i="2"/>
  <c r="E16" i="2"/>
  <c r="F16" i="2"/>
  <c r="F15" i="4" s="1"/>
  <c r="G16" i="2"/>
  <c r="A17" i="2"/>
  <c r="B17" i="2"/>
  <c r="B16" i="4" s="1"/>
  <c r="C17" i="2"/>
  <c r="D17" i="2"/>
  <c r="E17" i="2"/>
  <c r="F17" i="2"/>
  <c r="F16" i="4" s="1"/>
  <c r="G17" i="2"/>
  <c r="A18" i="2"/>
  <c r="A17" i="4" s="1"/>
  <c r="B18" i="2"/>
  <c r="C18" i="2"/>
  <c r="C17" i="4" s="1"/>
  <c r="D18" i="2"/>
  <c r="E18" i="2"/>
  <c r="F18" i="2"/>
  <c r="F17" i="4" s="1"/>
  <c r="G18" i="2"/>
  <c r="A19" i="2"/>
  <c r="A18" i="4" s="1"/>
  <c r="B19" i="2"/>
  <c r="B18" i="4" s="1"/>
  <c r="C19" i="2"/>
  <c r="C18" i="4" s="1"/>
  <c r="D19" i="2"/>
  <c r="E19" i="2"/>
  <c r="E18" i="4" s="1"/>
  <c r="F19" i="2"/>
  <c r="F18" i="4" s="1"/>
  <c r="G19" i="2"/>
  <c r="A20" i="2"/>
  <c r="A19" i="4" s="1"/>
  <c r="B20" i="2"/>
  <c r="B19" i="4" s="1"/>
  <c r="C20" i="2"/>
  <c r="C19" i="4" s="1"/>
  <c r="D20" i="2"/>
  <c r="E20" i="2"/>
  <c r="F20" i="2"/>
  <c r="G20" i="2"/>
  <c r="A21" i="2"/>
  <c r="B21" i="2"/>
  <c r="B20" i="4" s="1"/>
  <c r="C21" i="2"/>
  <c r="D21" i="2"/>
  <c r="E21" i="2"/>
  <c r="F21" i="2"/>
  <c r="G21" i="2"/>
  <c r="A22" i="2"/>
  <c r="A21" i="4" s="1"/>
  <c r="B22" i="2"/>
  <c r="C22" i="2"/>
  <c r="D22" i="2"/>
  <c r="E22" i="2"/>
  <c r="F22" i="2"/>
  <c r="F21" i="4" s="1"/>
  <c r="G22" i="2"/>
  <c r="A23" i="2"/>
  <c r="A22" i="4" s="1"/>
  <c r="B23" i="2"/>
  <c r="B22" i="4" s="1"/>
  <c r="C23" i="2"/>
  <c r="C22" i="4" s="1"/>
  <c r="D23" i="2"/>
  <c r="E23" i="2"/>
  <c r="F23" i="2"/>
  <c r="F22" i="4" s="1"/>
  <c r="G23" i="2"/>
  <c r="A24" i="2"/>
  <c r="A23" i="4" s="1"/>
  <c r="B24" i="2"/>
  <c r="B23" i="4" s="1"/>
  <c r="C24" i="2"/>
  <c r="C23" i="4" s="1"/>
  <c r="D24" i="2"/>
  <c r="E24" i="2"/>
  <c r="F24" i="2"/>
  <c r="F23" i="4" s="1"/>
  <c r="G24" i="2"/>
  <c r="A25" i="2"/>
  <c r="B25" i="2"/>
  <c r="B24" i="4" s="1"/>
  <c r="C25" i="2"/>
  <c r="D25" i="2"/>
  <c r="E25" i="2"/>
  <c r="F25" i="2"/>
  <c r="F24" i="4" s="1"/>
  <c r="G25" i="2"/>
  <c r="A26" i="2"/>
  <c r="A25" i="4" s="1"/>
  <c r="B26" i="2"/>
  <c r="C26" i="2"/>
  <c r="C25" i="4" s="1"/>
  <c r="D26" i="2"/>
  <c r="E26" i="2"/>
  <c r="F26" i="2"/>
  <c r="F25" i="4" s="1"/>
  <c r="G26" i="2"/>
  <c r="A27" i="2"/>
  <c r="A26" i="4" s="1"/>
  <c r="B27" i="2"/>
  <c r="B26" i="4" s="1"/>
  <c r="C27" i="2"/>
  <c r="C26" i="4" s="1"/>
  <c r="D27" i="2"/>
  <c r="E27" i="2"/>
  <c r="E26" i="4" s="1"/>
  <c r="F27" i="2"/>
  <c r="F26" i="4" s="1"/>
  <c r="G27" i="2"/>
  <c r="A28" i="2"/>
  <c r="A27" i="4" s="1"/>
  <c r="B28" i="2"/>
  <c r="B27" i="4" s="1"/>
  <c r="C28" i="2"/>
  <c r="C27" i="4" s="1"/>
  <c r="D28" i="2"/>
  <c r="E28" i="2"/>
  <c r="F28" i="2"/>
  <c r="G28" i="2"/>
  <c r="A29" i="2"/>
  <c r="B29" i="2"/>
  <c r="B28" i="4" s="1"/>
  <c r="C29" i="2"/>
  <c r="C28" i="4" s="1"/>
  <c r="D29" i="2"/>
  <c r="E29" i="2"/>
  <c r="F29" i="2"/>
  <c r="G29" i="2"/>
  <c r="A30" i="2"/>
  <c r="A29" i="4" s="1"/>
  <c r="B30" i="2"/>
  <c r="C30" i="2"/>
  <c r="D30" i="2"/>
  <c r="E30" i="2"/>
  <c r="F30" i="2"/>
  <c r="F29" i="4" s="1"/>
  <c r="G30" i="2"/>
  <c r="A31" i="2"/>
  <c r="A30" i="4" s="1"/>
  <c r="B31" i="2"/>
  <c r="B30" i="4" s="1"/>
  <c r="C31" i="2"/>
  <c r="C30" i="4" s="1"/>
  <c r="D31" i="2"/>
  <c r="E31" i="2"/>
  <c r="F31" i="2"/>
  <c r="F30" i="4" s="1"/>
  <c r="G31" i="2"/>
  <c r="A32" i="2"/>
  <c r="A31" i="4" s="1"/>
  <c r="B32" i="2"/>
  <c r="B31" i="4" s="1"/>
  <c r="C32" i="2"/>
  <c r="C31" i="4" s="1"/>
  <c r="D32" i="2"/>
  <c r="E32" i="2"/>
  <c r="F32" i="2"/>
  <c r="F31" i="4" s="1"/>
  <c r="G32" i="2"/>
  <c r="A33" i="2"/>
  <c r="B33" i="2"/>
  <c r="B32" i="4" s="1"/>
  <c r="C33" i="2"/>
  <c r="D33" i="2"/>
  <c r="E33" i="2"/>
  <c r="F33" i="2"/>
  <c r="F32" i="4" s="1"/>
  <c r="G33" i="2"/>
  <c r="A34" i="2"/>
  <c r="A33" i="4" s="1"/>
  <c r="B34" i="2"/>
  <c r="C34" i="2"/>
  <c r="C33" i="4" s="1"/>
  <c r="D34" i="2"/>
  <c r="E34" i="2"/>
  <c r="F34" i="2"/>
  <c r="F33" i="4" s="1"/>
  <c r="G34" i="2"/>
  <c r="A35" i="2"/>
  <c r="A34" i="4" s="1"/>
  <c r="B35" i="2"/>
  <c r="B34" i="4" s="1"/>
  <c r="C35" i="2"/>
  <c r="C34" i="4" s="1"/>
  <c r="D35" i="2"/>
  <c r="E35" i="2"/>
  <c r="E34" i="4" s="1"/>
  <c r="F35" i="2"/>
  <c r="F34" i="4" s="1"/>
  <c r="G35" i="2"/>
  <c r="A36" i="2"/>
  <c r="A35" i="4" s="1"/>
  <c r="B36" i="2"/>
  <c r="B35" i="4" s="1"/>
  <c r="C36" i="2"/>
  <c r="C35" i="4" s="1"/>
  <c r="D36" i="2"/>
  <c r="E36" i="2"/>
  <c r="F36" i="2"/>
  <c r="G36" i="2"/>
  <c r="A37" i="2"/>
  <c r="B37" i="2"/>
  <c r="B36" i="4" s="1"/>
  <c r="C37" i="2"/>
  <c r="D37" i="2"/>
  <c r="E37" i="2"/>
  <c r="F37" i="2"/>
  <c r="F36" i="4" s="1"/>
  <c r="G37" i="2"/>
  <c r="A38" i="2"/>
  <c r="A37" i="4" s="1"/>
  <c r="B38" i="2"/>
  <c r="C38" i="2"/>
  <c r="D38" i="2"/>
  <c r="E38" i="2"/>
  <c r="F38" i="2"/>
  <c r="F37" i="4" s="1"/>
  <c r="G38" i="2"/>
  <c r="A39" i="2"/>
  <c r="A38" i="4" s="1"/>
  <c r="B39" i="2"/>
  <c r="B38" i="4" s="1"/>
  <c r="C39" i="2"/>
  <c r="C38" i="4" s="1"/>
  <c r="D39" i="2"/>
  <c r="E39" i="2"/>
  <c r="F39" i="2"/>
  <c r="F38" i="4" s="1"/>
  <c r="G39" i="2"/>
  <c r="A40" i="2"/>
  <c r="A39" i="4" s="1"/>
  <c r="B40" i="2"/>
  <c r="B39" i="4" s="1"/>
  <c r="C40" i="2"/>
  <c r="D40" i="2"/>
  <c r="E40" i="2"/>
  <c r="F40" i="2"/>
  <c r="F39" i="4" s="1"/>
  <c r="G40" i="2"/>
  <c r="A41" i="2"/>
  <c r="B41" i="2"/>
  <c r="B40" i="4" s="1"/>
  <c r="C41" i="2"/>
  <c r="D41" i="2"/>
  <c r="E41" i="2"/>
  <c r="F41" i="2"/>
  <c r="F40" i="4" s="1"/>
  <c r="G41" i="2"/>
  <c r="A42" i="2"/>
  <c r="A41" i="4" s="1"/>
  <c r="B42" i="2"/>
  <c r="C42" i="2"/>
  <c r="C41" i="4" s="1"/>
  <c r="D42" i="2"/>
  <c r="E42" i="2"/>
  <c r="F42" i="2"/>
  <c r="F41" i="4" s="1"/>
  <c r="G42" i="2"/>
  <c r="A43" i="2"/>
  <c r="A42" i="4" s="1"/>
  <c r="B43" i="2"/>
  <c r="B42" i="4" s="1"/>
  <c r="C43" i="2"/>
  <c r="C42" i="4" s="1"/>
  <c r="D43" i="2"/>
  <c r="E43" i="2"/>
  <c r="E42" i="4" s="1"/>
  <c r="F43" i="2"/>
  <c r="G43" i="2"/>
  <c r="A44" i="2"/>
  <c r="A43" i="4" s="1"/>
  <c r="B44" i="2"/>
  <c r="B43" i="4" s="1"/>
  <c r="C44" i="2"/>
  <c r="C43" i="4" s="1"/>
  <c r="D44" i="2"/>
  <c r="E44" i="2"/>
  <c r="F44" i="2"/>
  <c r="G44" i="2"/>
  <c r="A45" i="2"/>
  <c r="B45" i="2"/>
  <c r="B44" i="4" s="1"/>
  <c r="C45" i="2"/>
  <c r="C44" i="4" s="1"/>
  <c r="D45" i="2"/>
  <c r="E45" i="2"/>
  <c r="F45" i="2"/>
  <c r="F44" i="4" s="1"/>
  <c r="G45" i="2"/>
  <c r="A46" i="2"/>
  <c r="A45" i="4" s="1"/>
  <c r="B46" i="2"/>
  <c r="C46" i="2"/>
  <c r="D46" i="2"/>
  <c r="E46" i="2"/>
  <c r="F46" i="2"/>
  <c r="F45" i="4" s="1"/>
  <c r="G46" i="2"/>
  <c r="A47" i="2"/>
  <c r="A46" i="4" s="1"/>
  <c r="B47" i="2"/>
  <c r="B46" i="4" s="1"/>
  <c r="C47" i="2"/>
  <c r="C46" i="4" s="1"/>
  <c r="D47" i="2"/>
  <c r="E47" i="2"/>
  <c r="F47" i="2"/>
  <c r="F46" i="4" s="1"/>
  <c r="G47" i="2"/>
  <c r="A48" i="2"/>
  <c r="A47" i="4" s="1"/>
  <c r="B48" i="2"/>
  <c r="B47" i="4" s="1"/>
  <c r="C48" i="2"/>
  <c r="C47" i="4" s="1"/>
  <c r="D48" i="2"/>
  <c r="E48" i="2"/>
  <c r="F48" i="2"/>
  <c r="F47" i="4" s="1"/>
  <c r="G48" i="2"/>
  <c r="A49" i="2"/>
  <c r="B49" i="2"/>
  <c r="B48" i="4" s="1"/>
  <c r="C49" i="2"/>
  <c r="D49" i="2"/>
  <c r="E49" i="2"/>
  <c r="F49" i="2"/>
  <c r="F48" i="4" s="1"/>
  <c r="G49" i="2"/>
  <c r="A50" i="2"/>
  <c r="A49" i="4" s="1"/>
  <c r="B50" i="2"/>
  <c r="C50" i="2"/>
  <c r="C49" i="4" s="1"/>
  <c r="D50" i="2"/>
  <c r="E50" i="2"/>
  <c r="F50" i="2"/>
  <c r="F49" i="4" s="1"/>
  <c r="G50" i="2"/>
  <c r="A51" i="2"/>
  <c r="A50" i="4" s="1"/>
  <c r="B51" i="2"/>
  <c r="B50" i="4" s="1"/>
  <c r="C51" i="2"/>
  <c r="C50" i="4" s="1"/>
  <c r="D51" i="2"/>
  <c r="E51" i="2"/>
  <c r="E50" i="4" s="1"/>
  <c r="F51" i="2"/>
  <c r="G51" i="2"/>
  <c r="A52" i="2"/>
  <c r="A51" i="4" s="1"/>
  <c r="B52" i="2"/>
  <c r="B51" i="4" s="1"/>
  <c r="C52" i="2"/>
  <c r="C51" i="4" s="1"/>
  <c r="D52" i="2"/>
  <c r="E52" i="2"/>
  <c r="F52" i="2"/>
  <c r="F51" i="4" s="1"/>
  <c r="G52" i="2"/>
  <c r="A53" i="2"/>
  <c r="B53" i="2"/>
  <c r="B52" i="4" s="1"/>
  <c r="C53" i="2"/>
  <c r="C52" i="4" s="1"/>
  <c r="D53" i="2"/>
  <c r="E53" i="2"/>
  <c r="F53" i="2"/>
  <c r="F52" i="4" s="1"/>
  <c r="G53" i="2"/>
  <c r="A54" i="2"/>
  <c r="A53" i="4" s="1"/>
  <c r="B54" i="2"/>
  <c r="C54" i="2"/>
  <c r="D54" i="2"/>
  <c r="E54" i="2"/>
  <c r="F54" i="2"/>
  <c r="F53" i="4" s="1"/>
  <c r="G54" i="2"/>
  <c r="A55" i="2"/>
  <c r="A54" i="4" s="1"/>
  <c r="B55" i="2"/>
  <c r="B54" i="4" s="1"/>
  <c r="C55" i="2"/>
  <c r="C54" i="4" s="1"/>
  <c r="D55" i="2"/>
  <c r="E55" i="2"/>
  <c r="F55" i="2"/>
  <c r="F54" i="4" s="1"/>
  <c r="G55" i="2"/>
  <c r="A56" i="2"/>
  <c r="A55" i="4" s="1"/>
  <c r="B56" i="2"/>
  <c r="B55" i="4" s="1"/>
  <c r="C56" i="2"/>
  <c r="C55" i="4" s="1"/>
  <c r="D56" i="2"/>
  <c r="E56" i="2"/>
  <c r="F56" i="2"/>
  <c r="F55" i="4" s="1"/>
  <c r="G56" i="2"/>
  <c r="A57" i="2"/>
  <c r="B57" i="2"/>
  <c r="B56" i="4" s="1"/>
  <c r="C57" i="2"/>
  <c r="D57" i="2"/>
  <c r="E57" i="2"/>
  <c r="F57" i="2"/>
  <c r="F56" i="4" s="1"/>
  <c r="G57" i="2"/>
  <c r="A58" i="2"/>
  <c r="A57" i="4" s="1"/>
  <c r="B58" i="2"/>
  <c r="C58" i="2"/>
  <c r="C57" i="4" s="1"/>
  <c r="D58" i="2"/>
  <c r="E58" i="2"/>
  <c r="F58" i="2"/>
  <c r="F57" i="4" s="1"/>
  <c r="G58" i="2"/>
  <c r="A59" i="2"/>
  <c r="A58" i="4" s="1"/>
  <c r="B59" i="2"/>
  <c r="B58" i="4" s="1"/>
  <c r="C59" i="2"/>
  <c r="C58" i="4" s="1"/>
  <c r="D59" i="2"/>
  <c r="E59" i="2"/>
  <c r="E58" i="4" s="1"/>
  <c r="F59" i="2"/>
  <c r="G59" i="2"/>
  <c r="A60" i="2"/>
  <c r="A59" i="4" s="1"/>
  <c r="B60" i="2"/>
  <c r="B59" i="4" s="1"/>
  <c r="C60" i="2"/>
  <c r="C59" i="4" s="1"/>
  <c r="D60" i="2"/>
  <c r="E60" i="2"/>
  <c r="F60" i="2"/>
  <c r="F59" i="4" s="1"/>
  <c r="G60" i="2"/>
  <c r="A61" i="2"/>
  <c r="B61" i="2"/>
  <c r="B60" i="4" s="1"/>
  <c r="C61" i="2"/>
  <c r="D61" i="2"/>
  <c r="E61" i="2"/>
  <c r="F61" i="2"/>
  <c r="F60" i="4" s="1"/>
  <c r="G61" i="2"/>
  <c r="A62" i="2"/>
  <c r="A61" i="4" s="1"/>
  <c r="B62" i="2"/>
  <c r="C62" i="2"/>
  <c r="D62" i="2"/>
  <c r="E62" i="2"/>
  <c r="F62" i="2"/>
  <c r="G62" i="2"/>
  <c r="A63" i="2"/>
  <c r="A62" i="4" s="1"/>
  <c r="B63" i="2"/>
  <c r="B62" i="4" s="1"/>
  <c r="C63" i="2"/>
  <c r="C62" i="4" s="1"/>
  <c r="D63" i="2"/>
  <c r="E63" i="2"/>
  <c r="F63" i="2"/>
  <c r="F62" i="4" s="1"/>
  <c r="G63" i="2"/>
  <c r="A64" i="2"/>
  <c r="A63" i="4" s="1"/>
  <c r="B64" i="2"/>
  <c r="B63" i="4" s="1"/>
  <c r="C64" i="2"/>
  <c r="C63" i="4" s="1"/>
  <c r="D64" i="2"/>
  <c r="E64" i="2"/>
  <c r="F64" i="2"/>
  <c r="F63" i="4" s="1"/>
  <c r="G64" i="2"/>
  <c r="A65" i="2"/>
  <c r="B65" i="2"/>
  <c r="B64" i="4" s="1"/>
  <c r="C65" i="2"/>
  <c r="D65" i="2"/>
  <c r="E65" i="2"/>
  <c r="F65" i="2"/>
  <c r="F64" i="4" s="1"/>
  <c r="G65" i="2"/>
  <c r="A66" i="2"/>
  <c r="A65" i="4" s="1"/>
  <c r="B66" i="2"/>
  <c r="C66" i="2"/>
  <c r="C65" i="4" s="1"/>
  <c r="D66" i="2"/>
  <c r="E66" i="2"/>
  <c r="F66" i="2"/>
  <c r="G66" i="2"/>
  <c r="A67" i="2"/>
  <c r="A66" i="4" s="1"/>
  <c r="B67" i="2"/>
  <c r="B66" i="4" s="1"/>
  <c r="C67" i="2"/>
  <c r="C66" i="4" s="1"/>
  <c r="D67" i="2"/>
  <c r="E67" i="2"/>
  <c r="E66" i="4" s="1"/>
  <c r="F67" i="2"/>
  <c r="G67" i="2"/>
  <c r="G3" i="2"/>
  <c r="G2" i="2"/>
  <c r="F3" i="2"/>
  <c r="F20" i="4" s="1"/>
  <c r="F2" i="2"/>
  <c r="F1" i="4" s="1"/>
  <c r="E3" i="2"/>
  <c r="E2" i="4" s="1"/>
  <c r="E2" i="2"/>
  <c r="E1" i="4" s="1"/>
  <c r="D3" i="2"/>
  <c r="D2" i="4" s="1"/>
  <c r="D2" i="2"/>
  <c r="D1" i="4" s="1"/>
  <c r="C3" i="2"/>
  <c r="C20" i="4" s="1"/>
  <c r="C2" i="2"/>
  <c r="C1" i="4" s="1"/>
  <c r="B3" i="2"/>
  <c r="B2" i="4" s="1"/>
  <c r="B2" i="2"/>
  <c r="A3" i="2"/>
  <c r="A2" i="4" s="1"/>
  <c r="A2" i="2"/>
  <c r="E91" i="4" l="1"/>
  <c r="E44" i="4"/>
  <c r="E63" i="4"/>
  <c r="E55" i="4"/>
  <c r="E47" i="4"/>
  <c r="E15" i="4"/>
  <c r="E87" i="4"/>
  <c r="E23" i="4"/>
  <c r="E7" i="4"/>
  <c r="E67" i="4"/>
  <c r="E119" i="4"/>
  <c r="E111" i="4"/>
  <c r="E103" i="4"/>
  <c r="E95" i="4"/>
  <c r="E79" i="4"/>
  <c r="E71" i="4"/>
  <c r="E56" i="4"/>
  <c r="E40" i="4"/>
  <c r="E32" i="4"/>
  <c r="E24" i="4"/>
  <c r="E16" i="4"/>
  <c r="E8" i="4"/>
  <c r="E68" i="4"/>
  <c r="E120" i="4"/>
  <c r="E112" i="4"/>
  <c r="E104" i="4"/>
  <c r="E96" i="4"/>
  <c r="E88" i="4"/>
  <c r="E80" i="4"/>
  <c r="E39" i="4"/>
  <c r="E31" i="4"/>
  <c r="E64" i="4"/>
  <c r="E48" i="4"/>
  <c r="E65" i="4"/>
  <c r="E57" i="4"/>
  <c r="E49" i="4"/>
  <c r="E41" i="4"/>
  <c r="E33" i="4"/>
  <c r="E25" i="4"/>
  <c r="E17" i="4"/>
  <c r="E9" i="4"/>
  <c r="E69" i="4"/>
  <c r="E121" i="4"/>
  <c r="E105" i="4"/>
  <c r="E97" i="4"/>
  <c r="E89" i="4"/>
  <c r="E81" i="4"/>
  <c r="E73" i="4"/>
  <c r="E12" i="4"/>
  <c r="E61" i="4"/>
  <c r="E53" i="4"/>
  <c r="E45" i="4"/>
  <c r="E37" i="4"/>
  <c r="E29" i="4"/>
  <c r="E21" i="4"/>
  <c r="E13" i="4"/>
  <c r="E5" i="4"/>
  <c r="E125" i="4"/>
  <c r="E117" i="4"/>
  <c r="E109" i="4"/>
  <c r="E101" i="4"/>
  <c r="E93" i="4"/>
  <c r="E85" i="4"/>
  <c r="E77" i="4"/>
  <c r="E62" i="4"/>
  <c r="E54" i="4"/>
  <c r="E46" i="4"/>
  <c r="E38" i="4"/>
  <c r="E30" i="4"/>
  <c r="E22" i="4"/>
  <c r="E14" i="4"/>
  <c r="E6" i="4"/>
  <c r="E118" i="4"/>
  <c r="E110" i="4"/>
  <c r="E102" i="4"/>
  <c r="E86" i="4"/>
  <c r="E78" i="4"/>
  <c r="E72" i="4"/>
  <c r="F116" i="4"/>
  <c r="F105" i="4"/>
  <c r="F101" i="4"/>
  <c r="F97" i="4"/>
  <c r="F93" i="4"/>
  <c r="F83" i="4"/>
  <c r="F75" i="4"/>
  <c r="F65" i="4"/>
  <c r="F61" i="4"/>
  <c r="F109" i="4"/>
  <c r="F90" i="4"/>
  <c r="F58" i="4"/>
  <c r="F50" i="4"/>
  <c r="F9" i="4"/>
  <c r="F35" i="4"/>
  <c r="F120" i="4"/>
  <c r="F69" i="4"/>
  <c r="F19" i="4"/>
  <c r="F2" i="4"/>
  <c r="F27" i="4"/>
  <c r="F72" i="4"/>
  <c r="F5" i="4"/>
  <c r="F123" i="4"/>
  <c r="F42" i="4"/>
  <c r="F84" i="4"/>
  <c r="F124" i="4"/>
  <c r="F117" i="4"/>
  <c r="F113" i="4"/>
  <c r="F106" i="4"/>
  <c r="F98" i="4"/>
  <c r="F76" i="4"/>
  <c r="F66" i="4"/>
  <c r="F43" i="4"/>
  <c r="F28" i="4"/>
  <c r="C61" i="4"/>
  <c r="C53" i="4"/>
  <c r="C45" i="4"/>
  <c r="C37" i="4"/>
  <c r="C29" i="4"/>
  <c r="C21" i="4"/>
  <c r="C13" i="4"/>
  <c r="C5" i="4"/>
  <c r="C125" i="4"/>
  <c r="C117" i="4"/>
  <c r="C109" i="4"/>
  <c r="C101" i="4"/>
  <c r="C93" i="4"/>
  <c r="C85" i="4"/>
  <c r="C77" i="4"/>
  <c r="C2" i="4"/>
  <c r="C92" i="4"/>
  <c r="C64" i="4"/>
  <c r="C56" i="4"/>
  <c r="C48" i="4"/>
  <c r="C40" i="4"/>
  <c r="C32" i="4"/>
  <c r="C24" i="4"/>
  <c r="C16" i="4"/>
  <c r="C8" i="4"/>
  <c r="C120" i="4"/>
  <c r="C112" i="4"/>
  <c r="C104" i="4"/>
  <c r="C96" i="4"/>
  <c r="C88" i="4"/>
  <c r="C80" i="4"/>
  <c r="C72" i="4"/>
  <c r="E59" i="4"/>
  <c r="E51" i="4"/>
  <c r="E43" i="4"/>
  <c r="E35" i="4"/>
  <c r="E27" i="4"/>
  <c r="E19" i="4"/>
  <c r="E11" i="4"/>
  <c r="E3" i="4"/>
  <c r="E115" i="4"/>
  <c r="E107" i="4"/>
  <c r="E99" i="4"/>
  <c r="E83" i="4"/>
  <c r="E75" i="4"/>
  <c r="E60" i="4"/>
  <c r="E52" i="4"/>
  <c r="E36" i="4"/>
  <c r="E28" i="4"/>
  <c r="E20" i="4"/>
  <c r="E4" i="4"/>
  <c r="E124" i="4"/>
  <c r="E116" i="4"/>
  <c r="E108" i="4"/>
  <c r="E100" i="4"/>
  <c r="E92" i="4"/>
  <c r="E84" i="4"/>
  <c r="E76" i="4"/>
  <c r="D65" i="4"/>
  <c r="D57" i="4"/>
  <c r="D41" i="4"/>
  <c r="D33" i="4"/>
  <c r="D17" i="4"/>
  <c r="D9" i="4"/>
  <c r="D69" i="4"/>
  <c r="D121" i="4"/>
  <c r="D50" i="4"/>
  <c r="D42" i="4"/>
  <c r="D26" i="4"/>
  <c r="D122" i="4"/>
  <c r="D114" i="4"/>
  <c r="D90" i="4"/>
  <c r="D82" i="4"/>
  <c r="D74" i="4"/>
  <c r="D59" i="4"/>
  <c r="D51" i="4"/>
  <c r="D43" i="4"/>
  <c r="D35" i="4"/>
  <c r="D66" i="4"/>
  <c r="D115" i="4"/>
  <c r="D60" i="4"/>
  <c r="D52" i="4"/>
  <c r="D44" i="4"/>
  <c r="D36" i="4"/>
  <c r="D28" i="4"/>
  <c r="D12" i="4"/>
  <c r="D4" i="4"/>
  <c r="D124" i="4"/>
  <c r="D116" i="4"/>
  <c r="D100" i="4"/>
  <c r="D92" i="4"/>
  <c r="D76" i="4"/>
  <c r="D19" i="4"/>
  <c r="D91" i="4"/>
  <c r="D75" i="4"/>
  <c r="D61" i="4"/>
  <c r="D45" i="4"/>
  <c r="D37" i="4"/>
  <c r="D21" i="4"/>
  <c r="D125" i="4"/>
  <c r="D109" i="4"/>
  <c r="D101" i="4"/>
  <c r="D77" i="4"/>
  <c r="D3" i="4"/>
  <c r="D107" i="4"/>
  <c r="D62" i="4"/>
  <c r="D38" i="4"/>
  <c r="D22" i="4"/>
  <c r="D14" i="4"/>
  <c r="D110" i="4"/>
  <c r="D102" i="4"/>
  <c r="D86" i="4"/>
  <c r="D27" i="4"/>
  <c r="D11" i="4"/>
  <c r="D123" i="4"/>
  <c r="D99" i="4"/>
  <c r="D83" i="4"/>
  <c r="D63" i="4"/>
  <c r="D55" i="4"/>
  <c r="D47" i="4"/>
  <c r="D39" i="4"/>
  <c r="D31" i="4"/>
  <c r="D23" i="4"/>
  <c r="D15" i="4"/>
  <c r="D7" i="4"/>
  <c r="D67" i="4"/>
  <c r="D119" i="4"/>
  <c r="D111" i="4"/>
  <c r="D103" i="4"/>
  <c r="D95" i="4"/>
  <c r="D87" i="4"/>
  <c r="D79" i="4"/>
  <c r="D71" i="4"/>
  <c r="D18" i="4"/>
  <c r="D64" i="4"/>
  <c r="D56" i="4"/>
  <c r="D48" i="4"/>
  <c r="D40" i="4"/>
  <c r="D32" i="4"/>
  <c r="D24" i="4"/>
  <c r="D16" i="4"/>
  <c r="D8" i="4"/>
  <c r="D68" i="4"/>
  <c r="D120" i="4"/>
  <c r="D112" i="4"/>
  <c r="D96" i="4"/>
  <c r="D88" i="4"/>
  <c r="D80" i="4"/>
  <c r="D72" i="4"/>
  <c r="D97" i="4"/>
  <c r="D89" i="4"/>
  <c r="D81" i="4"/>
  <c r="D118" i="4"/>
  <c r="D113" i="4"/>
  <c r="D106" i="4"/>
  <c r="D94" i="4"/>
  <c r="D73" i="4"/>
  <c r="D54" i="4"/>
  <c r="D108" i="4"/>
  <c r="D85" i="4"/>
  <c r="D49" i="4"/>
  <c r="D30" i="4"/>
  <c r="D25" i="4"/>
  <c r="D20" i="4"/>
  <c r="D13" i="4"/>
  <c r="D6" i="4"/>
  <c r="D126" i="4"/>
  <c r="D98" i="4"/>
  <c r="D93" i="4"/>
  <c r="D70" i="4"/>
  <c r="D53" i="4"/>
  <c r="D46" i="4"/>
  <c r="D34" i="4"/>
  <c r="D29" i="4"/>
  <c r="D10" i="4"/>
  <c r="D5" i="4"/>
  <c r="D117" i="4"/>
  <c r="D84" i="4"/>
  <c r="D58" i="4"/>
  <c r="D105" i="4"/>
  <c r="D104" i="4"/>
  <c r="D78" i="4"/>
  <c r="E113" i="4"/>
  <c r="E98" i="4"/>
  <c r="E126" i="4"/>
  <c r="E94" i="4"/>
  <c r="B125" i="4"/>
  <c r="B77" i="4"/>
  <c r="B41" i="4"/>
  <c r="B5" i="4"/>
  <c r="B121" i="4"/>
  <c r="B113" i="4"/>
  <c r="B89" i="4"/>
  <c r="B61" i="4"/>
  <c r="B53" i="4"/>
  <c r="B45" i="4"/>
  <c r="B33" i="4"/>
  <c r="B25" i="4"/>
  <c r="B13" i="4"/>
  <c r="B109" i="4"/>
  <c r="B101" i="4"/>
  <c r="B85" i="4"/>
  <c r="B65" i="4"/>
  <c r="B49" i="4"/>
  <c r="B117" i="4"/>
  <c r="B105" i="4"/>
  <c r="B93" i="4"/>
  <c r="B81" i="4"/>
  <c r="B69" i="4"/>
  <c r="B57" i="4"/>
  <c r="B37" i="4"/>
  <c r="B29" i="4"/>
  <c r="B21" i="4"/>
  <c r="B17" i="4"/>
  <c r="B73" i="4"/>
  <c r="B97" i="4"/>
  <c r="B9" i="4"/>
  <c r="E128" i="2"/>
  <c r="F5" i="3" s="1"/>
  <c r="I5" i="3" s="1"/>
  <c r="B129" i="2"/>
  <c r="J2" i="3" s="1"/>
  <c r="K2" i="3" s="1"/>
  <c r="B128" i="2"/>
  <c r="F2" i="3" s="1"/>
  <c r="E129" i="2"/>
  <c r="J5" i="3" s="1"/>
  <c r="K5" i="3" s="1"/>
  <c r="J6" i="3"/>
  <c r="F128" i="2"/>
  <c r="F6" i="3" s="1"/>
  <c r="I6" i="3" s="1"/>
  <c r="C128" i="2"/>
  <c r="F3" i="3" s="1"/>
  <c r="I3" i="3" s="1"/>
  <c r="D129" i="2"/>
  <c r="J4" i="3" s="1"/>
  <c r="D128" i="2"/>
  <c r="F4" i="3" s="1"/>
  <c r="I4" i="3" s="1"/>
  <c r="C129" i="2"/>
  <c r="J3" i="3" s="1"/>
  <c r="K3" i="3" s="1"/>
  <c r="E13" i="3"/>
  <c r="G13" i="3" s="1"/>
  <c r="G14" i="3" s="1"/>
  <c r="H14" i="3" s="1"/>
  <c r="I14" i="3" s="1"/>
  <c r="H12" i="3"/>
  <c r="B12" i="3"/>
  <c r="E7" i="3"/>
  <c r="K12" i="3" l="1"/>
  <c r="K6" i="3"/>
  <c r="L6" i="3" s="1"/>
  <c r="K4" i="3"/>
  <c r="L4" i="3" s="1"/>
  <c r="L5" i="3"/>
  <c r="L3" i="3"/>
  <c r="G5" i="3"/>
  <c r="H5" i="3" s="1"/>
  <c r="G2" i="3"/>
  <c r="H2" i="3" s="1"/>
  <c r="I2" i="3"/>
  <c r="G6" i="3"/>
  <c r="H6" i="3" s="1"/>
  <c r="G3" i="3"/>
  <c r="H3" i="3" s="1"/>
  <c r="G4" i="3"/>
  <c r="H4" i="3" s="1"/>
  <c r="H1" i="2"/>
  <c r="H101" i="2" s="1"/>
  <c r="D8" i="3"/>
  <c r="B13" i="3"/>
  <c r="B14" i="3" s="1"/>
  <c r="D14" i="3"/>
  <c r="I1" i="2"/>
  <c r="I26" i="2" s="1"/>
  <c r="I6" i="2"/>
  <c r="I10" i="2"/>
  <c r="I14" i="2"/>
  <c r="I18" i="2"/>
  <c r="I22" i="2"/>
  <c r="I34" i="2"/>
  <c r="I38" i="2"/>
  <c r="I42" i="2"/>
  <c r="I46" i="2"/>
  <c r="I50" i="2"/>
  <c r="I54" i="2"/>
  <c r="I58" i="2"/>
  <c r="I62" i="2"/>
  <c r="I66" i="2"/>
  <c r="I70" i="2"/>
  <c r="I74" i="2"/>
  <c r="I78" i="2"/>
  <c r="I82" i="2"/>
  <c r="I86" i="2"/>
  <c r="I90" i="2"/>
  <c r="I94" i="2"/>
  <c r="I98" i="2"/>
  <c r="I102" i="2"/>
  <c r="I106" i="2"/>
  <c r="I110" i="2"/>
  <c r="I114" i="2"/>
  <c r="I118" i="2"/>
  <c r="I122" i="2"/>
  <c r="I126" i="2"/>
  <c r="I4" i="2"/>
  <c r="I96" i="2"/>
  <c r="I112" i="2"/>
  <c r="I120" i="2"/>
  <c r="I7" i="2"/>
  <c r="I11" i="2"/>
  <c r="I15" i="2"/>
  <c r="I19" i="2"/>
  <c r="I23" i="2"/>
  <c r="I27" i="2"/>
  <c r="I31" i="2"/>
  <c r="I35" i="2"/>
  <c r="I39" i="2"/>
  <c r="I43" i="2"/>
  <c r="I47" i="2"/>
  <c r="I51" i="2"/>
  <c r="I55" i="2"/>
  <c r="I59" i="2"/>
  <c r="I63" i="2"/>
  <c r="I67" i="2"/>
  <c r="I71" i="2"/>
  <c r="I75" i="2"/>
  <c r="I79" i="2"/>
  <c r="I83" i="2"/>
  <c r="I87" i="2"/>
  <c r="I91" i="2"/>
  <c r="I95" i="2"/>
  <c r="I99" i="2"/>
  <c r="I103" i="2"/>
  <c r="I107" i="2"/>
  <c r="I111" i="2"/>
  <c r="I115" i="2"/>
  <c r="I119" i="2"/>
  <c r="I123" i="2"/>
  <c r="I127" i="2"/>
  <c r="I8" i="2"/>
  <c r="I12" i="2"/>
  <c r="I16" i="2"/>
  <c r="I20" i="2"/>
  <c r="I24" i="2"/>
  <c r="I28" i="2"/>
  <c r="I32" i="2"/>
  <c r="I36" i="2"/>
  <c r="I40" i="2"/>
  <c r="I44" i="2"/>
  <c r="I48" i="2"/>
  <c r="I52" i="2"/>
  <c r="I56" i="2"/>
  <c r="I60" i="2"/>
  <c r="I64" i="2"/>
  <c r="I68" i="2"/>
  <c r="I72" i="2"/>
  <c r="I76" i="2"/>
  <c r="I80" i="2"/>
  <c r="I84" i="2"/>
  <c r="I88" i="2"/>
  <c r="I92" i="2"/>
  <c r="I100" i="2"/>
  <c r="I104" i="2"/>
  <c r="I108" i="2"/>
  <c r="I116" i="2"/>
  <c r="I124" i="2"/>
  <c r="I3" i="2"/>
  <c r="I5" i="2"/>
  <c r="I9" i="2"/>
  <c r="I13" i="2"/>
  <c r="I17" i="2"/>
  <c r="I21" i="2"/>
  <c r="I25" i="2"/>
  <c r="I29" i="2"/>
  <c r="I33" i="2"/>
  <c r="I37" i="2"/>
  <c r="I41" i="2"/>
  <c r="I45" i="2"/>
  <c r="I49" i="2"/>
  <c r="I53" i="2"/>
  <c r="I57" i="2"/>
  <c r="I61" i="2"/>
  <c r="I65" i="2"/>
  <c r="I69" i="2"/>
  <c r="I73" i="2"/>
  <c r="I77" i="2"/>
  <c r="I81" i="2"/>
  <c r="I85" i="2"/>
  <c r="I89" i="2"/>
  <c r="I93" i="2"/>
  <c r="I97" i="2"/>
  <c r="I101" i="2"/>
  <c r="I105" i="2"/>
  <c r="I109" i="2"/>
  <c r="I113" i="2"/>
  <c r="I117" i="2"/>
  <c r="I121" i="2"/>
  <c r="I125" i="2"/>
  <c r="G7" i="3"/>
  <c r="B7" i="3"/>
  <c r="B8" i="3" s="1"/>
  <c r="L12" i="3" l="1"/>
  <c r="L2" i="3"/>
  <c r="G8" i="3"/>
  <c r="H8" i="3" s="1"/>
  <c r="I8" i="3" s="1"/>
  <c r="H77" i="2"/>
  <c r="H115" i="2"/>
  <c r="H71" i="2"/>
  <c r="H58" i="2"/>
  <c r="H16" i="2"/>
  <c r="H65" i="2"/>
  <c r="H82" i="2"/>
  <c r="H88" i="2"/>
  <c r="H121" i="2"/>
  <c r="H46" i="2"/>
  <c r="H59" i="2"/>
  <c r="H119" i="2"/>
  <c r="H6" i="2"/>
  <c r="H50" i="2"/>
  <c r="H63" i="2"/>
  <c r="H107" i="2"/>
  <c r="H98" i="2"/>
  <c r="H7" i="2"/>
  <c r="H41" i="2"/>
  <c r="H80" i="2"/>
  <c r="H83" i="2"/>
  <c r="H9" i="2"/>
  <c r="H52" i="2"/>
  <c r="H24" i="2"/>
  <c r="H33" i="2"/>
  <c r="H94" i="2"/>
  <c r="H57" i="2"/>
  <c r="H44" i="2"/>
  <c r="H51" i="2"/>
  <c r="H42" i="2"/>
  <c r="H34" i="2"/>
  <c r="H72" i="2"/>
  <c r="H8" i="2"/>
  <c r="H55" i="2"/>
  <c r="H118" i="2"/>
  <c r="H30" i="2"/>
  <c r="H81" i="2"/>
  <c r="H108" i="2"/>
  <c r="H25" i="2"/>
  <c r="H126" i="2"/>
  <c r="H13" i="2"/>
  <c r="H76" i="2"/>
  <c r="H45" i="2"/>
  <c r="H64" i="2"/>
  <c r="H22" i="2"/>
  <c r="H103" i="2"/>
  <c r="H19" i="2"/>
  <c r="H125" i="2"/>
  <c r="H47" i="2"/>
  <c r="H100" i="2"/>
  <c r="H12" i="2"/>
  <c r="H61" i="2"/>
  <c r="H114" i="2"/>
  <c r="H120" i="2"/>
  <c r="H39" i="2"/>
  <c r="H28" i="2"/>
  <c r="H75" i="2"/>
  <c r="H117" i="2"/>
  <c r="H10" i="2"/>
  <c r="H95" i="2"/>
  <c r="H70" i="2"/>
  <c r="H127" i="2"/>
  <c r="H21" i="2"/>
  <c r="H89" i="2"/>
  <c r="H93" i="2"/>
  <c r="H38" i="2"/>
  <c r="H69" i="2"/>
  <c r="H113" i="2"/>
  <c r="H26" i="2"/>
  <c r="H111" i="2"/>
  <c r="H110" i="2"/>
  <c r="H17" i="2"/>
  <c r="H99" i="2"/>
  <c r="H68" i="2"/>
  <c r="H49" i="2"/>
  <c r="H18" i="2"/>
  <c r="H56" i="2"/>
  <c r="H102" i="2"/>
  <c r="H14" i="2"/>
  <c r="H85" i="2"/>
  <c r="H29" i="2"/>
  <c r="H4" i="2"/>
  <c r="H124" i="2"/>
  <c r="H90" i="2"/>
  <c r="H112" i="2"/>
  <c r="H48" i="2"/>
  <c r="H31" i="2"/>
  <c r="H11" i="2"/>
  <c r="H109" i="2"/>
  <c r="H67" i="2"/>
  <c r="H60" i="2"/>
  <c r="H53" i="2"/>
  <c r="H74" i="2"/>
  <c r="H122" i="2"/>
  <c r="H104" i="2"/>
  <c r="H40" i="2"/>
  <c r="H87" i="2"/>
  <c r="H23" i="2"/>
  <c r="H62" i="2"/>
  <c r="H86" i="2"/>
  <c r="H84" i="2"/>
  <c r="H92" i="2"/>
  <c r="H37" i="2"/>
  <c r="H36" i="2"/>
  <c r="H5" i="2"/>
  <c r="H73" i="2"/>
  <c r="H43" i="2"/>
  <c r="H105" i="2"/>
  <c r="H123" i="2"/>
  <c r="H116" i="2"/>
  <c r="H66" i="2"/>
  <c r="H106" i="2"/>
  <c r="H96" i="2"/>
  <c r="H32" i="2"/>
  <c r="H79" i="2"/>
  <c r="H15" i="2"/>
  <c r="H54" i="2"/>
  <c r="H78" i="2"/>
  <c r="H20" i="2"/>
  <c r="H97" i="2"/>
  <c r="H91" i="2"/>
  <c r="H35" i="2"/>
  <c r="H27" i="2"/>
  <c r="I30" i="2"/>
  <c r="I128" i="2"/>
  <c r="I129" i="2"/>
  <c r="J14" i="3" s="1"/>
  <c r="H129" i="2" l="1"/>
  <c r="J8" i="3" s="1"/>
  <c r="H128" i="2"/>
</calcChain>
</file>

<file path=xl/sharedStrings.xml><?xml version="1.0" encoding="utf-8"?>
<sst xmlns="http://schemas.openxmlformats.org/spreadsheetml/2006/main" count="38" uniqueCount="33">
  <si>
    <t>Ticker</t>
  </si>
  <si>
    <t>Date</t>
  </si>
  <si>
    <t>Open</t>
  </si>
  <si>
    <t>High</t>
  </si>
  <si>
    <t>Low</t>
  </si>
  <si>
    <t>Close</t>
  </si>
  <si>
    <t>Adj Close</t>
  </si>
  <si>
    <t>Volume</t>
  </si>
  <si>
    <t>QQQ</t>
  </si>
  <si>
    <t>Cash</t>
  </si>
  <si>
    <t>Average</t>
  </si>
  <si>
    <t>Stdev</t>
  </si>
  <si>
    <t>Percentage</t>
  </si>
  <si>
    <t>Purchase</t>
  </si>
  <si>
    <t>Quantity</t>
  </si>
  <si>
    <t>Cost</t>
  </si>
  <si>
    <t>Sell</t>
  </si>
  <si>
    <t>Proceeds</t>
  </si>
  <si>
    <t>Gain/Loss</t>
  </si>
  <si>
    <t>ROI</t>
  </si>
  <si>
    <t>Overall</t>
  </si>
  <si>
    <t>BenchMark</t>
  </si>
  <si>
    <t>Portfolio</t>
  </si>
  <si>
    <t>Benchmark</t>
  </si>
  <si>
    <t>Pstdev</t>
  </si>
  <si>
    <t>Ratio</t>
  </si>
  <si>
    <t>AMD</t>
  </si>
  <si>
    <t>FISV</t>
  </si>
  <si>
    <t>TXN</t>
  </si>
  <si>
    <t>AAPL</t>
  </si>
  <si>
    <t>TEAM</t>
  </si>
  <si>
    <t>Project Description</t>
  </si>
  <si>
    <t>Assume that you have graduated from Baruch College, worked for 2 years and saved $60,000 in your retirement fund. Instead of putting your retirement money in an ill-managed mutual fund, you decide to aggressively manage the money with your own portfolio with about 6-months time horizon. Create your own stock portfolio with exactly 5 stocks (traded in NYSE or NasdaqGS with minimal market capitalization of $ 2 billion US Dollars) from Technology sector (Project_Tech_Sector_Companies.txt), which contains 306 companies with their corresponding ticker symbol and market capitalization sizes. Analyze your portfolio with historical daily prices from September 14, 2020 to March 12, 2021, and be sure that your portfolio delivers better return on investment (ROI) than QQQ and still keep its risk (stdev, standard deviation) at par of the benchmark, QQQ (an Exchange Traded Fund tracking larger technology companies). Assume that you keep minimal cash (cash is less than the cheapest stock) and invest at least 1 share for each stock in your portfolio, and you would sell the whole portfolio any time during this holding period. No fraction of a share is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</si>
</sst>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4"/>
      <color theme="0"/>
      <name val="Calibri"/>
      <family val="2"/>
      <scheme val="minor"/>
    </font>
    <font>
      <sz val="18"/>
      <color theme="0"/>
      <name val="Calibri"/>
      <family val="2"/>
      <scheme val="minor"/>
    </font>
    <font>
      <sz val="12"/>
      <color theme="1"/>
      <name val="Calibri"/>
      <family val="2"/>
      <scheme val="minor"/>
    </font>
  </fonts>
  <fills count="7">
    <fill>
      <patternFill patternType="none"/>
    </fill>
    <fill>
      <patternFill patternType="gray125"/>
    </fill>
    <fill>
      <patternFill patternType="solid">
        <fgColor rgb="FFF2F2F2"/>
      </patternFill>
    </fill>
    <fill>
      <patternFill patternType="solid">
        <fgColor theme="4"/>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39997558519241921"/>
        <bgColor indexed="65"/>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2" fillId="2" borderId="2" applyNumberFormat="0" applyAlignment="0" applyProtection="0"/>
    <xf numFmtId="0" fontId="3" fillId="2" borderId="1" applyNumberFormat="0" applyAlignment="0" applyProtection="0"/>
    <xf numFmtId="0" fontId="4"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
    <xf numFmtId="0" fontId="0" fillId="0" borderId="0" xfId="0"/>
    <xf numFmtId="14" fontId="0" fillId="0" borderId="0" xfId="0" applyNumberFormat="1"/>
    <xf numFmtId="0" fontId="0" fillId="0" borderId="0" xfId="0" applyAlignment="1">
      <alignment horizontal="center"/>
    </xf>
    <xf numFmtId="164" fontId="0" fillId="0" borderId="0" xfId="0" applyNumberFormat="1"/>
    <xf numFmtId="10" fontId="0" fillId="0" borderId="0" xfId="0" applyNumberFormat="1"/>
    <xf numFmtId="2" fontId="0" fillId="0" borderId="0" xfId="0" applyNumberFormat="1"/>
    <xf numFmtId="0" fontId="1" fillId="5" borderId="0" xfId="5"/>
    <xf numFmtId="10" fontId="1" fillId="5" borderId="0" xfId="5" applyNumberFormat="1"/>
    <xf numFmtId="164" fontId="1" fillId="5" borderId="0" xfId="5" applyNumberFormat="1"/>
    <xf numFmtId="2" fontId="1" fillId="5" borderId="0" xfId="5" applyNumberFormat="1"/>
    <xf numFmtId="0" fontId="1" fillId="6" borderId="0" xfId="6"/>
    <xf numFmtId="4" fontId="1" fillId="5" borderId="0" xfId="5" applyNumberFormat="1"/>
    <xf numFmtId="0" fontId="2" fillId="2" borderId="0" xfId="1" applyBorder="1"/>
    <xf numFmtId="10" fontId="3" fillId="2" borderId="0" xfId="2" applyNumberFormat="1" applyBorder="1"/>
    <xf numFmtId="0" fontId="5" fillId="3" borderId="3" xfId="3" applyFont="1" applyBorder="1" applyAlignment="1">
      <alignment horizontal="center"/>
    </xf>
    <xf numFmtId="10" fontId="5" fillId="3" borderId="4" xfId="3" applyNumberFormat="1" applyFont="1" applyBorder="1" applyAlignment="1">
      <alignment horizontal="center"/>
    </xf>
    <xf numFmtId="164" fontId="5" fillId="3" borderId="4" xfId="3" applyNumberFormat="1" applyFont="1" applyBorder="1" applyAlignment="1">
      <alignment horizontal="center"/>
    </xf>
    <xf numFmtId="0" fontId="5" fillId="3" borderId="4" xfId="3" applyFont="1" applyBorder="1" applyAlignment="1">
      <alignment horizontal="center"/>
    </xf>
    <xf numFmtId="2" fontId="5" fillId="3" borderId="5" xfId="3" applyNumberFormat="1" applyFont="1" applyBorder="1" applyAlignment="1">
      <alignment horizontal="center"/>
    </xf>
    <xf numFmtId="0" fontId="5" fillId="3" borderId="3" xfId="3" applyFont="1" applyBorder="1"/>
    <xf numFmtId="10" fontId="5" fillId="3" borderId="4" xfId="3" applyNumberFormat="1" applyFont="1" applyBorder="1"/>
    <xf numFmtId="164" fontId="5" fillId="3" borderId="4" xfId="3" applyNumberFormat="1" applyFont="1" applyBorder="1"/>
    <xf numFmtId="0" fontId="5" fillId="3" borderId="4" xfId="3" applyFont="1" applyBorder="1"/>
    <xf numFmtId="2" fontId="5" fillId="3" borderId="5" xfId="3" applyNumberFormat="1" applyFont="1" applyBorder="1"/>
    <xf numFmtId="0" fontId="6" fillId="3" borderId="3" xfId="3" applyFont="1" applyBorder="1" applyAlignment="1">
      <alignment horizontal="center" wrapText="1"/>
    </xf>
    <xf numFmtId="0" fontId="6" fillId="3" borderId="4" xfId="3" applyFont="1" applyBorder="1" applyAlignment="1">
      <alignment horizontal="center" wrapText="1"/>
    </xf>
    <xf numFmtId="0" fontId="6" fillId="3" borderId="5" xfId="3" applyFont="1" applyBorder="1" applyAlignment="1">
      <alignment horizontal="center" wrapText="1"/>
    </xf>
    <xf numFmtId="0" fontId="7" fillId="4" borderId="3" xfId="4" applyFont="1" applyBorder="1" applyAlignment="1">
      <alignment horizontal="left" vertical="center" wrapText="1"/>
    </xf>
    <xf numFmtId="0" fontId="7" fillId="4" borderId="4" xfId="4" applyFont="1" applyBorder="1" applyAlignment="1">
      <alignment horizontal="left" vertical="center" wrapText="1"/>
    </xf>
    <xf numFmtId="0" fontId="7" fillId="4" borderId="5" xfId="4" applyFont="1" applyBorder="1" applyAlignment="1">
      <alignment horizontal="left" vertical="center" wrapText="1"/>
    </xf>
  </cellXfs>
  <cellStyles count="7">
    <cellStyle name="20% - Accent3" xfId="4" builtinId="38"/>
    <cellStyle name="20% - Accent4" xfId="5" builtinId="42"/>
    <cellStyle name="60% - Accent4" xfId="6" builtinId="44"/>
    <cellStyle name="Accent1" xfId="3" builtinId="29"/>
    <cellStyle name="Calculation" xfId="2" builtinId="2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Closing Prices in Percentage Graph From 9/14/2020</a:t>
            </a:r>
            <a:r>
              <a:rPr lang="en-US" baseline="0"/>
              <a:t> - 2/22/2020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PricesChangeInPercentage!$B$1</c:f>
              <c:strCache>
                <c:ptCount val="1"/>
                <c:pt idx="0">
                  <c:v>AMD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PricesChangeInPercentage!$A$2:$A$147</c:f>
              <c:numCache>
                <c:formatCode>m/d/yyyy</c:formatCode>
                <c:ptCount val="146"/>
                <c:pt idx="0">
                  <c:v>44088</c:v>
                </c:pt>
                <c:pt idx="1">
                  <c:v>44089</c:v>
                </c:pt>
                <c:pt idx="2">
                  <c:v>44090</c:v>
                </c:pt>
                <c:pt idx="3">
                  <c:v>44091</c:v>
                </c:pt>
                <c:pt idx="4">
                  <c:v>44092</c:v>
                </c:pt>
                <c:pt idx="5">
                  <c:v>44095</c:v>
                </c:pt>
                <c:pt idx="6">
                  <c:v>44096</c:v>
                </c:pt>
                <c:pt idx="7">
                  <c:v>44097</c:v>
                </c:pt>
                <c:pt idx="8">
                  <c:v>44098</c:v>
                </c:pt>
                <c:pt idx="9">
                  <c:v>44099</c:v>
                </c:pt>
                <c:pt idx="10">
                  <c:v>44102</c:v>
                </c:pt>
                <c:pt idx="11">
                  <c:v>44103</c:v>
                </c:pt>
                <c:pt idx="12">
                  <c:v>44104</c:v>
                </c:pt>
                <c:pt idx="13">
                  <c:v>44105</c:v>
                </c:pt>
                <c:pt idx="14">
                  <c:v>44106</c:v>
                </c:pt>
                <c:pt idx="15">
                  <c:v>44109</c:v>
                </c:pt>
                <c:pt idx="16">
                  <c:v>44110</c:v>
                </c:pt>
                <c:pt idx="17">
                  <c:v>44111</c:v>
                </c:pt>
                <c:pt idx="18">
                  <c:v>44112</c:v>
                </c:pt>
                <c:pt idx="19">
                  <c:v>44113</c:v>
                </c:pt>
                <c:pt idx="20">
                  <c:v>44116</c:v>
                </c:pt>
                <c:pt idx="21">
                  <c:v>44117</c:v>
                </c:pt>
                <c:pt idx="22">
                  <c:v>44118</c:v>
                </c:pt>
                <c:pt idx="23">
                  <c:v>44119</c:v>
                </c:pt>
                <c:pt idx="24">
                  <c:v>44120</c:v>
                </c:pt>
                <c:pt idx="25">
                  <c:v>44123</c:v>
                </c:pt>
                <c:pt idx="26">
                  <c:v>44124</c:v>
                </c:pt>
                <c:pt idx="27">
                  <c:v>44125</c:v>
                </c:pt>
                <c:pt idx="28">
                  <c:v>44126</c:v>
                </c:pt>
                <c:pt idx="29">
                  <c:v>44127</c:v>
                </c:pt>
                <c:pt idx="30">
                  <c:v>44130</c:v>
                </c:pt>
                <c:pt idx="31">
                  <c:v>44131</c:v>
                </c:pt>
                <c:pt idx="32">
                  <c:v>44132</c:v>
                </c:pt>
                <c:pt idx="33">
                  <c:v>44133</c:v>
                </c:pt>
                <c:pt idx="34">
                  <c:v>44134</c:v>
                </c:pt>
                <c:pt idx="35">
                  <c:v>44137</c:v>
                </c:pt>
                <c:pt idx="36">
                  <c:v>44138</c:v>
                </c:pt>
                <c:pt idx="37">
                  <c:v>44139</c:v>
                </c:pt>
                <c:pt idx="38">
                  <c:v>44140</c:v>
                </c:pt>
                <c:pt idx="39">
                  <c:v>44141</c:v>
                </c:pt>
                <c:pt idx="40">
                  <c:v>44144</c:v>
                </c:pt>
                <c:pt idx="41">
                  <c:v>44145</c:v>
                </c:pt>
                <c:pt idx="42">
                  <c:v>44146</c:v>
                </c:pt>
                <c:pt idx="43">
                  <c:v>44147</c:v>
                </c:pt>
                <c:pt idx="44">
                  <c:v>44148</c:v>
                </c:pt>
                <c:pt idx="45">
                  <c:v>44151</c:v>
                </c:pt>
                <c:pt idx="46">
                  <c:v>44152</c:v>
                </c:pt>
                <c:pt idx="47">
                  <c:v>44153</c:v>
                </c:pt>
                <c:pt idx="48">
                  <c:v>44154</c:v>
                </c:pt>
                <c:pt idx="49">
                  <c:v>44155</c:v>
                </c:pt>
                <c:pt idx="50">
                  <c:v>44158</c:v>
                </c:pt>
                <c:pt idx="51">
                  <c:v>44159</c:v>
                </c:pt>
                <c:pt idx="52">
                  <c:v>44160</c:v>
                </c:pt>
                <c:pt idx="53">
                  <c:v>44162</c:v>
                </c:pt>
                <c:pt idx="54">
                  <c:v>44165</c:v>
                </c:pt>
                <c:pt idx="55">
                  <c:v>44166</c:v>
                </c:pt>
                <c:pt idx="56">
                  <c:v>44167</c:v>
                </c:pt>
                <c:pt idx="57">
                  <c:v>44168</c:v>
                </c:pt>
                <c:pt idx="58">
                  <c:v>44169</c:v>
                </c:pt>
                <c:pt idx="59">
                  <c:v>44172</c:v>
                </c:pt>
                <c:pt idx="60">
                  <c:v>44173</c:v>
                </c:pt>
                <c:pt idx="61">
                  <c:v>44174</c:v>
                </c:pt>
                <c:pt idx="62">
                  <c:v>44175</c:v>
                </c:pt>
                <c:pt idx="63">
                  <c:v>44176</c:v>
                </c:pt>
                <c:pt idx="64">
                  <c:v>44179</c:v>
                </c:pt>
                <c:pt idx="65">
                  <c:v>44180</c:v>
                </c:pt>
                <c:pt idx="66">
                  <c:v>44181</c:v>
                </c:pt>
                <c:pt idx="67">
                  <c:v>44182</c:v>
                </c:pt>
                <c:pt idx="68">
                  <c:v>44183</c:v>
                </c:pt>
                <c:pt idx="69">
                  <c:v>44186</c:v>
                </c:pt>
                <c:pt idx="70">
                  <c:v>44187</c:v>
                </c:pt>
                <c:pt idx="71">
                  <c:v>44188</c:v>
                </c:pt>
                <c:pt idx="72">
                  <c:v>44189</c:v>
                </c:pt>
                <c:pt idx="73">
                  <c:v>44193</c:v>
                </c:pt>
                <c:pt idx="74">
                  <c:v>44194</c:v>
                </c:pt>
                <c:pt idx="75">
                  <c:v>44195</c:v>
                </c:pt>
                <c:pt idx="76">
                  <c:v>44196</c:v>
                </c:pt>
                <c:pt idx="77">
                  <c:v>44200</c:v>
                </c:pt>
                <c:pt idx="78">
                  <c:v>44201</c:v>
                </c:pt>
                <c:pt idx="79">
                  <c:v>44202</c:v>
                </c:pt>
                <c:pt idx="80">
                  <c:v>44203</c:v>
                </c:pt>
                <c:pt idx="81">
                  <c:v>44204</c:v>
                </c:pt>
                <c:pt idx="82">
                  <c:v>44207</c:v>
                </c:pt>
                <c:pt idx="83">
                  <c:v>44208</c:v>
                </c:pt>
                <c:pt idx="84">
                  <c:v>44209</c:v>
                </c:pt>
                <c:pt idx="85">
                  <c:v>44210</c:v>
                </c:pt>
                <c:pt idx="86">
                  <c:v>44211</c:v>
                </c:pt>
                <c:pt idx="87">
                  <c:v>44215</c:v>
                </c:pt>
                <c:pt idx="88">
                  <c:v>44216</c:v>
                </c:pt>
                <c:pt idx="89">
                  <c:v>44217</c:v>
                </c:pt>
                <c:pt idx="90">
                  <c:v>44218</c:v>
                </c:pt>
                <c:pt idx="91">
                  <c:v>44221</c:v>
                </c:pt>
                <c:pt idx="92">
                  <c:v>44222</c:v>
                </c:pt>
                <c:pt idx="93">
                  <c:v>44223</c:v>
                </c:pt>
                <c:pt idx="94">
                  <c:v>44224</c:v>
                </c:pt>
                <c:pt idx="95">
                  <c:v>44225</c:v>
                </c:pt>
                <c:pt idx="96">
                  <c:v>44228</c:v>
                </c:pt>
                <c:pt idx="97">
                  <c:v>44229</c:v>
                </c:pt>
                <c:pt idx="98">
                  <c:v>44230</c:v>
                </c:pt>
                <c:pt idx="99">
                  <c:v>44231</c:v>
                </c:pt>
                <c:pt idx="100">
                  <c:v>44232</c:v>
                </c:pt>
                <c:pt idx="101">
                  <c:v>44235</c:v>
                </c:pt>
                <c:pt idx="102">
                  <c:v>44236</c:v>
                </c:pt>
                <c:pt idx="103">
                  <c:v>44237</c:v>
                </c:pt>
                <c:pt idx="104">
                  <c:v>44238</c:v>
                </c:pt>
                <c:pt idx="105">
                  <c:v>44239</c:v>
                </c:pt>
                <c:pt idx="106">
                  <c:v>44243</c:v>
                </c:pt>
                <c:pt idx="107">
                  <c:v>44244</c:v>
                </c:pt>
                <c:pt idx="108">
                  <c:v>44245</c:v>
                </c:pt>
                <c:pt idx="109">
                  <c:v>44246</c:v>
                </c:pt>
                <c:pt idx="110">
                  <c:v>44249</c:v>
                </c:pt>
                <c:pt idx="111">
                  <c:v>44250</c:v>
                </c:pt>
                <c:pt idx="112">
                  <c:v>44251</c:v>
                </c:pt>
                <c:pt idx="113">
                  <c:v>44252</c:v>
                </c:pt>
                <c:pt idx="114">
                  <c:v>44253</c:v>
                </c:pt>
                <c:pt idx="115">
                  <c:v>44256</c:v>
                </c:pt>
                <c:pt idx="116">
                  <c:v>44257</c:v>
                </c:pt>
                <c:pt idx="117">
                  <c:v>44258</c:v>
                </c:pt>
                <c:pt idx="118">
                  <c:v>44259</c:v>
                </c:pt>
                <c:pt idx="119">
                  <c:v>44260</c:v>
                </c:pt>
                <c:pt idx="120">
                  <c:v>44263</c:v>
                </c:pt>
                <c:pt idx="121">
                  <c:v>44264</c:v>
                </c:pt>
                <c:pt idx="122">
                  <c:v>44265</c:v>
                </c:pt>
                <c:pt idx="123">
                  <c:v>44266</c:v>
                </c:pt>
                <c:pt idx="124">
                  <c:v>44267</c:v>
                </c:pt>
              </c:numCache>
            </c:numRef>
          </c:cat>
          <c:val>
            <c:numRef>
              <c:f>PricesChangeInPercentage!$B$2:$B$147</c:f>
              <c:numCache>
                <c:formatCode>0.00%</c:formatCode>
                <c:ptCount val="146"/>
                <c:pt idx="0">
                  <c:v>0</c:v>
                </c:pt>
                <c:pt idx="1">
                  <c:v>1.3222053575813852E-2</c:v>
                </c:pt>
                <c:pt idx="2">
                  <c:v>-1.5917817306346116E-2</c:v>
                </c:pt>
                <c:pt idx="3">
                  <c:v>-1.7329896859309413E-2</c:v>
                </c:pt>
                <c:pt idx="4">
                  <c:v>-3.8125827005755286E-2</c:v>
                </c:pt>
                <c:pt idx="5">
                  <c:v>5.1347880581587013E-4</c:v>
                </c:pt>
                <c:pt idx="6">
                  <c:v>-2.5674582139292301E-3</c:v>
                </c:pt>
                <c:pt idx="7">
                  <c:v>-4.069318252392351E-2</c:v>
                </c:pt>
                <c:pt idx="8">
                  <c:v>-2.6700923576356339E-2</c:v>
                </c:pt>
                <c:pt idx="9">
                  <c:v>2.0538638753819782E-3</c:v>
                </c:pt>
                <c:pt idx="10">
                  <c:v>2.0282425666689807E-2</c:v>
                </c:pt>
                <c:pt idx="11">
                  <c:v>4.9679010277817515E-2</c:v>
                </c:pt>
                <c:pt idx="12">
                  <c:v>5.2503156546773955E-2</c:v>
                </c:pt>
                <c:pt idx="13">
                  <c:v>8.9345299374960163E-2</c:v>
                </c:pt>
                <c:pt idx="14">
                  <c:v>5.0064196404000061E-2</c:v>
                </c:pt>
                <c:pt idx="15">
                  <c:v>0.10590500369948641</c:v>
                </c:pt>
                <c:pt idx="16">
                  <c:v>8.4467276393651369E-2</c:v>
                </c:pt>
                <c:pt idx="17">
                  <c:v>0.11283696757799833</c:v>
                </c:pt>
                <c:pt idx="18">
                  <c:v>0.11052631295182769</c:v>
                </c:pt>
                <c:pt idx="19">
                  <c:v>6.675219340815941E-2</c:v>
                </c:pt>
                <c:pt idx="20">
                  <c:v>8.2028226392086623E-2</c:v>
                </c:pt>
                <c:pt idx="21">
                  <c:v>9.4736801162084827E-2</c:v>
                </c:pt>
                <c:pt idx="22">
                  <c:v>8.1001243106514798E-2</c:v>
                </c:pt>
                <c:pt idx="23">
                  <c:v>6.7137289675551104E-2</c:v>
                </c:pt>
                <c:pt idx="24">
                  <c:v>6.7650781318336906E-2</c:v>
                </c:pt>
                <c:pt idx="25">
                  <c:v>5.2631551922168063E-2</c:v>
                </c:pt>
                <c:pt idx="26">
                  <c:v>4.6983259384255183E-2</c:v>
                </c:pt>
                <c:pt idx="27">
                  <c:v>1.6687997004159127E-2</c:v>
                </c:pt>
                <c:pt idx="28">
                  <c:v>1.951214327311579E-2</c:v>
                </c:pt>
                <c:pt idx="29">
                  <c:v>5.2118060279382261E-2</c:v>
                </c:pt>
                <c:pt idx="30">
                  <c:v>5.5584093566518833E-2</c:v>
                </c:pt>
                <c:pt idx="31">
                  <c:v>1.2580166557633721E-2</c:v>
                </c:pt>
                <c:pt idx="32">
                  <c:v>-1.9255455218088469E-2</c:v>
                </c:pt>
                <c:pt idx="33">
                  <c:v>1.5403722325963987E-3</c:v>
                </c:pt>
                <c:pt idx="34">
                  <c:v>-3.3504504916443967E-2</c:v>
                </c:pt>
                <c:pt idx="35">
                  <c:v>-4.1078368650106167E-2</c:v>
                </c:pt>
                <c:pt idx="36">
                  <c:v>-1.6944800591917941E-2</c:v>
                </c:pt>
                <c:pt idx="37">
                  <c:v>4.4287495653722919E-2</c:v>
                </c:pt>
                <c:pt idx="38">
                  <c:v>6.5468522067560375E-2</c:v>
                </c:pt>
                <c:pt idx="39">
                  <c:v>0.10243895757537991</c:v>
                </c:pt>
                <c:pt idx="40">
                  <c:v>6.700899699591778E-2</c:v>
                </c:pt>
                <c:pt idx="41">
                  <c:v>1.1552759652047051E-3</c:v>
                </c:pt>
                <c:pt idx="42">
                  <c:v>4.3388920580515578E-2</c:v>
                </c:pt>
                <c:pt idx="43">
                  <c:v>5.0577585351024856E-2</c:v>
                </c:pt>
                <c:pt idx="44">
                  <c:v>4.5314478939294522E-2</c:v>
                </c:pt>
                <c:pt idx="45">
                  <c:v>7.4839548784607191E-2</c:v>
                </c:pt>
                <c:pt idx="46">
                  <c:v>7.0089844156871806E-2</c:v>
                </c:pt>
                <c:pt idx="47">
                  <c:v>5.9563528637650132E-2</c:v>
                </c:pt>
                <c:pt idx="48">
                  <c:v>9.8074439073827069E-2</c:v>
                </c:pt>
                <c:pt idx="49">
                  <c:v>8.652114026903357E-2</c:v>
                </c:pt>
                <c:pt idx="50">
                  <c:v>9.5121897429476299E-2</c:v>
                </c:pt>
                <c:pt idx="51">
                  <c:v>9.2041050268522273E-2</c:v>
                </c:pt>
                <c:pt idx="52">
                  <c:v>0.11309366846999569</c:v>
                </c:pt>
                <c:pt idx="53">
                  <c:v>0.11925545265069459</c:v>
                </c:pt>
                <c:pt idx="54">
                  <c:v>0.18947370501993066</c:v>
                </c:pt>
                <c:pt idx="55">
                  <c:v>0.18908850605677774</c:v>
                </c:pt>
                <c:pt idx="56">
                  <c:v>0.20333755575513335</c:v>
                </c:pt>
                <c:pt idx="57">
                  <c:v>0.18498068844722226</c:v>
                </c:pt>
                <c:pt idx="58">
                  <c:v>0.20718868530966161</c:v>
                </c:pt>
                <c:pt idx="59">
                  <c:v>0.20757378157705308</c:v>
                </c:pt>
                <c:pt idx="60">
                  <c:v>0.19281124023591167</c:v>
                </c:pt>
                <c:pt idx="61">
                  <c:v>0.15314505383453003</c:v>
                </c:pt>
                <c:pt idx="62">
                  <c:v>0.17663673487453835</c:v>
                </c:pt>
                <c:pt idx="63">
                  <c:v>0.17650833949914402</c:v>
                </c:pt>
                <c:pt idx="64">
                  <c:v>0.21668801754331146</c:v>
                </c:pt>
                <c:pt idx="65">
                  <c:v>0.24672657903140993</c:v>
                </c:pt>
                <c:pt idx="66">
                  <c:v>0.24326053290730343</c:v>
                </c:pt>
                <c:pt idx="67">
                  <c:v>0.2431321375319091</c:v>
                </c:pt>
                <c:pt idx="68">
                  <c:v>0.23132215067208861</c:v>
                </c:pt>
                <c:pt idx="69">
                  <c:v>0.19679076516583405</c:v>
                </c:pt>
                <c:pt idx="70">
                  <c:v>0.19589219009262671</c:v>
                </c:pt>
                <c:pt idx="71">
                  <c:v>0.17522465532157505</c:v>
                </c:pt>
                <c:pt idx="72">
                  <c:v>0.17856220337452622</c:v>
                </c:pt>
                <c:pt idx="73">
                  <c:v>0.17586643964399373</c:v>
                </c:pt>
                <c:pt idx="74">
                  <c:v>0.16328627308636001</c:v>
                </c:pt>
                <c:pt idx="75">
                  <c:v>0.1847239875552249</c:v>
                </c:pt>
                <c:pt idx="76">
                  <c:v>0.17727851919695703</c:v>
                </c:pt>
                <c:pt idx="77">
                  <c:v>0.18485238293061923</c:v>
                </c:pt>
                <c:pt idx="78">
                  <c:v>0.19088568187713273</c:v>
                </c:pt>
                <c:pt idx="79">
                  <c:v>0.15956353890722608</c:v>
                </c:pt>
                <c:pt idx="80">
                  <c:v>0.22156613038341133</c:v>
                </c:pt>
                <c:pt idx="81">
                  <c:v>0.21412066202514346</c:v>
                </c:pt>
                <c:pt idx="82">
                  <c:v>0.24839534663940066</c:v>
                </c:pt>
                <c:pt idx="83">
                  <c:v>0.22413348590157933</c:v>
                </c:pt>
                <c:pt idx="84">
                  <c:v>0.17817710710713475</c:v>
                </c:pt>
                <c:pt idx="85">
                  <c:v>0.16546853233713654</c:v>
                </c:pt>
                <c:pt idx="86">
                  <c:v>0.13234912368808405</c:v>
                </c:pt>
                <c:pt idx="87">
                  <c:v>0.14826694099443016</c:v>
                </c:pt>
                <c:pt idx="88">
                  <c:v>0.13928110040356612</c:v>
                </c:pt>
                <c:pt idx="89">
                  <c:v>0.17496786457078661</c:v>
                </c:pt>
                <c:pt idx="90">
                  <c:v>0.19114247262792117</c:v>
                </c:pt>
                <c:pt idx="91">
                  <c:v>0.20834396127486632</c:v>
                </c:pt>
                <c:pt idx="92">
                  <c:v>0.21578942963313397</c:v>
                </c:pt>
                <c:pt idx="93">
                  <c:v>0.14043637636877082</c:v>
                </c:pt>
                <c:pt idx="94">
                  <c:v>0.12349158861382326</c:v>
                </c:pt>
                <c:pt idx="95">
                  <c:v>9.9358110414425882E-2</c:v>
                </c:pt>
                <c:pt idx="96">
                  <c:v>0.1252888542929691</c:v>
                </c:pt>
                <c:pt idx="97">
                  <c:v>0.14069317995652941</c:v>
                </c:pt>
                <c:pt idx="98">
                  <c:v>0.12824129324155864</c:v>
                </c:pt>
                <c:pt idx="99">
                  <c:v>0.12759940622337851</c:v>
                </c:pt>
                <c:pt idx="100">
                  <c:v>0.1283697014539229</c:v>
                </c:pt>
                <c:pt idx="101">
                  <c:v>0.17419767203600323</c:v>
                </c:pt>
                <c:pt idx="102">
                  <c:v>0.16700900726549395</c:v>
                </c:pt>
                <c:pt idx="103">
                  <c:v>0.18549416725303813</c:v>
                </c:pt>
                <c:pt idx="104">
                  <c:v>0.18947370501993066</c:v>
                </c:pt>
                <c:pt idx="105">
                  <c:v>0.20372265202252504</c:v>
                </c:pt>
                <c:pt idx="106">
                  <c:v>0.17406927666060912</c:v>
                </c:pt>
                <c:pt idx="107">
                  <c:v>0.1545571205505234</c:v>
                </c:pt>
                <c:pt idx="108">
                  <c:v>0.13786902085060282</c:v>
                </c:pt>
                <c:pt idx="109">
                  <c:v>0.1499358112981819</c:v>
                </c:pt>
                <c:pt idx="110">
                  <c:v>9.5892179823050538E-2</c:v>
                </c:pt>
                <c:pt idx="111">
                  <c:v>8.7804824446602758E-2</c:v>
                </c:pt>
                <c:pt idx="112">
                  <c:v>0.11604621011434646</c:v>
                </c:pt>
                <c:pt idx="113">
                  <c:v>5.8023053709292727E-2</c:v>
                </c:pt>
                <c:pt idx="114">
                  <c:v>8.4852372661043063E-2</c:v>
                </c:pt>
                <c:pt idx="115">
                  <c:v>0.10898583802347006</c:v>
                </c:pt>
                <c:pt idx="116">
                  <c:v>7.9974259820943194E-2</c:v>
                </c:pt>
                <c:pt idx="117">
                  <c:v>3.7997418793390914E-2</c:v>
                </c:pt>
                <c:pt idx="118">
                  <c:v>-1.9255711957490984E-3</c:v>
                </c:pt>
                <c:pt idx="119">
                  <c:v>7.9588573052924438E-3</c:v>
                </c:pt>
                <c:pt idx="120">
                  <c:v>-5.0577700883756127E-2</c:v>
                </c:pt>
                <c:pt idx="121">
                  <c:v>8.0872526806867739E-3</c:v>
                </c:pt>
                <c:pt idx="122">
                  <c:v>-4.8781128400997575E-3</c:v>
                </c:pt>
                <c:pt idx="123">
                  <c:v>4.2747123421126521E-2</c:v>
                </c:pt>
                <c:pt idx="124">
                  <c:v>4.0436468794955882E-2</c:v>
                </c:pt>
              </c:numCache>
            </c:numRef>
          </c:val>
          <c:smooth val="0"/>
          <c:extLst>
            <c:ext xmlns:c16="http://schemas.microsoft.com/office/drawing/2014/chart" uri="{C3380CC4-5D6E-409C-BE32-E72D297353CC}">
              <c16:uniqueId val="{00000000-8A5F-4587-A36F-F5A15612AC9C}"/>
            </c:ext>
          </c:extLst>
        </c:ser>
        <c:ser>
          <c:idx val="1"/>
          <c:order val="1"/>
          <c:tx>
            <c:strRef>
              <c:f>PricesChangeInPercentage!$C$1</c:f>
              <c:strCache>
                <c:ptCount val="1"/>
                <c:pt idx="0">
                  <c:v>FISV</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PricesChangeInPercentage!$A$2:$A$147</c:f>
              <c:numCache>
                <c:formatCode>m/d/yyyy</c:formatCode>
                <c:ptCount val="146"/>
                <c:pt idx="0">
                  <c:v>44088</c:v>
                </c:pt>
                <c:pt idx="1">
                  <c:v>44089</c:v>
                </c:pt>
                <c:pt idx="2">
                  <c:v>44090</c:v>
                </c:pt>
                <c:pt idx="3">
                  <c:v>44091</c:v>
                </c:pt>
                <c:pt idx="4">
                  <c:v>44092</c:v>
                </c:pt>
                <c:pt idx="5">
                  <c:v>44095</c:v>
                </c:pt>
                <c:pt idx="6">
                  <c:v>44096</c:v>
                </c:pt>
                <c:pt idx="7">
                  <c:v>44097</c:v>
                </c:pt>
                <c:pt idx="8">
                  <c:v>44098</c:v>
                </c:pt>
                <c:pt idx="9">
                  <c:v>44099</c:v>
                </c:pt>
                <c:pt idx="10">
                  <c:v>44102</c:v>
                </c:pt>
                <c:pt idx="11">
                  <c:v>44103</c:v>
                </c:pt>
                <c:pt idx="12">
                  <c:v>44104</c:v>
                </c:pt>
                <c:pt idx="13">
                  <c:v>44105</c:v>
                </c:pt>
                <c:pt idx="14">
                  <c:v>44106</c:v>
                </c:pt>
                <c:pt idx="15">
                  <c:v>44109</c:v>
                </c:pt>
                <c:pt idx="16">
                  <c:v>44110</c:v>
                </c:pt>
                <c:pt idx="17">
                  <c:v>44111</c:v>
                </c:pt>
                <c:pt idx="18">
                  <c:v>44112</c:v>
                </c:pt>
                <c:pt idx="19">
                  <c:v>44113</c:v>
                </c:pt>
                <c:pt idx="20">
                  <c:v>44116</c:v>
                </c:pt>
                <c:pt idx="21">
                  <c:v>44117</c:v>
                </c:pt>
                <c:pt idx="22">
                  <c:v>44118</c:v>
                </c:pt>
                <c:pt idx="23">
                  <c:v>44119</c:v>
                </c:pt>
                <c:pt idx="24">
                  <c:v>44120</c:v>
                </c:pt>
                <c:pt idx="25">
                  <c:v>44123</c:v>
                </c:pt>
                <c:pt idx="26">
                  <c:v>44124</c:v>
                </c:pt>
                <c:pt idx="27">
                  <c:v>44125</c:v>
                </c:pt>
                <c:pt idx="28">
                  <c:v>44126</c:v>
                </c:pt>
                <c:pt idx="29">
                  <c:v>44127</c:v>
                </c:pt>
                <c:pt idx="30">
                  <c:v>44130</c:v>
                </c:pt>
                <c:pt idx="31">
                  <c:v>44131</c:v>
                </c:pt>
                <c:pt idx="32">
                  <c:v>44132</c:v>
                </c:pt>
                <c:pt idx="33">
                  <c:v>44133</c:v>
                </c:pt>
                <c:pt idx="34">
                  <c:v>44134</c:v>
                </c:pt>
                <c:pt idx="35">
                  <c:v>44137</c:v>
                </c:pt>
                <c:pt idx="36">
                  <c:v>44138</c:v>
                </c:pt>
                <c:pt idx="37">
                  <c:v>44139</c:v>
                </c:pt>
                <c:pt idx="38">
                  <c:v>44140</c:v>
                </c:pt>
                <c:pt idx="39">
                  <c:v>44141</c:v>
                </c:pt>
                <c:pt idx="40">
                  <c:v>44144</c:v>
                </c:pt>
                <c:pt idx="41">
                  <c:v>44145</c:v>
                </c:pt>
                <c:pt idx="42">
                  <c:v>44146</c:v>
                </c:pt>
                <c:pt idx="43">
                  <c:v>44147</c:v>
                </c:pt>
                <c:pt idx="44">
                  <c:v>44148</c:v>
                </c:pt>
                <c:pt idx="45">
                  <c:v>44151</c:v>
                </c:pt>
                <c:pt idx="46">
                  <c:v>44152</c:v>
                </c:pt>
                <c:pt idx="47">
                  <c:v>44153</c:v>
                </c:pt>
                <c:pt idx="48">
                  <c:v>44154</c:v>
                </c:pt>
                <c:pt idx="49">
                  <c:v>44155</c:v>
                </c:pt>
                <c:pt idx="50">
                  <c:v>44158</c:v>
                </c:pt>
                <c:pt idx="51">
                  <c:v>44159</c:v>
                </c:pt>
                <c:pt idx="52">
                  <c:v>44160</c:v>
                </c:pt>
                <c:pt idx="53">
                  <c:v>44162</c:v>
                </c:pt>
                <c:pt idx="54">
                  <c:v>44165</c:v>
                </c:pt>
                <c:pt idx="55">
                  <c:v>44166</c:v>
                </c:pt>
                <c:pt idx="56">
                  <c:v>44167</c:v>
                </c:pt>
                <c:pt idx="57">
                  <c:v>44168</c:v>
                </c:pt>
                <c:pt idx="58">
                  <c:v>44169</c:v>
                </c:pt>
                <c:pt idx="59">
                  <c:v>44172</c:v>
                </c:pt>
                <c:pt idx="60">
                  <c:v>44173</c:v>
                </c:pt>
                <c:pt idx="61">
                  <c:v>44174</c:v>
                </c:pt>
                <c:pt idx="62">
                  <c:v>44175</c:v>
                </c:pt>
                <c:pt idx="63">
                  <c:v>44176</c:v>
                </c:pt>
                <c:pt idx="64">
                  <c:v>44179</c:v>
                </c:pt>
                <c:pt idx="65">
                  <c:v>44180</c:v>
                </c:pt>
                <c:pt idx="66">
                  <c:v>44181</c:v>
                </c:pt>
                <c:pt idx="67">
                  <c:v>44182</c:v>
                </c:pt>
                <c:pt idx="68">
                  <c:v>44183</c:v>
                </c:pt>
                <c:pt idx="69">
                  <c:v>44186</c:v>
                </c:pt>
                <c:pt idx="70">
                  <c:v>44187</c:v>
                </c:pt>
                <c:pt idx="71">
                  <c:v>44188</c:v>
                </c:pt>
                <c:pt idx="72">
                  <c:v>44189</c:v>
                </c:pt>
                <c:pt idx="73">
                  <c:v>44193</c:v>
                </c:pt>
                <c:pt idx="74">
                  <c:v>44194</c:v>
                </c:pt>
                <c:pt idx="75">
                  <c:v>44195</c:v>
                </c:pt>
                <c:pt idx="76">
                  <c:v>44196</c:v>
                </c:pt>
                <c:pt idx="77">
                  <c:v>44200</c:v>
                </c:pt>
                <c:pt idx="78">
                  <c:v>44201</c:v>
                </c:pt>
                <c:pt idx="79">
                  <c:v>44202</c:v>
                </c:pt>
                <c:pt idx="80">
                  <c:v>44203</c:v>
                </c:pt>
                <c:pt idx="81">
                  <c:v>44204</c:v>
                </c:pt>
                <c:pt idx="82">
                  <c:v>44207</c:v>
                </c:pt>
                <c:pt idx="83">
                  <c:v>44208</c:v>
                </c:pt>
                <c:pt idx="84">
                  <c:v>44209</c:v>
                </c:pt>
                <c:pt idx="85">
                  <c:v>44210</c:v>
                </c:pt>
                <c:pt idx="86">
                  <c:v>44211</c:v>
                </c:pt>
                <c:pt idx="87">
                  <c:v>44215</c:v>
                </c:pt>
                <c:pt idx="88">
                  <c:v>44216</c:v>
                </c:pt>
                <c:pt idx="89">
                  <c:v>44217</c:v>
                </c:pt>
                <c:pt idx="90">
                  <c:v>44218</c:v>
                </c:pt>
                <c:pt idx="91">
                  <c:v>44221</c:v>
                </c:pt>
                <c:pt idx="92">
                  <c:v>44222</c:v>
                </c:pt>
                <c:pt idx="93">
                  <c:v>44223</c:v>
                </c:pt>
                <c:pt idx="94">
                  <c:v>44224</c:v>
                </c:pt>
                <c:pt idx="95">
                  <c:v>44225</c:v>
                </c:pt>
                <c:pt idx="96">
                  <c:v>44228</c:v>
                </c:pt>
                <c:pt idx="97">
                  <c:v>44229</c:v>
                </c:pt>
                <c:pt idx="98">
                  <c:v>44230</c:v>
                </c:pt>
                <c:pt idx="99">
                  <c:v>44231</c:v>
                </c:pt>
                <c:pt idx="100">
                  <c:v>44232</c:v>
                </c:pt>
                <c:pt idx="101">
                  <c:v>44235</c:v>
                </c:pt>
                <c:pt idx="102">
                  <c:v>44236</c:v>
                </c:pt>
                <c:pt idx="103">
                  <c:v>44237</c:v>
                </c:pt>
                <c:pt idx="104">
                  <c:v>44238</c:v>
                </c:pt>
                <c:pt idx="105">
                  <c:v>44239</c:v>
                </c:pt>
                <c:pt idx="106">
                  <c:v>44243</c:v>
                </c:pt>
                <c:pt idx="107">
                  <c:v>44244</c:v>
                </c:pt>
                <c:pt idx="108">
                  <c:v>44245</c:v>
                </c:pt>
                <c:pt idx="109">
                  <c:v>44246</c:v>
                </c:pt>
                <c:pt idx="110">
                  <c:v>44249</c:v>
                </c:pt>
                <c:pt idx="111">
                  <c:v>44250</c:v>
                </c:pt>
                <c:pt idx="112">
                  <c:v>44251</c:v>
                </c:pt>
                <c:pt idx="113">
                  <c:v>44252</c:v>
                </c:pt>
                <c:pt idx="114">
                  <c:v>44253</c:v>
                </c:pt>
                <c:pt idx="115">
                  <c:v>44256</c:v>
                </c:pt>
                <c:pt idx="116">
                  <c:v>44257</c:v>
                </c:pt>
                <c:pt idx="117">
                  <c:v>44258</c:v>
                </c:pt>
                <c:pt idx="118">
                  <c:v>44259</c:v>
                </c:pt>
                <c:pt idx="119">
                  <c:v>44260</c:v>
                </c:pt>
                <c:pt idx="120">
                  <c:v>44263</c:v>
                </c:pt>
                <c:pt idx="121">
                  <c:v>44264</c:v>
                </c:pt>
                <c:pt idx="122">
                  <c:v>44265</c:v>
                </c:pt>
                <c:pt idx="123">
                  <c:v>44266</c:v>
                </c:pt>
                <c:pt idx="124">
                  <c:v>44267</c:v>
                </c:pt>
              </c:numCache>
            </c:numRef>
          </c:cat>
          <c:val>
            <c:numRef>
              <c:f>PricesChangeInPercentage!$C$2:$C$147</c:f>
              <c:numCache>
                <c:formatCode>0.00%</c:formatCode>
                <c:ptCount val="146"/>
                <c:pt idx="0">
                  <c:v>0</c:v>
                </c:pt>
                <c:pt idx="1">
                  <c:v>3.5196028304950611E-2</c:v>
                </c:pt>
                <c:pt idx="2">
                  <c:v>5.2382464801532524E-2</c:v>
                </c:pt>
                <c:pt idx="3">
                  <c:v>6.8230988334485598E-2</c:v>
                </c:pt>
                <c:pt idx="4">
                  <c:v>6.5143584751334416E-2</c:v>
                </c:pt>
                <c:pt idx="5">
                  <c:v>2.5110662243710058E-2</c:v>
                </c:pt>
                <c:pt idx="6">
                  <c:v>4.0341649487324105E-2</c:v>
                </c:pt>
                <c:pt idx="7">
                  <c:v>2.2434908355148719E-2</c:v>
                </c:pt>
                <c:pt idx="8">
                  <c:v>1.1423289316111696E-2</c:v>
                </c:pt>
                <c:pt idx="9">
                  <c:v>5.1044551837903684E-2</c:v>
                </c:pt>
                <c:pt idx="10">
                  <c:v>7.1009592899240248E-2</c:v>
                </c:pt>
                <c:pt idx="11">
                  <c:v>6.6069755399192243E-2</c:v>
                </c:pt>
                <c:pt idx="12">
                  <c:v>6.0512556560925246E-2</c:v>
                </c:pt>
                <c:pt idx="13">
                  <c:v>7.2862016524894768E-2</c:v>
                </c:pt>
                <c:pt idx="14">
                  <c:v>4.6104806959036848E-2</c:v>
                </c:pt>
                <c:pt idx="15">
                  <c:v>3.7563055213811758E-2</c:v>
                </c:pt>
                <c:pt idx="16">
                  <c:v>5.3411578746764832E-2</c:v>
                </c:pt>
                <c:pt idx="17">
                  <c:v>5.4029022414922689E-2</c:v>
                </c:pt>
                <c:pt idx="18">
                  <c:v>6.4011537799969931E-2</c:v>
                </c:pt>
                <c:pt idx="19">
                  <c:v>8.1712495249819606E-2</c:v>
                </c:pt>
                <c:pt idx="20">
                  <c:v>9.7869735471230568E-2</c:v>
                </c:pt>
                <c:pt idx="21">
                  <c:v>7.8110570713400662E-2</c:v>
                </c:pt>
                <c:pt idx="22">
                  <c:v>5.7013492991941694E-2</c:v>
                </c:pt>
                <c:pt idx="23">
                  <c:v>4.7751364572426791E-2</c:v>
                </c:pt>
                <c:pt idx="24">
                  <c:v>4.1679562450953167E-2</c:v>
                </c:pt>
                <c:pt idx="25">
                  <c:v>1.6157250512653043E-2</c:v>
                </c:pt>
                <c:pt idx="26">
                  <c:v>2.4287342272045764E-2</c:v>
                </c:pt>
                <c:pt idx="27">
                  <c:v>2.2537851652523422E-2</c:v>
                </c:pt>
                <c:pt idx="28">
                  <c:v>3.8180498881969616E-2</c:v>
                </c:pt>
                <c:pt idx="29">
                  <c:v>4.126790246512102E-2</c:v>
                </c:pt>
                <c:pt idx="30">
                  <c:v>1.24523929701017E-2</c:v>
                </c:pt>
                <c:pt idx="31">
                  <c:v>-5.763064850531463E-3</c:v>
                </c:pt>
                <c:pt idx="32">
                  <c:v>-3.7563044922569677E-2</c:v>
                </c:pt>
                <c:pt idx="33">
                  <c:v>-1.4407749601888509E-2</c:v>
                </c:pt>
                <c:pt idx="34">
                  <c:v>-1.7495081146343239E-2</c:v>
                </c:pt>
                <c:pt idx="35">
                  <c:v>1.2349799574966625E-3</c:v>
                </c:pt>
                <c:pt idx="36">
                  <c:v>1.8318401118007532E-2</c:v>
                </c:pt>
                <c:pt idx="37">
                  <c:v>4.1370835471253198E-2</c:v>
                </c:pt>
                <c:pt idx="38">
                  <c:v>5.135336114754252E-2</c:v>
                </c:pt>
                <c:pt idx="39">
                  <c:v>6.0718350534493037E-2</c:v>
                </c:pt>
                <c:pt idx="40">
                  <c:v>0.12277452141143397</c:v>
                </c:pt>
                <c:pt idx="41">
                  <c:v>9.910471542872723E-2</c:v>
                </c:pt>
                <c:pt idx="42">
                  <c:v>0.10486779057050089</c:v>
                </c:pt>
                <c:pt idx="43">
                  <c:v>8.7784287080051149E-2</c:v>
                </c:pt>
                <c:pt idx="44">
                  <c:v>0.12020171082024711</c:v>
                </c:pt>
                <c:pt idx="45">
                  <c:v>0.12905218954517195</c:v>
                </c:pt>
                <c:pt idx="46">
                  <c:v>0.13152206713022663</c:v>
                </c:pt>
                <c:pt idx="47">
                  <c:v>0.11114544841299656</c:v>
                </c:pt>
                <c:pt idx="48">
                  <c:v>0.1631161811900006</c:v>
                </c:pt>
                <c:pt idx="49">
                  <c:v>0.16363077418196492</c:v>
                </c:pt>
                <c:pt idx="50">
                  <c:v>0.1536482485056756</c:v>
                </c:pt>
                <c:pt idx="51">
                  <c:v>0.18225789198843034</c:v>
                </c:pt>
                <c:pt idx="52">
                  <c:v>0.18328707797235921</c:v>
                </c:pt>
                <c:pt idx="53">
                  <c:v>0.18894722010800069</c:v>
                </c:pt>
                <c:pt idx="54">
                  <c:v>0.18534529557158175</c:v>
                </c:pt>
                <c:pt idx="55">
                  <c:v>0.19162296370531973</c:v>
                </c:pt>
                <c:pt idx="56">
                  <c:v>0.18884428710186851</c:v>
                </c:pt>
                <c:pt idx="57">
                  <c:v>0.19429870730263876</c:v>
                </c:pt>
                <c:pt idx="58">
                  <c:v>0.20541318730911162</c:v>
                </c:pt>
                <c:pt idx="59">
                  <c:v>0.20335496970988931</c:v>
                </c:pt>
                <c:pt idx="60">
                  <c:v>0.21426366603403646</c:v>
                </c:pt>
                <c:pt idx="61">
                  <c:v>0.17917057073521803</c:v>
                </c:pt>
                <c:pt idx="62">
                  <c:v>0.18174338132640466</c:v>
                </c:pt>
                <c:pt idx="63">
                  <c:v>0.18164044832027249</c:v>
                </c:pt>
                <c:pt idx="64">
                  <c:v>0.16939383903249627</c:v>
                </c:pt>
                <c:pt idx="65">
                  <c:v>0.18019967438920803</c:v>
                </c:pt>
                <c:pt idx="66">
                  <c:v>0.17495112020070236</c:v>
                </c:pt>
                <c:pt idx="67">
                  <c:v>0.18040546836277582</c:v>
                </c:pt>
                <c:pt idx="68">
                  <c:v>0.18153751531414031</c:v>
                </c:pt>
                <c:pt idx="69">
                  <c:v>0.15766183302792691</c:v>
                </c:pt>
                <c:pt idx="70">
                  <c:v>0.13738807527813268</c:v>
                </c:pt>
                <c:pt idx="71">
                  <c:v>0.13862304494438704</c:v>
                </c:pt>
                <c:pt idx="72">
                  <c:v>0.15910259666774929</c:v>
                </c:pt>
                <c:pt idx="73">
                  <c:v>0.15951425665358143</c:v>
                </c:pt>
                <c:pt idx="74">
                  <c:v>0.1512813142179954</c:v>
                </c:pt>
                <c:pt idx="75">
                  <c:v>0.16167540725893592</c:v>
                </c:pt>
                <c:pt idx="76">
                  <c:v>0.17176086594135764</c:v>
                </c:pt>
                <c:pt idx="77">
                  <c:v>0.15179582488002108</c:v>
                </c:pt>
                <c:pt idx="78">
                  <c:v>0.15632400239423694</c:v>
                </c:pt>
                <c:pt idx="79">
                  <c:v>0.17505405320683454</c:v>
                </c:pt>
                <c:pt idx="80">
                  <c:v>0.17762686379802117</c:v>
                </c:pt>
                <c:pt idx="81">
                  <c:v>0.20191420607006694</c:v>
                </c:pt>
                <c:pt idx="82">
                  <c:v>0.18400746493789155</c:v>
                </c:pt>
                <c:pt idx="83">
                  <c:v>0.1443861200861607</c:v>
                </c:pt>
                <c:pt idx="84">
                  <c:v>0.13450653770724563</c:v>
                </c:pt>
                <c:pt idx="85">
                  <c:v>0.11124838141912896</c:v>
                </c:pt>
                <c:pt idx="86">
                  <c:v>0.11351239299191906</c:v>
                </c:pt>
                <c:pt idx="87">
                  <c:v>0.1080580448298456</c:v>
                </c:pt>
                <c:pt idx="88">
                  <c:v>0.12318618139726611</c:v>
                </c:pt>
                <c:pt idx="89">
                  <c:v>0.12123082476547942</c:v>
                </c:pt>
                <c:pt idx="90">
                  <c:v>0.10404447059883637</c:v>
                </c:pt>
                <c:pt idx="91">
                  <c:v>9.8178462450930537E-2</c:v>
                </c:pt>
                <c:pt idx="92">
                  <c:v>9.3032841268556821E-2</c:v>
                </c:pt>
                <c:pt idx="93">
                  <c:v>6.2262047180447588E-2</c:v>
                </c:pt>
                <c:pt idx="94">
                  <c:v>8.3153258889641979E-2</c:v>
                </c:pt>
                <c:pt idx="95">
                  <c:v>5.6807699018373903E-2</c:v>
                </c:pt>
                <c:pt idx="96">
                  <c:v>9.6017311845576048E-2</c:v>
                </c:pt>
                <c:pt idx="97">
                  <c:v>0.13224245409575897</c:v>
                </c:pt>
                <c:pt idx="98">
                  <c:v>0.13409487772141349</c:v>
                </c:pt>
                <c:pt idx="99">
                  <c:v>0.15508902243674005</c:v>
                </c:pt>
                <c:pt idx="100">
                  <c:v>0.15488322846317226</c:v>
                </c:pt>
                <c:pt idx="101">
                  <c:v>0.1670269047448163</c:v>
                </c:pt>
                <c:pt idx="102">
                  <c:v>0.16754141540684175</c:v>
                </c:pt>
                <c:pt idx="103">
                  <c:v>0.12606771896815316</c:v>
                </c:pt>
                <c:pt idx="104">
                  <c:v>0.11639400260150246</c:v>
                </c:pt>
                <c:pt idx="105">
                  <c:v>0.131933727116059</c:v>
                </c:pt>
                <c:pt idx="106">
                  <c:v>0.13409487772141349</c:v>
                </c:pt>
                <c:pt idx="107">
                  <c:v>0.1430482894524705</c:v>
                </c:pt>
                <c:pt idx="108">
                  <c:v>0.16342498020839713</c:v>
                </c:pt>
                <c:pt idx="109">
                  <c:v>0.14603276002948973</c:v>
                </c:pt>
                <c:pt idx="110">
                  <c:v>0.16661524475898393</c:v>
                </c:pt>
                <c:pt idx="111">
                  <c:v>0.18966759678229073</c:v>
                </c:pt>
                <c:pt idx="112">
                  <c:v>0.22537822837044819</c:v>
                </c:pt>
                <c:pt idx="113">
                  <c:v>0.19676858488769344</c:v>
                </c:pt>
                <c:pt idx="114">
                  <c:v>0.18730066249461053</c:v>
                </c:pt>
                <c:pt idx="115">
                  <c:v>0.20078215911870245</c:v>
                </c:pt>
                <c:pt idx="116">
                  <c:v>0.19049091675395524</c:v>
                </c:pt>
                <c:pt idx="117">
                  <c:v>0.1917258967114519</c:v>
                </c:pt>
                <c:pt idx="118">
                  <c:v>0.18915308612026527</c:v>
                </c:pt>
                <c:pt idx="119">
                  <c:v>0.23175881921907626</c:v>
                </c:pt>
                <c:pt idx="120">
                  <c:v>0.25038594731678376</c:v>
                </c:pt>
                <c:pt idx="121">
                  <c:v>0.26067718968153097</c:v>
                </c:pt>
                <c:pt idx="122">
                  <c:v>0.27467328958882953</c:v>
                </c:pt>
                <c:pt idx="123">
                  <c:v>0.27724610018001639</c:v>
                </c:pt>
                <c:pt idx="124">
                  <c:v>0.27745188386234187</c:v>
                </c:pt>
              </c:numCache>
            </c:numRef>
          </c:val>
          <c:smooth val="0"/>
          <c:extLst>
            <c:ext xmlns:c16="http://schemas.microsoft.com/office/drawing/2014/chart" uri="{C3380CC4-5D6E-409C-BE32-E72D297353CC}">
              <c16:uniqueId val="{00000001-8A5F-4587-A36F-F5A15612AC9C}"/>
            </c:ext>
          </c:extLst>
        </c:ser>
        <c:ser>
          <c:idx val="2"/>
          <c:order val="2"/>
          <c:tx>
            <c:strRef>
              <c:f>PricesChangeInPercentage!$E$1</c:f>
              <c:strCache>
                <c:ptCount val="1"/>
                <c:pt idx="0">
                  <c:v>TEAM</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PricesChangeInPercentage!$A$2:$A$147</c:f>
              <c:numCache>
                <c:formatCode>m/d/yyyy</c:formatCode>
                <c:ptCount val="146"/>
                <c:pt idx="0">
                  <c:v>44088</c:v>
                </c:pt>
                <c:pt idx="1">
                  <c:v>44089</c:v>
                </c:pt>
                <c:pt idx="2">
                  <c:v>44090</c:v>
                </c:pt>
                <c:pt idx="3">
                  <c:v>44091</c:v>
                </c:pt>
                <c:pt idx="4">
                  <c:v>44092</c:v>
                </c:pt>
                <c:pt idx="5">
                  <c:v>44095</c:v>
                </c:pt>
                <c:pt idx="6">
                  <c:v>44096</c:v>
                </c:pt>
                <c:pt idx="7">
                  <c:v>44097</c:v>
                </c:pt>
                <c:pt idx="8">
                  <c:v>44098</c:v>
                </c:pt>
                <c:pt idx="9">
                  <c:v>44099</c:v>
                </c:pt>
                <c:pt idx="10">
                  <c:v>44102</c:v>
                </c:pt>
                <c:pt idx="11">
                  <c:v>44103</c:v>
                </c:pt>
                <c:pt idx="12">
                  <c:v>44104</c:v>
                </c:pt>
                <c:pt idx="13">
                  <c:v>44105</c:v>
                </c:pt>
                <c:pt idx="14">
                  <c:v>44106</c:v>
                </c:pt>
                <c:pt idx="15">
                  <c:v>44109</c:v>
                </c:pt>
                <c:pt idx="16">
                  <c:v>44110</c:v>
                </c:pt>
                <c:pt idx="17">
                  <c:v>44111</c:v>
                </c:pt>
                <c:pt idx="18">
                  <c:v>44112</c:v>
                </c:pt>
                <c:pt idx="19">
                  <c:v>44113</c:v>
                </c:pt>
                <c:pt idx="20">
                  <c:v>44116</c:v>
                </c:pt>
                <c:pt idx="21">
                  <c:v>44117</c:v>
                </c:pt>
                <c:pt idx="22">
                  <c:v>44118</c:v>
                </c:pt>
                <c:pt idx="23">
                  <c:v>44119</c:v>
                </c:pt>
                <c:pt idx="24">
                  <c:v>44120</c:v>
                </c:pt>
                <c:pt idx="25">
                  <c:v>44123</c:v>
                </c:pt>
                <c:pt idx="26">
                  <c:v>44124</c:v>
                </c:pt>
                <c:pt idx="27">
                  <c:v>44125</c:v>
                </c:pt>
                <c:pt idx="28">
                  <c:v>44126</c:v>
                </c:pt>
                <c:pt idx="29">
                  <c:v>44127</c:v>
                </c:pt>
                <c:pt idx="30">
                  <c:v>44130</c:v>
                </c:pt>
                <c:pt idx="31">
                  <c:v>44131</c:v>
                </c:pt>
                <c:pt idx="32">
                  <c:v>44132</c:v>
                </c:pt>
                <c:pt idx="33">
                  <c:v>44133</c:v>
                </c:pt>
                <c:pt idx="34">
                  <c:v>44134</c:v>
                </c:pt>
                <c:pt idx="35">
                  <c:v>44137</c:v>
                </c:pt>
                <c:pt idx="36">
                  <c:v>44138</c:v>
                </c:pt>
                <c:pt idx="37">
                  <c:v>44139</c:v>
                </c:pt>
                <c:pt idx="38">
                  <c:v>44140</c:v>
                </c:pt>
                <c:pt idx="39">
                  <c:v>44141</c:v>
                </c:pt>
                <c:pt idx="40">
                  <c:v>44144</c:v>
                </c:pt>
                <c:pt idx="41">
                  <c:v>44145</c:v>
                </c:pt>
                <c:pt idx="42">
                  <c:v>44146</c:v>
                </c:pt>
                <c:pt idx="43">
                  <c:v>44147</c:v>
                </c:pt>
                <c:pt idx="44">
                  <c:v>44148</c:v>
                </c:pt>
                <c:pt idx="45">
                  <c:v>44151</c:v>
                </c:pt>
                <c:pt idx="46">
                  <c:v>44152</c:v>
                </c:pt>
                <c:pt idx="47">
                  <c:v>44153</c:v>
                </c:pt>
                <c:pt idx="48">
                  <c:v>44154</c:v>
                </c:pt>
                <c:pt idx="49">
                  <c:v>44155</c:v>
                </c:pt>
                <c:pt idx="50">
                  <c:v>44158</c:v>
                </c:pt>
                <c:pt idx="51">
                  <c:v>44159</c:v>
                </c:pt>
                <c:pt idx="52">
                  <c:v>44160</c:v>
                </c:pt>
                <c:pt idx="53">
                  <c:v>44162</c:v>
                </c:pt>
                <c:pt idx="54">
                  <c:v>44165</c:v>
                </c:pt>
                <c:pt idx="55">
                  <c:v>44166</c:v>
                </c:pt>
                <c:pt idx="56">
                  <c:v>44167</c:v>
                </c:pt>
                <c:pt idx="57">
                  <c:v>44168</c:v>
                </c:pt>
                <c:pt idx="58">
                  <c:v>44169</c:v>
                </c:pt>
                <c:pt idx="59">
                  <c:v>44172</c:v>
                </c:pt>
                <c:pt idx="60">
                  <c:v>44173</c:v>
                </c:pt>
                <c:pt idx="61">
                  <c:v>44174</c:v>
                </c:pt>
                <c:pt idx="62">
                  <c:v>44175</c:v>
                </c:pt>
                <c:pt idx="63">
                  <c:v>44176</c:v>
                </c:pt>
                <c:pt idx="64">
                  <c:v>44179</c:v>
                </c:pt>
                <c:pt idx="65">
                  <c:v>44180</c:v>
                </c:pt>
                <c:pt idx="66">
                  <c:v>44181</c:v>
                </c:pt>
                <c:pt idx="67">
                  <c:v>44182</c:v>
                </c:pt>
                <c:pt idx="68">
                  <c:v>44183</c:v>
                </c:pt>
                <c:pt idx="69">
                  <c:v>44186</c:v>
                </c:pt>
                <c:pt idx="70">
                  <c:v>44187</c:v>
                </c:pt>
                <c:pt idx="71">
                  <c:v>44188</c:v>
                </c:pt>
                <c:pt idx="72">
                  <c:v>44189</c:v>
                </c:pt>
                <c:pt idx="73">
                  <c:v>44193</c:v>
                </c:pt>
                <c:pt idx="74">
                  <c:v>44194</c:v>
                </c:pt>
                <c:pt idx="75">
                  <c:v>44195</c:v>
                </c:pt>
                <c:pt idx="76">
                  <c:v>44196</c:v>
                </c:pt>
                <c:pt idx="77">
                  <c:v>44200</c:v>
                </c:pt>
                <c:pt idx="78">
                  <c:v>44201</c:v>
                </c:pt>
                <c:pt idx="79">
                  <c:v>44202</c:v>
                </c:pt>
                <c:pt idx="80">
                  <c:v>44203</c:v>
                </c:pt>
                <c:pt idx="81">
                  <c:v>44204</c:v>
                </c:pt>
                <c:pt idx="82">
                  <c:v>44207</c:v>
                </c:pt>
                <c:pt idx="83">
                  <c:v>44208</c:v>
                </c:pt>
                <c:pt idx="84">
                  <c:v>44209</c:v>
                </c:pt>
                <c:pt idx="85">
                  <c:v>44210</c:v>
                </c:pt>
                <c:pt idx="86">
                  <c:v>44211</c:v>
                </c:pt>
                <c:pt idx="87">
                  <c:v>44215</c:v>
                </c:pt>
                <c:pt idx="88">
                  <c:v>44216</c:v>
                </c:pt>
                <c:pt idx="89">
                  <c:v>44217</c:v>
                </c:pt>
                <c:pt idx="90">
                  <c:v>44218</c:v>
                </c:pt>
                <c:pt idx="91">
                  <c:v>44221</c:v>
                </c:pt>
                <c:pt idx="92">
                  <c:v>44222</c:v>
                </c:pt>
                <c:pt idx="93">
                  <c:v>44223</c:v>
                </c:pt>
                <c:pt idx="94">
                  <c:v>44224</c:v>
                </c:pt>
                <c:pt idx="95">
                  <c:v>44225</c:v>
                </c:pt>
                <c:pt idx="96">
                  <c:v>44228</c:v>
                </c:pt>
                <c:pt idx="97">
                  <c:v>44229</c:v>
                </c:pt>
                <c:pt idx="98">
                  <c:v>44230</c:v>
                </c:pt>
                <c:pt idx="99">
                  <c:v>44231</c:v>
                </c:pt>
                <c:pt idx="100">
                  <c:v>44232</c:v>
                </c:pt>
                <c:pt idx="101">
                  <c:v>44235</c:v>
                </c:pt>
                <c:pt idx="102">
                  <c:v>44236</c:v>
                </c:pt>
                <c:pt idx="103">
                  <c:v>44237</c:v>
                </c:pt>
                <c:pt idx="104">
                  <c:v>44238</c:v>
                </c:pt>
                <c:pt idx="105">
                  <c:v>44239</c:v>
                </c:pt>
                <c:pt idx="106">
                  <c:v>44243</c:v>
                </c:pt>
                <c:pt idx="107">
                  <c:v>44244</c:v>
                </c:pt>
                <c:pt idx="108">
                  <c:v>44245</c:v>
                </c:pt>
                <c:pt idx="109">
                  <c:v>44246</c:v>
                </c:pt>
                <c:pt idx="110">
                  <c:v>44249</c:v>
                </c:pt>
                <c:pt idx="111">
                  <c:v>44250</c:v>
                </c:pt>
                <c:pt idx="112">
                  <c:v>44251</c:v>
                </c:pt>
                <c:pt idx="113">
                  <c:v>44252</c:v>
                </c:pt>
                <c:pt idx="114">
                  <c:v>44253</c:v>
                </c:pt>
                <c:pt idx="115">
                  <c:v>44256</c:v>
                </c:pt>
                <c:pt idx="116">
                  <c:v>44257</c:v>
                </c:pt>
                <c:pt idx="117">
                  <c:v>44258</c:v>
                </c:pt>
                <c:pt idx="118">
                  <c:v>44259</c:v>
                </c:pt>
                <c:pt idx="119">
                  <c:v>44260</c:v>
                </c:pt>
                <c:pt idx="120">
                  <c:v>44263</c:v>
                </c:pt>
                <c:pt idx="121">
                  <c:v>44264</c:v>
                </c:pt>
                <c:pt idx="122">
                  <c:v>44265</c:v>
                </c:pt>
                <c:pt idx="123">
                  <c:v>44266</c:v>
                </c:pt>
                <c:pt idx="124">
                  <c:v>44267</c:v>
                </c:pt>
              </c:numCache>
            </c:numRef>
          </c:cat>
          <c:val>
            <c:numRef>
              <c:f>PricesChangeInPercentage!$E$2:$E$147</c:f>
              <c:numCache>
                <c:formatCode>0.00%</c:formatCode>
                <c:ptCount val="146"/>
                <c:pt idx="0">
                  <c:v>0</c:v>
                </c:pt>
                <c:pt idx="1">
                  <c:v>1.2911680002645642E-2</c:v>
                </c:pt>
                <c:pt idx="2">
                  <c:v>1.3800059554609279E-2</c:v>
                </c:pt>
                <c:pt idx="3">
                  <c:v>-3.4944089906281395E-3</c:v>
                </c:pt>
                <c:pt idx="4">
                  <c:v>1.3622382459663074E-2</c:v>
                </c:pt>
                <c:pt idx="5">
                  <c:v>5.0698875875358151E-2</c:v>
                </c:pt>
                <c:pt idx="6">
                  <c:v>6.7637996153470548E-2</c:v>
                </c:pt>
                <c:pt idx="7">
                  <c:v>4.7619102052099072E-2</c:v>
                </c:pt>
                <c:pt idx="8">
                  <c:v>4.1104022532670426E-2</c:v>
                </c:pt>
                <c:pt idx="9">
                  <c:v>7.373843458276319E-2</c:v>
                </c:pt>
                <c:pt idx="10">
                  <c:v>7.2020873537570917E-2</c:v>
                </c:pt>
                <c:pt idx="11">
                  <c:v>8.001664487127802E-2</c:v>
                </c:pt>
                <c:pt idx="12">
                  <c:v>7.6699818211320103E-2</c:v>
                </c:pt>
                <c:pt idx="13">
                  <c:v>0.10169390788187416</c:v>
                </c:pt>
                <c:pt idx="14">
                  <c:v>9.4468119982660914E-2</c:v>
                </c:pt>
                <c:pt idx="15">
                  <c:v>0.10666909752828935</c:v>
                </c:pt>
                <c:pt idx="16">
                  <c:v>0.12461507639457658</c:v>
                </c:pt>
                <c:pt idx="17">
                  <c:v>0.14333094985384864</c:v>
                </c:pt>
                <c:pt idx="18">
                  <c:v>0.11809999687514794</c:v>
                </c:pt>
                <c:pt idx="19">
                  <c:v>0.17774230461365326</c:v>
                </c:pt>
                <c:pt idx="20">
                  <c:v>0.15061601873053809</c:v>
                </c:pt>
                <c:pt idx="21">
                  <c:v>0.14303488256419983</c:v>
                </c:pt>
                <c:pt idx="22">
                  <c:v>0.13604597574143495</c:v>
                </c:pt>
                <c:pt idx="23">
                  <c:v>0.13080435633272569</c:v>
                </c:pt>
                <c:pt idx="24">
                  <c:v>0.22867804971992522</c:v>
                </c:pt>
                <c:pt idx="25">
                  <c:v>0.26119407157531538</c:v>
                </c:pt>
                <c:pt idx="26">
                  <c:v>0.24952621415603438</c:v>
                </c:pt>
                <c:pt idx="27">
                  <c:v>0.22595362416379094</c:v>
                </c:pt>
                <c:pt idx="28">
                  <c:v>0.20279558642017492</c:v>
                </c:pt>
                <c:pt idx="29">
                  <c:v>0.23483777504946146</c:v>
                </c:pt>
                <c:pt idx="30">
                  <c:v>0.22719735790564677</c:v>
                </c:pt>
                <c:pt idx="31">
                  <c:v>0.26160862382394279</c:v>
                </c:pt>
                <c:pt idx="32">
                  <c:v>0.23702917524352451</c:v>
                </c:pt>
                <c:pt idx="33">
                  <c:v>0.24804552234175592</c:v>
                </c:pt>
                <c:pt idx="34">
                  <c:v>0.13492063219428152</c:v>
                </c:pt>
                <c:pt idx="35">
                  <c:v>9.1506736354104223E-2</c:v>
                </c:pt>
                <c:pt idx="36">
                  <c:v>7.8298994984576931E-2</c:v>
                </c:pt>
                <c:pt idx="37">
                  <c:v>0.11833695494757057</c:v>
                </c:pt>
                <c:pt idx="38">
                  <c:v>0.1844942533639955</c:v>
                </c:pt>
                <c:pt idx="39">
                  <c:v>0.17377397355541269</c:v>
                </c:pt>
                <c:pt idx="40">
                  <c:v>0.1106373397450211</c:v>
                </c:pt>
                <c:pt idx="41">
                  <c:v>9.9620992646789475E-2</c:v>
                </c:pt>
                <c:pt idx="42">
                  <c:v>0.13574981961027754</c:v>
                </c:pt>
                <c:pt idx="43">
                  <c:v>0.14309408062293483</c:v>
                </c:pt>
                <c:pt idx="44">
                  <c:v>0.14202802397602521</c:v>
                </c:pt>
                <c:pt idx="45">
                  <c:v>0.12212752599212329</c:v>
                </c:pt>
                <c:pt idx="46">
                  <c:v>0.16394224505904376</c:v>
                </c:pt>
                <c:pt idx="47">
                  <c:v>0.14723999993461256</c:v>
                </c:pt>
                <c:pt idx="48">
                  <c:v>0.18129591166301595</c:v>
                </c:pt>
                <c:pt idx="49">
                  <c:v>0.23448233794082762</c:v>
                </c:pt>
                <c:pt idx="50">
                  <c:v>0.25000004738213799</c:v>
                </c:pt>
                <c:pt idx="51">
                  <c:v>0.2645108093937647</c:v>
                </c:pt>
                <c:pt idx="52">
                  <c:v>0.2813907316131421</c:v>
                </c:pt>
                <c:pt idx="53">
                  <c:v>0.32669986559345787</c:v>
                </c:pt>
                <c:pt idx="54">
                  <c:v>0.33291878898172911</c:v>
                </c:pt>
                <c:pt idx="55">
                  <c:v>0.32705521978335028</c:v>
                </c:pt>
                <c:pt idx="56">
                  <c:v>0.35033173656317773</c:v>
                </c:pt>
                <c:pt idx="57">
                  <c:v>0.33967073773207135</c:v>
                </c:pt>
                <c:pt idx="58">
                  <c:v>0.33268183090930648</c:v>
                </c:pt>
                <c:pt idx="59">
                  <c:v>0.34896944086636905</c:v>
                </c:pt>
                <c:pt idx="60">
                  <c:v>0.36128880268393271</c:v>
                </c:pt>
                <c:pt idx="61">
                  <c:v>0.323975351195815</c:v>
                </c:pt>
                <c:pt idx="62">
                  <c:v>0.34559350498918495</c:v>
                </c:pt>
                <c:pt idx="63">
                  <c:v>0.37414120170910214</c:v>
                </c:pt>
                <c:pt idx="64">
                  <c:v>0.39031041554869494</c:v>
                </c:pt>
                <c:pt idx="65">
                  <c:v>0.40784175924761312</c:v>
                </c:pt>
                <c:pt idx="66">
                  <c:v>0.44426683118376764</c:v>
                </c:pt>
                <c:pt idx="67">
                  <c:v>0.4691424358953431</c:v>
                </c:pt>
                <c:pt idx="68">
                  <c:v>0.46754326504485344</c:v>
                </c:pt>
                <c:pt idx="69">
                  <c:v>0.46997161738857174</c:v>
                </c:pt>
                <c:pt idx="70">
                  <c:v>0.46298271056580687</c:v>
                </c:pt>
                <c:pt idx="71">
                  <c:v>0.42667620650737281</c:v>
                </c:pt>
                <c:pt idx="72">
                  <c:v>0.43206585363813899</c:v>
                </c:pt>
                <c:pt idx="73">
                  <c:v>0.37289746796724632</c:v>
                </c:pt>
                <c:pt idx="74">
                  <c:v>0.38089315045944439</c:v>
                </c:pt>
                <c:pt idx="75">
                  <c:v>0.38616440739550839</c:v>
                </c:pt>
                <c:pt idx="76">
                  <c:v>0.38515754880733333</c:v>
                </c:pt>
                <c:pt idx="77">
                  <c:v>0.37147597421170264</c:v>
                </c:pt>
                <c:pt idx="78">
                  <c:v>0.38841508856704765</c:v>
                </c:pt>
                <c:pt idx="79">
                  <c:v>0.32954277018580358</c:v>
                </c:pt>
                <c:pt idx="80">
                  <c:v>0.38225545207902045</c:v>
                </c:pt>
                <c:pt idx="81">
                  <c:v>0.39469321001405366</c:v>
                </c:pt>
                <c:pt idx="82">
                  <c:v>0.36620471135287147</c:v>
                </c:pt>
                <c:pt idx="83">
                  <c:v>0.38705287578898062</c:v>
                </c:pt>
                <c:pt idx="84">
                  <c:v>0.36146647977887869</c:v>
                </c:pt>
                <c:pt idx="85">
                  <c:v>0.32059942124139806</c:v>
                </c:pt>
                <c:pt idx="86">
                  <c:v>0.32036246316897565</c:v>
                </c:pt>
                <c:pt idx="87">
                  <c:v>0.34292827749178567</c:v>
                </c:pt>
                <c:pt idx="88">
                  <c:v>0.37177213034286027</c:v>
                </c:pt>
                <c:pt idx="89">
                  <c:v>0.38699359481150419</c:v>
                </c:pt>
                <c:pt idx="90">
                  <c:v>0.39451553291910746</c:v>
                </c:pt>
                <c:pt idx="91">
                  <c:v>0.36863306961935716</c:v>
                </c:pt>
                <c:pt idx="92">
                  <c:v>0.32598916313644066</c:v>
                </c:pt>
                <c:pt idx="93">
                  <c:v>0.28701734273909829</c:v>
                </c:pt>
                <c:pt idx="94">
                  <c:v>0.34458664640101033</c:v>
                </c:pt>
                <c:pt idx="95">
                  <c:v>0.36892922575051457</c:v>
                </c:pt>
                <c:pt idx="96">
                  <c:v>0.39108031606444693</c:v>
                </c:pt>
                <c:pt idx="97">
                  <c:v>0.47352522443793466</c:v>
                </c:pt>
                <c:pt idx="98">
                  <c:v>0.44509601267699606</c:v>
                </c:pt>
                <c:pt idx="99">
                  <c:v>0.42738690896439002</c:v>
                </c:pt>
                <c:pt idx="100">
                  <c:v>0.44397067505261001</c:v>
                </c:pt>
                <c:pt idx="101">
                  <c:v>0.44740589190727054</c:v>
                </c:pt>
                <c:pt idx="102">
                  <c:v>0.4691424358953431</c:v>
                </c:pt>
                <c:pt idx="103">
                  <c:v>0.4952618631902832</c:v>
                </c:pt>
                <c:pt idx="104">
                  <c:v>0.49727558036663289</c:v>
                </c:pt>
                <c:pt idx="105">
                  <c:v>0.49828243895480773</c:v>
                </c:pt>
                <c:pt idx="106">
                  <c:v>0.47447289089014189</c:v>
                </c:pt>
                <c:pt idx="107">
                  <c:v>0.48383087500191602</c:v>
                </c:pt>
                <c:pt idx="108">
                  <c:v>0.5205521030692275</c:v>
                </c:pt>
                <c:pt idx="109">
                  <c:v>0.53050231060180786</c:v>
                </c:pt>
                <c:pt idx="110">
                  <c:v>0.42744610702312502</c:v>
                </c:pt>
                <c:pt idx="111">
                  <c:v>0.43011142336203312</c:v>
                </c:pt>
                <c:pt idx="112">
                  <c:v>0.42104950653990758</c:v>
                </c:pt>
                <c:pt idx="113">
                  <c:v>0.37645107501660902</c:v>
                </c:pt>
                <c:pt idx="114">
                  <c:v>0.40784175924761312</c:v>
                </c:pt>
                <c:pt idx="115">
                  <c:v>0.48957596516408342</c:v>
                </c:pt>
                <c:pt idx="116">
                  <c:v>0.44752428210197293</c:v>
                </c:pt>
                <c:pt idx="117">
                  <c:v>0.34849560764026544</c:v>
                </c:pt>
                <c:pt idx="118">
                  <c:v>0.3352286622892362</c:v>
                </c:pt>
                <c:pt idx="119">
                  <c:v>0.35163475720527715</c:v>
                </c:pt>
                <c:pt idx="120">
                  <c:v>0.32326464873879757</c:v>
                </c:pt>
                <c:pt idx="121">
                  <c:v>0.38030092703863838</c:v>
                </c:pt>
                <c:pt idx="122">
                  <c:v>0.33670935410351444</c:v>
                </c:pt>
                <c:pt idx="123">
                  <c:v>0.39658853699570096</c:v>
                </c:pt>
                <c:pt idx="124">
                  <c:v>0.35785359175203957</c:v>
                </c:pt>
              </c:numCache>
            </c:numRef>
          </c:val>
          <c:smooth val="0"/>
          <c:extLst>
            <c:ext xmlns:c16="http://schemas.microsoft.com/office/drawing/2014/chart" uri="{C3380CC4-5D6E-409C-BE32-E72D297353CC}">
              <c16:uniqueId val="{00000002-8A5F-4587-A36F-F5A15612AC9C}"/>
            </c:ext>
          </c:extLst>
        </c:ser>
        <c:ser>
          <c:idx val="3"/>
          <c:order val="3"/>
          <c:tx>
            <c:strRef>
              <c:f>PricesChangeInPercentage!$G$1</c:f>
              <c:strCache>
                <c:ptCount val="1"/>
                <c:pt idx="0">
                  <c:v>QQQ</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PricesChangeInPercentage!$A$2:$A$147</c:f>
              <c:numCache>
                <c:formatCode>m/d/yyyy</c:formatCode>
                <c:ptCount val="146"/>
                <c:pt idx="0">
                  <c:v>44088</c:v>
                </c:pt>
                <c:pt idx="1">
                  <c:v>44089</c:v>
                </c:pt>
                <c:pt idx="2">
                  <c:v>44090</c:v>
                </c:pt>
                <c:pt idx="3">
                  <c:v>44091</c:v>
                </c:pt>
                <c:pt idx="4">
                  <c:v>44092</c:v>
                </c:pt>
                <c:pt idx="5">
                  <c:v>44095</c:v>
                </c:pt>
                <c:pt idx="6">
                  <c:v>44096</c:v>
                </c:pt>
                <c:pt idx="7">
                  <c:v>44097</c:v>
                </c:pt>
                <c:pt idx="8">
                  <c:v>44098</c:v>
                </c:pt>
                <c:pt idx="9">
                  <c:v>44099</c:v>
                </c:pt>
                <c:pt idx="10">
                  <c:v>44102</c:v>
                </c:pt>
                <c:pt idx="11">
                  <c:v>44103</c:v>
                </c:pt>
                <c:pt idx="12">
                  <c:v>44104</c:v>
                </c:pt>
                <c:pt idx="13">
                  <c:v>44105</c:v>
                </c:pt>
                <c:pt idx="14">
                  <c:v>44106</c:v>
                </c:pt>
                <c:pt idx="15">
                  <c:v>44109</c:v>
                </c:pt>
                <c:pt idx="16">
                  <c:v>44110</c:v>
                </c:pt>
                <c:pt idx="17">
                  <c:v>44111</c:v>
                </c:pt>
                <c:pt idx="18">
                  <c:v>44112</c:v>
                </c:pt>
                <c:pt idx="19">
                  <c:v>44113</c:v>
                </c:pt>
                <c:pt idx="20">
                  <c:v>44116</c:v>
                </c:pt>
                <c:pt idx="21">
                  <c:v>44117</c:v>
                </c:pt>
                <c:pt idx="22">
                  <c:v>44118</c:v>
                </c:pt>
                <c:pt idx="23">
                  <c:v>44119</c:v>
                </c:pt>
                <c:pt idx="24">
                  <c:v>44120</c:v>
                </c:pt>
                <c:pt idx="25">
                  <c:v>44123</c:v>
                </c:pt>
                <c:pt idx="26">
                  <c:v>44124</c:v>
                </c:pt>
                <c:pt idx="27">
                  <c:v>44125</c:v>
                </c:pt>
                <c:pt idx="28">
                  <c:v>44126</c:v>
                </c:pt>
                <c:pt idx="29">
                  <c:v>44127</c:v>
                </c:pt>
                <c:pt idx="30">
                  <c:v>44130</c:v>
                </c:pt>
                <c:pt idx="31">
                  <c:v>44131</c:v>
                </c:pt>
                <c:pt idx="32">
                  <c:v>44132</c:v>
                </c:pt>
                <c:pt idx="33">
                  <c:v>44133</c:v>
                </c:pt>
                <c:pt idx="34">
                  <c:v>44134</c:v>
                </c:pt>
                <c:pt idx="35">
                  <c:v>44137</c:v>
                </c:pt>
                <c:pt idx="36">
                  <c:v>44138</c:v>
                </c:pt>
                <c:pt idx="37">
                  <c:v>44139</c:v>
                </c:pt>
                <c:pt idx="38">
                  <c:v>44140</c:v>
                </c:pt>
                <c:pt idx="39">
                  <c:v>44141</c:v>
                </c:pt>
                <c:pt idx="40">
                  <c:v>44144</c:v>
                </c:pt>
                <c:pt idx="41">
                  <c:v>44145</c:v>
                </c:pt>
                <c:pt idx="42">
                  <c:v>44146</c:v>
                </c:pt>
                <c:pt idx="43">
                  <c:v>44147</c:v>
                </c:pt>
                <c:pt idx="44">
                  <c:v>44148</c:v>
                </c:pt>
                <c:pt idx="45">
                  <c:v>44151</c:v>
                </c:pt>
                <c:pt idx="46">
                  <c:v>44152</c:v>
                </c:pt>
                <c:pt idx="47">
                  <c:v>44153</c:v>
                </c:pt>
                <c:pt idx="48">
                  <c:v>44154</c:v>
                </c:pt>
                <c:pt idx="49">
                  <c:v>44155</c:v>
                </c:pt>
                <c:pt idx="50">
                  <c:v>44158</c:v>
                </c:pt>
                <c:pt idx="51">
                  <c:v>44159</c:v>
                </c:pt>
                <c:pt idx="52">
                  <c:v>44160</c:v>
                </c:pt>
                <c:pt idx="53">
                  <c:v>44162</c:v>
                </c:pt>
                <c:pt idx="54">
                  <c:v>44165</c:v>
                </c:pt>
                <c:pt idx="55">
                  <c:v>44166</c:v>
                </c:pt>
                <c:pt idx="56">
                  <c:v>44167</c:v>
                </c:pt>
                <c:pt idx="57">
                  <c:v>44168</c:v>
                </c:pt>
                <c:pt idx="58">
                  <c:v>44169</c:v>
                </c:pt>
                <c:pt idx="59">
                  <c:v>44172</c:v>
                </c:pt>
                <c:pt idx="60">
                  <c:v>44173</c:v>
                </c:pt>
                <c:pt idx="61">
                  <c:v>44174</c:v>
                </c:pt>
                <c:pt idx="62">
                  <c:v>44175</c:v>
                </c:pt>
                <c:pt idx="63">
                  <c:v>44176</c:v>
                </c:pt>
                <c:pt idx="64">
                  <c:v>44179</c:v>
                </c:pt>
                <c:pt idx="65">
                  <c:v>44180</c:v>
                </c:pt>
                <c:pt idx="66">
                  <c:v>44181</c:v>
                </c:pt>
                <c:pt idx="67">
                  <c:v>44182</c:v>
                </c:pt>
                <c:pt idx="68">
                  <c:v>44183</c:v>
                </c:pt>
                <c:pt idx="69">
                  <c:v>44186</c:v>
                </c:pt>
                <c:pt idx="70">
                  <c:v>44187</c:v>
                </c:pt>
                <c:pt idx="71">
                  <c:v>44188</c:v>
                </c:pt>
                <c:pt idx="72">
                  <c:v>44189</c:v>
                </c:pt>
                <c:pt idx="73">
                  <c:v>44193</c:v>
                </c:pt>
                <c:pt idx="74">
                  <c:v>44194</c:v>
                </c:pt>
                <c:pt idx="75">
                  <c:v>44195</c:v>
                </c:pt>
                <c:pt idx="76">
                  <c:v>44196</c:v>
                </c:pt>
                <c:pt idx="77">
                  <c:v>44200</c:v>
                </c:pt>
                <c:pt idx="78">
                  <c:v>44201</c:v>
                </c:pt>
                <c:pt idx="79">
                  <c:v>44202</c:v>
                </c:pt>
                <c:pt idx="80">
                  <c:v>44203</c:v>
                </c:pt>
                <c:pt idx="81">
                  <c:v>44204</c:v>
                </c:pt>
                <c:pt idx="82">
                  <c:v>44207</c:v>
                </c:pt>
                <c:pt idx="83">
                  <c:v>44208</c:v>
                </c:pt>
                <c:pt idx="84">
                  <c:v>44209</c:v>
                </c:pt>
                <c:pt idx="85">
                  <c:v>44210</c:v>
                </c:pt>
                <c:pt idx="86">
                  <c:v>44211</c:v>
                </c:pt>
                <c:pt idx="87">
                  <c:v>44215</c:v>
                </c:pt>
                <c:pt idx="88">
                  <c:v>44216</c:v>
                </c:pt>
                <c:pt idx="89">
                  <c:v>44217</c:v>
                </c:pt>
                <c:pt idx="90">
                  <c:v>44218</c:v>
                </c:pt>
                <c:pt idx="91">
                  <c:v>44221</c:v>
                </c:pt>
                <c:pt idx="92">
                  <c:v>44222</c:v>
                </c:pt>
                <c:pt idx="93">
                  <c:v>44223</c:v>
                </c:pt>
                <c:pt idx="94">
                  <c:v>44224</c:v>
                </c:pt>
                <c:pt idx="95">
                  <c:v>44225</c:v>
                </c:pt>
                <c:pt idx="96">
                  <c:v>44228</c:v>
                </c:pt>
                <c:pt idx="97">
                  <c:v>44229</c:v>
                </c:pt>
                <c:pt idx="98">
                  <c:v>44230</c:v>
                </c:pt>
                <c:pt idx="99">
                  <c:v>44231</c:v>
                </c:pt>
                <c:pt idx="100">
                  <c:v>44232</c:v>
                </c:pt>
                <c:pt idx="101">
                  <c:v>44235</c:v>
                </c:pt>
                <c:pt idx="102">
                  <c:v>44236</c:v>
                </c:pt>
                <c:pt idx="103">
                  <c:v>44237</c:v>
                </c:pt>
                <c:pt idx="104">
                  <c:v>44238</c:v>
                </c:pt>
                <c:pt idx="105">
                  <c:v>44239</c:v>
                </c:pt>
                <c:pt idx="106">
                  <c:v>44243</c:v>
                </c:pt>
                <c:pt idx="107">
                  <c:v>44244</c:v>
                </c:pt>
                <c:pt idx="108">
                  <c:v>44245</c:v>
                </c:pt>
                <c:pt idx="109">
                  <c:v>44246</c:v>
                </c:pt>
                <c:pt idx="110">
                  <c:v>44249</c:v>
                </c:pt>
                <c:pt idx="111">
                  <c:v>44250</c:v>
                </c:pt>
                <c:pt idx="112">
                  <c:v>44251</c:v>
                </c:pt>
                <c:pt idx="113">
                  <c:v>44252</c:v>
                </c:pt>
                <c:pt idx="114">
                  <c:v>44253</c:v>
                </c:pt>
                <c:pt idx="115">
                  <c:v>44256</c:v>
                </c:pt>
                <c:pt idx="116">
                  <c:v>44257</c:v>
                </c:pt>
                <c:pt idx="117">
                  <c:v>44258</c:v>
                </c:pt>
                <c:pt idx="118">
                  <c:v>44259</c:v>
                </c:pt>
                <c:pt idx="119">
                  <c:v>44260</c:v>
                </c:pt>
                <c:pt idx="120">
                  <c:v>44263</c:v>
                </c:pt>
                <c:pt idx="121">
                  <c:v>44264</c:v>
                </c:pt>
                <c:pt idx="122">
                  <c:v>44265</c:v>
                </c:pt>
                <c:pt idx="123">
                  <c:v>44266</c:v>
                </c:pt>
                <c:pt idx="124">
                  <c:v>44267</c:v>
                </c:pt>
              </c:numCache>
            </c:numRef>
          </c:cat>
          <c:val>
            <c:numRef>
              <c:f>PricesChangeInPercentage!$G$2:$G$147</c:f>
              <c:numCache>
                <c:formatCode>0.00%</c:formatCode>
                <c:ptCount val="146"/>
                <c:pt idx="0">
                  <c:v>0</c:v>
                </c:pt>
                <c:pt idx="1">
                  <c:v>1.4173462621372312E-2</c:v>
                </c:pt>
                <c:pt idx="2">
                  <c:v>-1.998968405441448E-3</c:v>
                </c:pt>
                <c:pt idx="3">
                  <c:v>-1.7589743065089647E-2</c:v>
                </c:pt>
                <c:pt idx="4">
                  <c:v>-3.0128007799545276E-2</c:v>
                </c:pt>
                <c:pt idx="5">
                  <c:v>-2.7802041322254167E-2</c:v>
                </c:pt>
                <c:pt idx="6">
                  <c:v>-9.7398560566239745E-3</c:v>
                </c:pt>
                <c:pt idx="7">
                  <c:v>-3.9976753988363201E-2</c:v>
                </c:pt>
                <c:pt idx="8">
                  <c:v>-3.5506597067954448E-2</c:v>
                </c:pt>
                <c:pt idx="9">
                  <c:v>-1.3083363464287734E-2</c:v>
                </c:pt>
                <c:pt idx="10">
                  <c:v>7.4138932201692764E-3</c:v>
                </c:pt>
                <c:pt idx="11">
                  <c:v>2.8710724887959227E-3</c:v>
                </c:pt>
                <c:pt idx="12">
                  <c:v>9.7397504723713002E-3</c:v>
                </c:pt>
                <c:pt idx="13">
                  <c:v>2.5766741011330474E-2</c:v>
                </c:pt>
                <c:pt idx="14">
                  <c:v>-3.0891767876151111E-3</c:v>
                </c:pt>
                <c:pt idx="15">
                  <c:v>1.8171184622913117E-2</c:v>
                </c:pt>
                <c:pt idx="16">
                  <c:v>0</c:v>
                </c:pt>
                <c:pt idx="17">
                  <c:v>1.7298974955306079E-2</c:v>
                </c:pt>
                <c:pt idx="18">
                  <c:v>2.2714005354286693E-2</c:v>
                </c:pt>
                <c:pt idx="19">
                  <c:v>3.8341224785342742E-2</c:v>
                </c:pt>
                <c:pt idx="20">
                  <c:v>7.0395318729186362E-2</c:v>
                </c:pt>
                <c:pt idx="21">
                  <c:v>7.0358986823704228E-2</c:v>
                </c:pt>
                <c:pt idx="22">
                  <c:v>6.1418782207975697E-2</c:v>
                </c:pt>
                <c:pt idx="23">
                  <c:v>5.4295660738426399E-2</c:v>
                </c:pt>
                <c:pt idx="24">
                  <c:v>4.8517191137024795E-2</c:v>
                </c:pt>
                <c:pt idx="25">
                  <c:v>3.139977012487738E-2</c:v>
                </c:pt>
                <c:pt idx="26">
                  <c:v>3.3616737244885231E-2</c:v>
                </c:pt>
                <c:pt idx="27">
                  <c:v>3.2817195029078761E-2</c:v>
                </c:pt>
                <c:pt idx="28">
                  <c:v>3.2780863123596626E-2</c:v>
                </c:pt>
                <c:pt idx="29">
                  <c:v>3.4816054209431124E-2</c:v>
                </c:pt>
                <c:pt idx="30">
                  <c:v>1.9297834135658443E-2</c:v>
                </c:pt>
                <c:pt idx="31">
                  <c:v>2.7256829726496346E-2</c:v>
                </c:pt>
                <c:pt idx="32">
                  <c:v>-1.2792591713667756E-2</c:v>
                </c:pt>
                <c:pt idx="33">
                  <c:v>4.4701605612451623E-3</c:v>
                </c:pt>
                <c:pt idx="34">
                  <c:v>-2.1006027149643502E-2</c:v>
                </c:pt>
                <c:pt idx="35">
                  <c:v>-1.8825391935117897E-2</c:v>
                </c:pt>
                <c:pt idx="36">
                  <c:v>-1.8535279175869723E-3</c:v>
                </c:pt>
                <c:pt idx="37">
                  <c:v>4.2702385989304537E-2</c:v>
                </c:pt>
                <c:pt idx="38">
                  <c:v>6.9886548264000092E-2</c:v>
                </c:pt>
                <c:pt idx="39">
                  <c:v>7.0685981254717367E-2</c:v>
                </c:pt>
                <c:pt idx="40">
                  <c:v>4.8807853662555578E-2</c:v>
                </c:pt>
                <c:pt idx="41">
                  <c:v>3.0018902858009122E-2</c:v>
                </c:pt>
                <c:pt idx="42">
                  <c:v>5.3060011868398149E-2</c:v>
                </c:pt>
                <c:pt idx="43">
                  <c:v>4.811741638828515E-2</c:v>
                </c:pt>
                <c:pt idx="44">
                  <c:v>5.7312060849151525E-2</c:v>
                </c:pt>
                <c:pt idx="45">
                  <c:v>6.5561831831445927E-2</c:v>
                </c:pt>
                <c:pt idx="46">
                  <c:v>6.2181879652374317E-2</c:v>
                </c:pt>
                <c:pt idx="47">
                  <c:v>5.433188341881956E-2</c:v>
                </c:pt>
                <c:pt idx="48">
                  <c:v>6.2581763626203157E-2</c:v>
                </c:pt>
                <c:pt idx="49">
                  <c:v>5.5313201668799161E-2</c:v>
                </c:pt>
                <c:pt idx="50">
                  <c:v>5.534964644020679E-2</c:v>
                </c:pt>
                <c:pt idx="51">
                  <c:v>7.017732001462007E-2</c:v>
                </c:pt>
                <c:pt idx="52">
                  <c:v>7.6755226247575248E-2</c:v>
                </c:pt>
                <c:pt idx="53">
                  <c:v>8.6676861979208875E-2</c:v>
                </c:pt>
                <c:pt idx="54">
                  <c:v>8.8893607008202036E-2</c:v>
                </c:pt>
                <c:pt idx="55">
                  <c:v>0.10284918378093355</c:v>
                </c:pt>
                <c:pt idx="56">
                  <c:v>0.10426660504429841</c:v>
                </c:pt>
                <c:pt idx="57">
                  <c:v>0.10582925198617632</c:v>
                </c:pt>
                <c:pt idx="58">
                  <c:v>0.11033574081206732</c:v>
                </c:pt>
                <c:pt idx="59">
                  <c:v>0.11662298451949171</c:v>
                </c:pt>
                <c:pt idx="60">
                  <c:v>0.12040259494054095</c:v>
                </c:pt>
                <c:pt idx="61">
                  <c:v>9.5035519452860928E-2</c:v>
                </c:pt>
                <c:pt idx="62">
                  <c:v>9.9432899696379584E-2</c:v>
                </c:pt>
                <c:pt idx="63">
                  <c:v>9.6998046727730936E-2</c:v>
                </c:pt>
                <c:pt idx="64">
                  <c:v>0.10495704231856884</c:v>
                </c:pt>
                <c:pt idx="65">
                  <c:v>0.11676842500734619</c:v>
                </c:pt>
                <c:pt idx="66">
                  <c:v>0.12291022458607959</c:v>
                </c:pt>
                <c:pt idx="67">
                  <c:v>0.13025145399528437</c:v>
                </c:pt>
                <c:pt idx="68">
                  <c:v>0.12683516991073063</c:v>
                </c:pt>
                <c:pt idx="69">
                  <c:v>0.12472719850716962</c:v>
                </c:pt>
                <c:pt idx="70">
                  <c:v>0.12778549008041407</c:v>
                </c:pt>
                <c:pt idx="71">
                  <c:v>0.1221057927271163</c:v>
                </c:pt>
                <c:pt idx="72">
                  <c:v>0.12705727912948483</c:v>
                </c:pt>
                <c:pt idx="73">
                  <c:v>0.13841667019524384</c:v>
                </c:pt>
                <c:pt idx="74">
                  <c:v>0.13943609707882221</c:v>
                </c:pt>
                <c:pt idx="75">
                  <c:v>0.13947254185023006</c:v>
                </c:pt>
                <c:pt idx="76">
                  <c:v>0.14227594575547098</c:v>
                </c:pt>
                <c:pt idx="77">
                  <c:v>0.12614707005336778</c:v>
                </c:pt>
                <c:pt idx="78">
                  <c:v>0.13543115529888961</c:v>
                </c:pt>
                <c:pt idx="79">
                  <c:v>0.11970282984365843</c:v>
                </c:pt>
                <c:pt idx="80">
                  <c:v>0.14679065923057411</c:v>
                </c:pt>
                <c:pt idx="81">
                  <c:v>0.16153600257363432</c:v>
                </c:pt>
                <c:pt idx="82">
                  <c:v>0.14475179818174433</c:v>
                </c:pt>
                <c:pt idx="83">
                  <c:v>0.14293138002951045</c:v>
                </c:pt>
                <c:pt idx="84">
                  <c:v>0.15064993843163754</c:v>
                </c:pt>
                <c:pt idx="85">
                  <c:v>0.14449691415457755</c:v>
                </c:pt>
                <c:pt idx="86">
                  <c:v>0.13543115529888961</c:v>
                </c:pt>
                <c:pt idx="87">
                  <c:v>0.15199702966010942</c:v>
                </c:pt>
                <c:pt idx="88">
                  <c:v>0.17879353024845024</c:v>
                </c:pt>
                <c:pt idx="89">
                  <c:v>0.18822328171367753</c:v>
                </c:pt>
                <c:pt idx="90">
                  <c:v>0.18480099753089396</c:v>
                </c:pt>
                <c:pt idx="91">
                  <c:v>0.19459474524649689</c:v>
                </c:pt>
                <c:pt idx="92">
                  <c:v>0.19634238672184079</c:v>
                </c:pt>
                <c:pt idx="93">
                  <c:v>0.16299231525040381</c:v>
                </c:pt>
                <c:pt idx="94">
                  <c:v>0.16987354683755673</c:v>
                </c:pt>
                <c:pt idx="95">
                  <c:v>0.14526146065182544</c:v>
                </c:pt>
                <c:pt idx="96">
                  <c:v>0.17387848861748956</c:v>
                </c:pt>
                <c:pt idx="97">
                  <c:v>0.19302921476226609</c:v>
                </c:pt>
                <c:pt idx="98">
                  <c:v>0.18829617125649301</c:v>
                </c:pt>
                <c:pt idx="99">
                  <c:v>0.20234974477919532</c:v>
                </c:pt>
                <c:pt idx="100">
                  <c:v>0.20642746323601813</c:v>
                </c:pt>
                <c:pt idx="101">
                  <c:v>0.21451012711361028</c:v>
                </c:pt>
                <c:pt idx="102">
                  <c:v>0.21425535231153248</c:v>
                </c:pt>
                <c:pt idx="103">
                  <c:v>0.21148828031177347</c:v>
                </c:pt>
                <c:pt idx="104">
                  <c:v>0.21815096341807827</c:v>
                </c:pt>
                <c:pt idx="105">
                  <c:v>0.22495941832834143</c:v>
                </c:pt>
                <c:pt idx="106">
                  <c:v>0.22164624636876629</c:v>
                </c:pt>
                <c:pt idx="107">
                  <c:v>0.21578444166519195</c:v>
                </c:pt>
                <c:pt idx="108">
                  <c:v>0.2104688497873588</c:v>
                </c:pt>
                <c:pt idx="109">
                  <c:v>0.20518959345584431</c:v>
                </c:pt>
                <c:pt idx="110">
                  <c:v>0.17395126529437954</c:v>
                </c:pt>
                <c:pt idx="111">
                  <c:v>0.17045609520961702</c:v>
                </c:pt>
                <c:pt idx="112">
                  <c:v>0.18010428957143954</c:v>
                </c:pt>
                <c:pt idx="113">
                  <c:v>0.13896277379589628</c:v>
                </c:pt>
                <c:pt idx="114">
                  <c:v>0.14373237129816596</c:v>
                </c:pt>
                <c:pt idx="115">
                  <c:v>0.17813820519950019</c:v>
                </c:pt>
                <c:pt idx="116">
                  <c:v>0.15924225749763798</c:v>
                </c:pt>
                <c:pt idx="117">
                  <c:v>0.12560096645271535</c:v>
                </c:pt>
                <c:pt idx="118">
                  <c:v>0.10717834203377929</c:v>
                </c:pt>
                <c:pt idx="119">
                  <c:v>0.12385332497737145</c:v>
                </c:pt>
                <c:pt idx="120">
                  <c:v>9.2032448443846393E-2</c:v>
                </c:pt>
                <c:pt idx="121">
                  <c:v>0.13510349459483262</c:v>
                </c:pt>
                <c:pt idx="122">
                  <c:v>0.13186320853723688</c:v>
                </c:pt>
                <c:pt idx="123">
                  <c:v>0.15793161104057396</c:v>
                </c:pt>
                <c:pt idx="124">
                  <c:v>0.14853818783999273</c:v>
                </c:pt>
              </c:numCache>
            </c:numRef>
          </c:val>
          <c:smooth val="0"/>
          <c:extLst>
            <c:ext xmlns:c16="http://schemas.microsoft.com/office/drawing/2014/chart" uri="{C3380CC4-5D6E-409C-BE32-E72D297353CC}">
              <c16:uniqueId val="{00000003-8A5F-4587-A36F-F5A15612AC9C}"/>
            </c:ext>
          </c:extLst>
        </c:ser>
        <c:dLbls>
          <c:showLegendKey val="0"/>
          <c:showVal val="0"/>
          <c:showCatName val="0"/>
          <c:showSerName val="0"/>
          <c:showPercent val="0"/>
          <c:showBubbleSize val="0"/>
        </c:dLbls>
        <c:smooth val="0"/>
        <c:axId val="727028080"/>
        <c:axId val="727022256"/>
      </c:lineChart>
      <c:dateAx>
        <c:axId val="727028080"/>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7022256"/>
        <c:crosses val="autoZero"/>
        <c:auto val="1"/>
        <c:lblOffset val="100"/>
        <c:baseTimeUnit val="days"/>
      </c:dateAx>
      <c:valAx>
        <c:axId val="72702225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702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Portfolio!$B$1</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6B-4D8E-9600-070142862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6B-4D8E-9600-070142862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06B-4D8E-9600-070142862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06B-4D8E-9600-070142862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06B-4D8E-9600-070142862C34}"/>
              </c:ext>
            </c:extLst>
          </c:dPt>
          <c:cat>
            <c:strRef>
              <c:f>Portfolio!$A$2:$A$6</c:f>
              <c:strCache>
                <c:ptCount val="5"/>
                <c:pt idx="0">
                  <c:v>AMD</c:v>
                </c:pt>
                <c:pt idx="1">
                  <c:v>FISV</c:v>
                </c:pt>
                <c:pt idx="2">
                  <c:v>AAPL</c:v>
                </c:pt>
                <c:pt idx="3">
                  <c:v>TEAM</c:v>
                </c:pt>
                <c:pt idx="4">
                  <c:v>TXN</c:v>
                </c:pt>
              </c:strCache>
            </c:strRef>
          </c:cat>
          <c:val>
            <c:numRef>
              <c:f>Portfolio!$B$2:$B$6</c:f>
              <c:numCache>
                <c:formatCode>0.00%</c:formatCode>
                <c:ptCount val="5"/>
                <c:pt idx="0">
                  <c:v>0.20480000800000001</c:v>
                </c:pt>
                <c:pt idx="1">
                  <c:v>0.68693749999999998</c:v>
                </c:pt>
                <c:pt idx="2">
                  <c:v>0</c:v>
                </c:pt>
                <c:pt idx="3">
                  <c:v>0.10712009556666666</c:v>
                </c:pt>
                <c:pt idx="4">
                  <c:v>0</c:v>
                </c:pt>
              </c:numCache>
            </c:numRef>
          </c:val>
          <c:extLst>
            <c:ext xmlns:c16="http://schemas.microsoft.com/office/drawing/2014/chart" uri="{C3380CC4-5D6E-409C-BE32-E72D297353CC}">
              <c16:uniqueId val="{0000000A-F06B-4D8E-9600-070142862C3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Portfolio!$H$1</c:f>
              <c:strCache>
                <c:ptCount val="1"/>
                <c:pt idx="0">
                  <c:v>Gain/Loss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Portfolio!$A$2:$A$6</c:f>
              <c:strCache>
                <c:ptCount val="5"/>
                <c:pt idx="0">
                  <c:v>AMD</c:v>
                </c:pt>
                <c:pt idx="1">
                  <c:v>FISV</c:v>
                </c:pt>
                <c:pt idx="2">
                  <c:v>AAPL</c:v>
                </c:pt>
                <c:pt idx="3">
                  <c:v>TEAM</c:v>
                </c:pt>
                <c:pt idx="4">
                  <c:v>TXN</c:v>
                </c:pt>
              </c:strCache>
            </c:strRef>
          </c:cat>
          <c:val>
            <c:numRef>
              <c:f>Portfolio!$H$2:$H$6</c:f>
              <c:numCache>
                <c:formatCode>"$"#,##0.00</c:formatCode>
                <c:ptCount val="5"/>
                <c:pt idx="0">
                  <c:v>1487.4619251199983</c:v>
                </c:pt>
                <c:pt idx="1">
                  <c:v>6200.2114051199678</c:v>
                </c:pt>
                <c:pt idx="2">
                  <c:v>0</c:v>
                </c:pt>
                <c:pt idx="3">
                  <c:v>1831.7948208320031</c:v>
                </c:pt>
                <c:pt idx="4">
                  <c:v>0</c:v>
                </c:pt>
              </c:numCache>
            </c:numRef>
          </c:val>
          <c:extLst>
            <c:ext xmlns:c16="http://schemas.microsoft.com/office/drawing/2014/chart" uri="{C3380CC4-5D6E-409C-BE32-E72D297353CC}">
              <c16:uniqueId val="{00000000-1A43-49C0-8C7A-00ABBF356B7D}"/>
            </c:ext>
          </c:extLst>
        </c:ser>
        <c:dLbls>
          <c:showLegendKey val="0"/>
          <c:showVal val="0"/>
          <c:showCatName val="0"/>
          <c:showSerName val="0"/>
          <c:showPercent val="0"/>
          <c:showBubbleSize val="0"/>
        </c:dLbls>
        <c:gapWidth val="100"/>
        <c:overlap val="-24"/>
        <c:axId val="87290303"/>
        <c:axId val="2049110847"/>
      </c:barChart>
      <c:catAx>
        <c:axId val="87290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110847"/>
        <c:crosses val="autoZero"/>
        <c:auto val="1"/>
        <c:lblAlgn val="ctr"/>
        <c:lblOffset val="100"/>
        <c:noMultiLvlLbl val="0"/>
      </c:catAx>
      <c:valAx>
        <c:axId val="2049110847"/>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9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Performance 9/14/2020 - 2/22/2021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ClosingPrices!$H$2</c:f>
              <c:strCache>
                <c:ptCount val="1"/>
                <c:pt idx="0">
                  <c:v>Portfolio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ClosingPrices!$A$3:$A$127</c:f>
              <c:numCache>
                <c:formatCode>m/d/yyyy</c:formatCode>
                <c:ptCount val="125"/>
                <c:pt idx="0">
                  <c:v>44088</c:v>
                </c:pt>
                <c:pt idx="1">
                  <c:v>44089</c:v>
                </c:pt>
                <c:pt idx="2">
                  <c:v>44090</c:v>
                </c:pt>
                <c:pt idx="3">
                  <c:v>44091</c:v>
                </c:pt>
                <c:pt idx="4">
                  <c:v>44092</c:v>
                </c:pt>
                <c:pt idx="5">
                  <c:v>44095</c:v>
                </c:pt>
                <c:pt idx="6">
                  <c:v>44096</c:v>
                </c:pt>
                <c:pt idx="7">
                  <c:v>44097</c:v>
                </c:pt>
                <c:pt idx="8">
                  <c:v>44098</c:v>
                </c:pt>
                <c:pt idx="9">
                  <c:v>44099</c:v>
                </c:pt>
                <c:pt idx="10">
                  <c:v>44102</c:v>
                </c:pt>
                <c:pt idx="11">
                  <c:v>44103</c:v>
                </c:pt>
                <c:pt idx="12">
                  <c:v>44104</c:v>
                </c:pt>
                <c:pt idx="13">
                  <c:v>44105</c:v>
                </c:pt>
                <c:pt idx="14">
                  <c:v>44106</c:v>
                </c:pt>
                <c:pt idx="15">
                  <c:v>44109</c:v>
                </c:pt>
                <c:pt idx="16">
                  <c:v>44110</c:v>
                </c:pt>
                <c:pt idx="17">
                  <c:v>44111</c:v>
                </c:pt>
                <c:pt idx="18">
                  <c:v>44112</c:v>
                </c:pt>
                <c:pt idx="19">
                  <c:v>44113</c:v>
                </c:pt>
                <c:pt idx="20">
                  <c:v>44116</c:v>
                </c:pt>
                <c:pt idx="21">
                  <c:v>44117</c:v>
                </c:pt>
                <c:pt idx="22">
                  <c:v>44118</c:v>
                </c:pt>
                <c:pt idx="23">
                  <c:v>44119</c:v>
                </c:pt>
                <c:pt idx="24">
                  <c:v>44120</c:v>
                </c:pt>
                <c:pt idx="25">
                  <c:v>44123</c:v>
                </c:pt>
                <c:pt idx="26">
                  <c:v>44124</c:v>
                </c:pt>
                <c:pt idx="27">
                  <c:v>44125</c:v>
                </c:pt>
                <c:pt idx="28">
                  <c:v>44126</c:v>
                </c:pt>
                <c:pt idx="29">
                  <c:v>44127</c:v>
                </c:pt>
                <c:pt idx="30">
                  <c:v>44130</c:v>
                </c:pt>
                <c:pt idx="31">
                  <c:v>44131</c:v>
                </c:pt>
                <c:pt idx="32">
                  <c:v>44132</c:v>
                </c:pt>
                <c:pt idx="33">
                  <c:v>44133</c:v>
                </c:pt>
                <c:pt idx="34">
                  <c:v>44134</c:v>
                </c:pt>
                <c:pt idx="35">
                  <c:v>44137</c:v>
                </c:pt>
                <c:pt idx="36">
                  <c:v>44138</c:v>
                </c:pt>
                <c:pt idx="37">
                  <c:v>44139</c:v>
                </c:pt>
                <c:pt idx="38">
                  <c:v>44140</c:v>
                </c:pt>
                <c:pt idx="39">
                  <c:v>44141</c:v>
                </c:pt>
                <c:pt idx="40">
                  <c:v>44144</c:v>
                </c:pt>
                <c:pt idx="41">
                  <c:v>44145</c:v>
                </c:pt>
                <c:pt idx="42">
                  <c:v>44146</c:v>
                </c:pt>
                <c:pt idx="43">
                  <c:v>44147</c:v>
                </c:pt>
                <c:pt idx="44">
                  <c:v>44148</c:v>
                </c:pt>
                <c:pt idx="45">
                  <c:v>44151</c:v>
                </c:pt>
                <c:pt idx="46">
                  <c:v>44152</c:v>
                </c:pt>
                <c:pt idx="47">
                  <c:v>44153</c:v>
                </c:pt>
                <c:pt idx="48">
                  <c:v>44154</c:v>
                </c:pt>
                <c:pt idx="49">
                  <c:v>44155</c:v>
                </c:pt>
                <c:pt idx="50">
                  <c:v>44158</c:v>
                </c:pt>
                <c:pt idx="51">
                  <c:v>44159</c:v>
                </c:pt>
                <c:pt idx="52">
                  <c:v>44160</c:v>
                </c:pt>
                <c:pt idx="53">
                  <c:v>44162</c:v>
                </c:pt>
                <c:pt idx="54">
                  <c:v>44165</c:v>
                </c:pt>
                <c:pt idx="55">
                  <c:v>44166</c:v>
                </c:pt>
                <c:pt idx="56">
                  <c:v>44167</c:v>
                </c:pt>
                <c:pt idx="57">
                  <c:v>44168</c:v>
                </c:pt>
                <c:pt idx="58">
                  <c:v>44169</c:v>
                </c:pt>
                <c:pt idx="59">
                  <c:v>44172</c:v>
                </c:pt>
                <c:pt idx="60">
                  <c:v>44173</c:v>
                </c:pt>
                <c:pt idx="61">
                  <c:v>44174</c:v>
                </c:pt>
                <c:pt idx="62">
                  <c:v>44175</c:v>
                </c:pt>
                <c:pt idx="63">
                  <c:v>44176</c:v>
                </c:pt>
                <c:pt idx="64">
                  <c:v>44179</c:v>
                </c:pt>
                <c:pt idx="65">
                  <c:v>44180</c:v>
                </c:pt>
                <c:pt idx="66">
                  <c:v>44181</c:v>
                </c:pt>
                <c:pt idx="67">
                  <c:v>44182</c:v>
                </c:pt>
                <c:pt idx="68">
                  <c:v>44183</c:v>
                </c:pt>
                <c:pt idx="69">
                  <c:v>44186</c:v>
                </c:pt>
                <c:pt idx="70">
                  <c:v>44187</c:v>
                </c:pt>
                <c:pt idx="71">
                  <c:v>44188</c:v>
                </c:pt>
                <c:pt idx="72">
                  <c:v>44189</c:v>
                </c:pt>
                <c:pt idx="73">
                  <c:v>44193</c:v>
                </c:pt>
                <c:pt idx="74">
                  <c:v>44194</c:v>
                </c:pt>
                <c:pt idx="75">
                  <c:v>44195</c:v>
                </c:pt>
                <c:pt idx="76">
                  <c:v>44196</c:v>
                </c:pt>
                <c:pt idx="77">
                  <c:v>44200</c:v>
                </c:pt>
                <c:pt idx="78">
                  <c:v>44201</c:v>
                </c:pt>
                <c:pt idx="79">
                  <c:v>44202</c:v>
                </c:pt>
                <c:pt idx="80">
                  <c:v>44203</c:v>
                </c:pt>
                <c:pt idx="81">
                  <c:v>44204</c:v>
                </c:pt>
                <c:pt idx="82">
                  <c:v>44207</c:v>
                </c:pt>
                <c:pt idx="83">
                  <c:v>44208</c:v>
                </c:pt>
                <c:pt idx="84">
                  <c:v>44209</c:v>
                </c:pt>
                <c:pt idx="85">
                  <c:v>44210</c:v>
                </c:pt>
                <c:pt idx="86">
                  <c:v>44211</c:v>
                </c:pt>
                <c:pt idx="87">
                  <c:v>44215</c:v>
                </c:pt>
                <c:pt idx="88">
                  <c:v>44216</c:v>
                </c:pt>
                <c:pt idx="89">
                  <c:v>44217</c:v>
                </c:pt>
                <c:pt idx="90">
                  <c:v>44218</c:v>
                </c:pt>
                <c:pt idx="91">
                  <c:v>44221</c:v>
                </c:pt>
                <c:pt idx="92">
                  <c:v>44222</c:v>
                </c:pt>
                <c:pt idx="93">
                  <c:v>44223</c:v>
                </c:pt>
                <c:pt idx="94">
                  <c:v>44224</c:v>
                </c:pt>
                <c:pt idx="95">
                  <c:v>44225</c:v>
                </c:pt>
                <c:pt idx="96">
                  <c:v>44228</c:v>
                </c:pt>
                <c:pt idx="97">
                  <c:v>44229</c:v>
                </c:pt>
                <c:pt idx="98">
                  <c:v>44230</c:v>
                </c:pt>
                <c:pt idx="99">
                  <c:v>44231</c:v>
                </c:pt>
                <c:pt idx="100">
                  <c:v>44232</c:v>
                </c:pt>
                <c:pt idx="101">
                  <c:v>44235</c:v>
                </c:pt>
                <c:pt idx="102">
                  <c:v>44236</c:v>
                </c:pt>
                <c:pt idx="103">
                  <c:v>44237</c:v>
                </c:pt>
                <c:pt idx="104">
                  <c:v>44238</c:v>
                </c:pt>
                <c:pt idx="105">
                  <c:v>44239</c:v>
                </c:pt>
                <c:pt idx="106">
                  <c:v>44243</c:v>
                </c:pt>
                <c:pt idx="107">
                  <c:v>44244</c:v>
                </c:pt>
                <c:pt idx="108">
                  <c:v>44245</c:v>
                </c:pt>
                <c:pt idx="109">
                  <c:v>44246</c:v>
                </c:pt>
                <c:pt idx="110">
                  <c:v>44249</c:v>
                </c:pt>
                <c:pt idx="111">
                  <c:v>44250</c:v>
                </c:pt>
                <c:pt idx="112">
                  <c:v>44251</c:v>
                </c:pt>
                <c:pt idx="113">
                  <c:v>44252</c:v>
                </c:pt>
                <c:pt idx="114">
                  <c:v>44253</c:v>
                </c:pt>
                <c:pt idx="115">
                  <c:v>44256</c:v>
                </c:pt>
                <c:pt idx="116">
                  <c:v>44257</c:v>
                </c:pt>
                <c:pt idx="117">
                  <c:v>44258</c:v>
                </c:pt>
                <c:pt idx="118">
                  <c:v>44259</c:v>
                </c:pt>
                <c:pt idx="119">
                  <c:v>44260</c:v>
                </c:pt>
                <c:pt idx="120">
                  <c:v>44263</c:v>
                </c:pt>
                <c:pt idx="121">
                  <c:v>44264</c:v>
                </c:pt>
                <c:pt idx="122">
                  <c:v>44265</c:v>
                </c:pt>
                <c:pt idx="123">
                  <c:v>44266</c:v>
                </c:pt>
                <c:pt idx="124">
                  <c:v>44267</c:v>
                </c:pt>
              </c:numCache>
            </c:numRef>
          </c:cat>
          <c:val>
            <c:numRef>
              <c:f>ClosingPrices!$H$3:$H$127</c:f>
              <c:numCache>
                <c:formatCode>"$"#,##0.00</c:formatCode>
                <c:ptCount val="125"/>
                <c:pt idx="0">
                  <c:v>61217.413083999993</c:v>
                </c:pt>
                <c:pt idx="1">
                  <c:v>62952.752198000002</c:v>
                </c:pt>
                <c:pt idx="2">
                  <c:v>63321.705219999996</c:v>
                </c:pt>
                <c:pt idx="3">
                  <c:v>63863.045571000002</c:v>
                </c:pt>
                <c:pt idx="4">
                  <c:v>63583.163747999999</c:v>
                </c:pt>
                <c:pt idx="5">
                  <c:v>62610.494312999996</c:v>
                </c:pt>
                <c:pt idx="6">
                  <c:v>63324.571375999993</c:v>
                </c:pt>
                <c:pt idx="7">
                  <c:v>61964.03358599999</c:v>
                </c:pt>
                <c:pt idx="8">
                  <c:v>61631.183312999994</c:v>
                </c:pt>
                <c:pt idx="9">
                  <c:v>63873.711895</c:v>
                </c:pt>
                <c:pt idx="10">
                  <c:v>64933.79426599999</c:v>
                </c:pt>
                <c:pt idx="11">
                  <c:v>65142.691793999998</c:v>
                </c:pt>
                <c:pt idx="12">
                  <c:v>64921.714505000004</c:v>
                </c:pt>
                <c:pt idx="13">
                  <c:v>66063.273755999995</c:v>
                </c:pt>
                <c:pt idx="14">
                  <c:v>64396.314870000002</c:v>
                </c:pt>
                <c:pt idx="15">
                  <c:v>64809.544333999991</c:v>
                </c:pt>
                <c:pt idx="16">
                  <c:v>65327.384890999994</c:v>
                </c:pt>
                <c:pt idx="17">
                  <c:v>65827.16296999999</c:v>
                </c:pt>
                <c:pt idx="18">
                  <c:v>66058.433632999993</c:v>
                </c:pt>
                <c:pt idx="19">
                  <c:v>66643.694128999996</c:v>
                </c:pt>
                <c:pt idx="20">
                  <c:v>67343.004098000005</c:v>
                </c:pt>
                <c:pt idx="21">
                  <c:v>66617.564685999998</c:v>
                </c:pt>
                <c:pt idx="22">
                  <c:v>65509.773114999989</c:v>
                </c:pt>
                <c:pt idx="23">
                  <c:v>64911.842549999987</c:v>
                </c:pt>
                <c:pt idx="24">
                  <c:v>65289.543786999988</c:v>
                </c:pt>
                <c:pt idx="25">
                  <c:v>64232.16299199999</c:v>
                </c:pt>
                <c:pt idx="26">
                  <c:v>64430.553068999994</c:v>
                </c:pt>
                <c:pt idx="27">
                  <c:v>63827.763930999994</c:v>
                </c:pt>
                <c:pt idx="28">
                  <c:v>64375.582237000002</c:v>
                </c:pt>
                <c:pt idx="29">
                  <c:v>65118.063815999994</c:v>
                </c:pt>
                <c:pt idx="30">
                  <c:v>63894.242847000001</c:v>
                </c:pt>
                <c:pt idx="31">
                  <c:v>62809.073550999994</c:v>
                </c:pt>
                <c:pt idx="32">
                  <c:v>60910.422838999992</c:v>
                </c:pt>
                <c:pt idx="33">
                  <c:v>62219.052038999995</c:v>
                </c:pt>
                <c:pt idx="34">
                  <c:v>60925.95419099999</c:v>
                </c:pt>
                <c:pt idx="35">
                  <c:v>61344.713474999997</c:v>
                </c:pt>
                <c:pt idx="36">
                  <c:v>62282.872724999994</c:v>
                </c:pt>
                <c:pt idx="37">
                  <c:v>64277.354601999999</c:v>
                </c:pt>
                <c:pt idx="38">
                  <c:v>65387.765715999994</c:v>
                </c:pt>
                <c:pt idx="39">
                  <c:v>66175.633039999986</c:v>
                </c:pt>
                <c:pt idx="40">
                  <c:v>67952.003547999993</c:v>
                </c:pt>
                <c:pt idx="41">
                  <c:v>66060.024923000004</c:v>
                </c:pt>
                <c:pt idx="42">
                  <c:v>67061.823871000001</c:v>
                </c:pt>
                <c:pt idx="43">
                  <c:v>66476.441840999993</c:v>
                </c:pt>
                <c:pt idx="44">
                  <c:v>67774.253182</c:v>
                </c:pt>
                <c:pt idx="45">
                  <c:v>68388.674096999996</c:v>
                </c:pt>
                <c:pt idx="46">
                  <c:v>68702.152792999987</c:v>
                </c:pt>
                <c:pt idx="47">
                  <c:v>67602.494266999987</c:v>
                </c:pt>
                <c:pt idx="48">
                  <c:v>70497.742526999995</c:v>
                </c:pt>
                <c:pt idx="49">
                  <c:v>70716.733359999984</c:v>
                </c:pt>
                <c:pt idx="50">
                  <c:v>70501.542709999994</c:v>
                </c:pt>
                <c:pt idx="51">
                  <c:v>71765.542480999997</c:v>
                </c:pt>
                <c:pt idx="52">
                  <c:v>72179.745158999984</c:v>
                </c:pt>
                <c:pt idx="53">
                  <c:v>72786.493671000004</c:v>
                </c:pt>
                <c:pt idx="54">
                  <c:v>73549.344540000006</c:v>
                </c:pt>
                <c:pt idx="55">
                  <c:v>73772.273665000001</c:v>
                </c:pt>
                <c:pt idx="56">
                  <c:v>73981.762350999998</c:v>
                </c:pt>
                <c:pt idx="57">
                  <c:v>73915.114847000004</c:v>
                </c:pt>
                <c:pt idx="58">
                  <c:v>74616.872451000003</c:v>
                </c:pt>
                <c:pt idx="59">
                  <c:v>74639.173595999993</c:v>
                </c:pt>
                <c:pt idx="60">
                  <c:v>74995.312443999996</c:v>
                </c:pt>
                <c:pt idx="61">
                  <c:v>72778.164709999997</c:v>
                </c:pt>
                <c:pt idx="62">
                  <c:v>73318.415371999989</c:v>
                </c:pt>
                <c:pt idx="63">
                  <c:v>73495.623915999997</c:v>
                </c:pt>
                <c:pt idx="64">
                  <c:v>73582.512510999994</c:v>
                </c:pt>
                <c:pt idx="65">
                  <c:v>74526.144151999993</c:v>
                </c:pt>
                <c:pt idx="66">
                  <c:v>74494.792824000004</c:v>
                </c:pt>
                <c:pt idx="67">
                  <c:v>74883.341954999996</c:v>
                </c:pt>
                <c:pt idx="68">
                  <c:v>74773.732557999989</c:v>
                </c:pt>
                <c:pt idx="69">
                  <c:v>73349.713471999989</c:v>
                </c:pt>
                <c:pt idx="70">
                  <c:v>72436.722930999997</c:v>
                </c:pt>
                <c:pt idx="71">
                  <c:v>71998.384021000005</c:v>
                </c:pt>
                <c:pt idx="72">
                  <c:v>72940.211895</c:v>
                </c:pt>
                <c:pt idx="73">
                  <c:v>72544.39271</c:v>
                </c:pt>
                <c:pt idx="74">
                  <c:v>72090.895342999982</c:v>
                </c:pt>
                <c:pt idx="75">
                  <c:v>72831.262375000006</c:v>
                </c:pt>
                <c:pt idx="76">
                  <c:v>73158.303870999982</c:v>
                </c:pt>
                <c:pt idx="77">
                  <c:v>72321.023319999993</c:v>
                </c:pt>
                <c:pt idx="78">
                  <c:v>72696.303664999999</c:v>
                </c:pt>
                <c:pt idx="79">
                  <c:v>72719.88395399999</c:v>
                </c:pt>
                <c:pt idx="80">
                  <c:v>73939.634615999996</c:v>
                </c:pt>
                <c:pt idx="81">
                  <c:v>74953.23438899999</c:v>
                </c:pt>
                <c:pt idx="82">
                  <c:v>74440.755015000002</c:v>
                </c:pt>
                <c:pt idx="83">
                  <c:v>72597.362716999996</c:v>
                </c:pt>
                <c:pt idx="84">
                  <c:v>71442.802565999998</c:v>
                </c:pt>
                <c:pt idx="85">
                  <c:v>70039.105288999999</c:v>
                </c:pt>
                <c:pt idx="86">
                  <c:v>69720.482054999986</c:v>
                </c:pt>
                <c:pt idx="87">
                  <c:v>69833.112625999987</c:v>
                </c:pt>
                <c:pt idx="88">
                  <c:v>70545.623389</c:v>
                </c:pt>
                <c:pt idx="89">
                  <c:v>71005.432054999983</c:v>
                </c:pt>
                <c:pt idx="90">
                  <c:v>70528.84339699999</c:v>
                </c:pt>
                <c:pt idx="91">
                  <c:v>70329.232946999997</c:v>
                </c:pt>
                <c:pt idx="92">
                  <c:v>69930.933380999981</c:v>
                </c:pt>
                <c:pt idx="93">
                  <c:v>67441.043695</c:v>
                </c:pt>
                <c:pt idx="94">
                  <c:v>68482.253457999992</c:v>
                </c:pt>
                <c:pt idx="95">
                  <c:v>67224.034685999999</c:v>
                </c:pt>
                <c:pt idx="96">
                  <c:v>69346.70423599999</c:v>
                </c:pt>
                <c:pt idx="97">
                  <c:v>71598.862374999997</c:v>
                </c:pt>
                <c:pt idx="98">
                  <c:v>71339.562510999982</c:v>
                </c:pt>
                <c:pt idx="99">
                  <c:v>72105.342275999996</c:v>
                </c:pt>
                <c:pt idx="100">
                  <c:v>72212.644654999996</c:v>
                </c:pt>
                <c:pt idx="101">
                  <c:v>73319.185006</c:v>
                </c:pt>
                <c:pt idx="102">
                  <c:v>73390.79323499999</c:v>
                </c:pt>
                <c:pt idx="103">
                  <c:v>72035.722861999995</c:v>
                </c:pt>
                <c:pt idx="104">
                  <c:v>71689.345845000003</c:v>
                </c:pt>
                <c:pt idx="105">
                  <c:v>72530.252473999994</c:v>
                </c:pt>
                <c:pt idx="106">
                  <c:v>72099.242206999988</c:v>
                </c:pt>
                <c:pt idx="107">
                  <c:v>72294.534067999994</c:v>
                </c:pt>
                <c:pt idx="108">
                  <c:v>73183.435348999992</c:v>
                </c:pt>
                <c:pt idx="109">
                  <c:v>72662.524692999985</c:v>
                </c:pt>
                <c:pt idx="110">
                  <c:v>72197.724510999993</c:v>
                </c:pt>
                <c:pt idx="111">
                  <c:v>73088.422861999992</c:v>
                </c:pt>
                <c:pt idx="112">
                  <c:v>74891.733839999986</c:v>
                </c:pt>
                <c:pt idx="113">
                  <c:v>72673.093672999996</c:v>
                </c:pt>
                <c:pt idx="114">
                  <c:v>72808.695296999984</c:v>
                </c:pt>
                <c:pt idx="115">
                  <c:v>74203.743625999996</c:v>
                </c:pt>
                <c:pt idx="116">
                  <c:v>73137.343078000005</c:v>
                </c:pt>
                <c:pt idx="117">
                  <c:v>72030.984985000003</c:v>
                </c:pt>
                <c:pt idx="118">
                  <c:v>71339.515167000005</c:v>
                </c:pt>
                <c:pt idx="119">
                  <c:v>73368.874442</c:v>
                </c:pt>
                <c:pt idx="120">
                  <c:v>73244.603549999985</c:v>
                </c:pt>
                <c:pt idx="121">
                  <c:v>74776.743739999991</c:v>
                </c:pt>
                <c:pt idx="122">
                  <c:v>74927.063816999987</c:v>
                </c:pt>
                <c:pt idx="123">
                  <c:v>76013.594815000004</c:v>
                </c:pt>
                <c:pt idx="124">
                  <c:v>75744.972771000001</c:v>
                </c:pt>
              </c:numCache>
            </c:numRef>
          </c:val>
          <c:smooth val="0"/>
          <c:extLst>
            <c:ext xmlns:c16="http://schemas.microsoft.com/office/drawing/2014/chart" uri="{C3380CC4-5D6E-409C-BE32-E72D297353CC}">
              <c16:uniqueId val="{00000000-F511-40A1-AA42-2F6316B09FF2}"/>
            </c:ext>
          </c:extLst>
        </c:ser>
        <c:ser>
          <c:idx val="1"/>
          <c:order val="1"/>
          <c:tx>
            <c:strRef>
              <c:f>ClosingPrices!$I$2</c:f>
              <c:strCache>
                <c:ptCount val="1"/>
                <c:pt idx="0">
                  <c:v>Benchmark</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ClosingPrices!$A$3:$A$127</c:f>
              <c:numCache>
                <c:formatCode>m/d/yyyy</c:formatCode>
                <c:ptCount val="125"/>
                <c:pt idx="0">
                  <c:v>44088</c:v>
                </c:pt>
                <c:pt idx="1">
                  <c:v>44089</c:v>
                </c:pt>
                <c:pt idx="2">
                  <c:v>44090</c:v>
                </c:pt>
                <c:pt idx="3">
                  <c:v>44091</c:v>
                </c:pt>
                <c:pt idx="4">
                  <c:v>44092</c:v>
                </c:pt>
                <c:pt idx="5">
                  <c:v>44095</c:v>
                </c:pt>
                <c:pt idx="6">
                  <c:v>44096</c:v>
                </c:pt>
                <c:pt idx="7">
                  <c:v>44097</c:v>
                </c:pt>
                <c:pt idx="8">
                  <c:v>44098</c:v>
                </c:pt>
                <c:pt idx="9">
                  <c:v>44099</c:v>
                </c:pt>
                <c:pt idx="10">
                  <c:v>44102</c:v>
                </c:pt>
                <c:pt idx="11">
                  <c:v>44103</c:v>
                </c:pt>
                <c:pt idx="12">
                  <c:v>44104</c:v>
                </c:pt>
                <c:pt idx="13">
                  <c:v>44105</c:v>
                </c:pt>
                <c:pt idx="14">
                  <c:v>44106</c:v>
                </c:pt>
                <c:pt idx="15">
                  <c:v>44109</c:v>
                </c:pt>
                <c:pt idx="16">
                  <c:v>44110</c:v>
                </c:pt>
                <c:pt idx="17">
                  <c:v>44111</c:v>
                </c:pt>
                <c:pt idx="18">
                  <c:v>44112</c:v>
                </c:pt>
                <c:pt idx="19">
                  <c:v>44113</c:v>
                </c:pt>
                <c:pt idx="20">
                  <c:v>44116</c:v>
                </c:pt>
                <c:pt idx="21">
                  <c:v>44117</c:v>
                </c:pt>
                <c:pt idx="22">
                  <c:v>44118</c:v>
                </c:pt>
                <c:pt idx="23">
                  <c:v>44119</c:v>
                </c:pt>
                <c:pt idx="24">
                  <c:v>44120</c:v>
                </c:pt>
                <c:pt idx="25">
                  <c:v>44123</c:v>
                </c:pt>
                <c:pt idx="26">
                  <c:v>44124</c:v>
                </c:pt>
                <c:pt idx="27">
                  <c:v>44125</c:v>
                </c:pt>
                <c:pt idx="28">
                  <c:v>44126</c:v>
                </c:pt>
                <c:pt idx="29">
                  <c:v>44127</c:v>
                </c:pt>
                <c:pt idx="30">
                  <c:v>44130</c:v>
                </c:pt>
                <c:pt idx="31">
                  <c:v>44131</c:v>
                </c:pt>
                <c:pt idx="32">
                  <c:v>44132</c:v>
                </c:pt>
                <c:pt idx="33">
                  <c:v>44133</c:v>
                </c:pt>
                <c:pt idx="34">
                  <c:v>44134</c:v>
                </c:pt>
                <c:pt idx="35">
                  <c:v>44137</c:v>
                </c:pt>
                <c:pt idx="36">
                  <c:v>44138</c:v>
                </c:pt>
                <c:pt idx="37">
                  <c:v>44139</c:v>
                </c:pt>
                <c:pt idx="38">
                  <c:v>44140</c:v>
                </c:pt>
                <c:pt idx="39">
                  <c:v>44141</c:v>
                </c:pt>
                <c:pt idx="40">
                  <c:v>44144</c:v>
                </c:pt>
                <c:pt idx="41">
                  <c:v>44145</c:v>
                </c:pt>
                <c:pt idx="42">
                  <c:v>44146</c:v>
                </c:pt>
                <c:pt idx="43">
                  <c:v>44147</c:v>
                </c:pt>
                <c:pt idx="44">
                  <c:v>44148</c:v>
                </c:pt>
                <c:pt idx="45">
                  <c:v>44151</c:v>
                </c:pt>
                <c:pt idx="46">
                  <c:v>44152</c:v>
                </c:pt>
                <c:pt idx="47">
                  <c:v>44153</c:v>
                </c:pt>
                <c:pt idx="48">
                  <c:v>44154</c:v>
                </c:pt>
                <c:pt idx="49">
                  <c:v>44155</c:v>
                </c:pt>
                <c:pt idx="50">
                  <c:v>44158</c:v>
                </c:pt>
                <c:pt idx="51">
                  <c:v>44159</c:v>
                </c:pt>
                <c:pt idx="52">
                  <c:v>44160</c:v>
                </c:pt>
                <c:pt idx="53">
                  <c:v>44162</c:v>
                </c:pt>
                <c:pt idx="54">
                  <c:v>44165</c:v>
                </c:pt>
                <c:pt idx="55">
                  <c:v>44166</c:v>
                </c:pt>
                <c:pt idx="56">
                  <c:v>44167</c:v>
                </c:pt>
                <c:pt idx="57">
                  <c:v>44168</c:v>
                </c:pt>
                <c:pt idx="58">
                  <c:v>44169</c:v>
                </c:pt>
                <c:pt idx="59">
                  <c:v>44172</c:v>
                </c:pt>
                <c:pt idx="60">
                  <c:v>44173</c:v>
                </c:pt>
                <c:pt idx="61">
                  <c:v>44174</c:v>
                </c:pt>
                <c:pt idx="62">
                  <c:v>44175</c:v>
                </c:pt>
                <c:pt idx="63">
                  <c:v>44176</c:v>
                </c:pt>
                <c:pt idx="64">
                  <c:v>44179</c:v>
                </c:pt>
                <c:pt idx="65">
                  <c:v>44180</c:v>
                </c:pt>
                <c:pt idx="66">
                  <c:v>44181</c:v>
                </c:pt>
                <c:pt idx="67">
                  <c:v>44182</c:v>
                </c:pt>
                <c:pt idx="68">
                  <c:v>44183</c:v>
                </c:pt>
                <c:pt idx="69">
                  <c:v>44186</c:v>
                </c:pt>
                <c:pt idx="70">
                  <c:v>44187</c:v>
                </c:pt>
                <c:pt idx="71">
                  <c:v>44188</c:v>
                </c:pt>
                <c:pt idx="72">
                  <c:v>44189</c:v>
                </c:pt>
                <c:pt idx="73">
                  <c:v>44193</c:v>
                </c:pt>
                <c:pt idx="74">
                  <c:v>44194</c:v>
                </c:pt>
                <c:pt idx="75">
                  <c:v>44195</c:v>
                </c:pt>
                <c:pt idx="76">
                  <c:v>44196</c:v>
                </c:pt>
                <c:pt idx="77">
                  <c:v>44200</c:v>
                </c:pt>
                <c:pt idx="78">
                  <c:v>44201</c:v>
                </c:pt>
                <c:pt idx="79">
                  <c:v>44202</c:v>
                </c:pt>
                <c:pt idx="80">
                  <c:v>44203</c:v>
                </c:pt>
                <c:pt idx="81">
                  <c:v>44204</c:v>
                </c:pt>
                <c:pt idx="82">
                  <c:v>44207</c:v>
                </c:pt>
                <c:pt idx="83">
                  <c:v>44208</c:v>
                </c:pt>
                <c:pt idx="84">
                  <c:v>44209</c:v>
                </c:pt>
                <c:pt idx="85">
                  <c:v>44210</c:v>
                </c:pt>
                <c:pt idx="86">
                  <c:v>44211</c:v>
                </c:pt>
                <c:pt idx="87">
                  <c:v>44215</c:v>
                </c:pt>
                <c:pt idx="88">
                  <c:v>44216</c:v>
                </c:pt>
                <c:pt idx="89">
                  <c:v>44217</c:v>
                </c:pt>
                <c:pt idx="90">
                  <c:v>44218</c:v>
                </c:pt>
                <c:pt idx="91">
                  <c:v>44221</c:v>
                </c:pt>
                <c:pt idx="92">
                  <c:v>44222</c:v>
                </c:pt>
                <c:pt idx="93">
                  <c:v>44223</c:v>
                </c:pt>
                <c:pt idx="94">
                  <c:v>44224</c:v>
                </c:pt>
                <c:pt idx="95">
                  <c:v>44225</c:v>
                </c:pt>
                <c:pt idx="96">
                  <c:v>44228</c:v>
                </c:pt>
                <c:pt idx="97">
                  <c:v>44229</c:v>
                </c:pt>
                <c:pt idx="98">
                  <c:v>44230</c:v>
                </c:pt>
                <c:pt idx="99">
                  <c:v>44231</c:v>
                </c:pt>
                <c:pt idx="100">
                  <c:v>44232</c:v>
                </c:pt>
                <c:pt idx="101">
                  <c:v>44235</c:v>
                </c:pt>
                <c:pt idx="102">
                  <c:v>44236</c:v>
                </c:pt>
                <c:pt idx="103">
                  <c:v>44237</c:v>
                </c:pt>
                <c:pt idx="104">
                  <c:v>44238</c:v>
                </c:pt>
                <c:pt idx="105">
                  <c:v>44239</c:v>
                </c:pt>
                <c:pt idx="106">
                  <c:v>44243</c:v>
                </c:pt>
                <c:pt idx="107">
                  <c:v>44244</c:v>
                </c:pt>
                <c:pt idx="108">
                  <c:v>44245</c:v>
                </c:pt>
                <c:pt idx="109">
                  <c:v>44246</c:v>
                </c:pt>
                <c:pt idx="110">
                  <c:v>44249</c:v>
                </c:pt>
                <c:pt idx="111">
                  <c:v>44250</c:v>
                </c:pt>
                <c:pt idx="112">
                  <c:v>44251</c:v>
                </c:pt>
                <c:pt idx="113">
                  <c:v>44252</c:v>
                </c:pt>
                <c:pt idx="114">
                  <c:v>44253</c:v>
                </c:pt>
                <c:pt idx="115">
                  <c:v>44256</c:v>
                </c:pt>
                <c:pt idx="116">
                  <c:v>44257</c:v>
                </c:pt>
                <c:pt idx="117">
                  <c:v>44258</c:v>
                </c:pt>
                <c:pt idx="118">
                  <c:v>44259</c:v>
                </c:pt>
                <c:pt idx="119">
                  <c:v>44260</c:v>
                </c:pt>
                <c:pt idx="120">
                  <c:v>44263</c:v>
                </c:pt>
                <c:pt idx="121">
                  <c:v>44264</c:v>
                </c:pt>
                <c:pt idx="122">
                  <c:v>44265</c:v>
                </c:pt>
                <c:pt idx="123">
                  <c:v>44266</c:v>
                </c:pt>
                <c:pt idx="124">
                  <c:v>44267</c:v>
                </c:pt>
              </c:numCache>
            </c:numRef>
          </c:cat>
          <c:val>
            <c:numRef>
              <c:f>ClosingPrices!$I$3:$I$127</c:f>
              <c:numCache>
                <c:formatCode>"$"#,##0.00</c:formatCode>
                <c:ptCount val="125"/>
                <c:pt idx="0">
                  <c:v>60065.876329999999</c:v>
                </c:pt>
                <c:pt idx="1">
                  <c:v>60914.531582000003</c:v>
                </c:pt>
                <c:pt idx="2">
                  <c:v>59946.185391999999</c:v>
                </c:pt>
                <c:pt idx="3">
                  <c:v>59012.666664000004</c:v>
                </c:pt>
                <c:pt idx="4">
                  <c:v>58261.921097999992</c:v>
                </c:pt>
                <c:pt idx="5">
                  <c:v>58401.191487999997</c:v>
                </c:pt>
                <c:pt idx="6">
                  <c:v>59482.689270000003</c:v>
                </c:pt>
                <c:pt idx="7">
                  <c:v>57672.214094000003</c:v>
                </c:pt>
                <c:pt idx="8">
                  <c:v>57939.870788</c:v>
                </c:pt>
                <c:pt idx="9">
                  <c:v>59282.49224</c:v>
                </c:pt>
                <c:pt idx="10">
                  <c:v>60509.793217999999</c:v>
                </c:pt>
                <c:pt idx="11">
                  <c:v>60237.785679999994</c:v>
                </c:pt>
                <c:pt idx="12">
                  <c:v>60649.057067999995</c:v>
                </c:pt>
                <c:pt idx="13">
                  <c:v>61608.694812000002</c:v>
                </c:pt>
                <c:pt idx="14">
                  <c:v>59880.90769</c:v>
                </c:pt>
                <c:pt idx="15">
                  <c:v>61153.900595999992</c:v>
                </c:pt>
                <c:pt idx="16">
                  <c:v>60065.876329999999</c:v>
                </c:pt>
                <c:pt idx="17">
                  <c:v>61101.675861999996</c:v>
                </c:pt>
                <c:pt idx="18">
                  <c:v>61425.908133999998</c:v>
                </c:pt>
                <c:pt idx="19">
                  <c:v>62361.609042000004</c:v>
                </c:pt>
                <c:pt idx="20">
                  <c:v>64280.891287999992</c:v>
                </c:pt>
                <c:pt idx="21">
                  <c:v>64278.715865999999</c:v>
                </c:pt>
                <c:pt idx="22">
                  <c:v>63743.409017999998</c:v>
                </c:pt>
                <c:pt idx="23">
                  <c:v>63316.902481999998</c:v>
                </c:pt>
                <c:pt idx="24">
                  <c:v>62970.908795999996</c:v>
                </c:pt>
                <c:pt idx="25">
                  <c:v>61945.980051999999</c:v>
                </c:pt>
                <c:pt idx="26">
                  <c:v>62078.723958000002</c:v>
                </c:pt>
                <c:pt idx="27">
                  <c:v>62030.850286000001</c:v>
                </c:pt>
                <c:pt idx="28">
                  <c:v>62028.674864000001</c:v>
                </c:pt>
                <c:pt idx="29">
                  <c:v>62150.534683999998</c:v>
                </c:pt>
                <c:pt idx="30">
                  <c:v>61221.360260000001</c:v>
                </c:pt>
                <c:pt idx="31">
                  <c:v>61697.915890000004</c:v>
                </c:pt>
                <c:pt idx="32">
                  <c:v>59299.902591999999</c:v>
                </c:pt>
                <c:pt idx="33">
                  <c:v>60333.533241999998</c:v>
                </c:pt>
                <c:pt idx="34">
                  <c:v>58808.112031999997</c:v>
                </c:pt>
                <c:pt idx="35">
                  <c:v>58938.680516</c:v>
                </c:pt>
                <c:pt idx="36">
                  <c:v>59954.893837999996</c:v>
                </c:pt>
                <c:pt idx="37">
                  <c:v>62622.739469999993</c:v>
                </c:pt>
                <c:pt idx="38">
                  <c:v>64250.427968000004</c:v>
                </c:pt>
                <c:pt idx="39">
                  <c:v>64298.295099999996</c:v>
                </c:pt>
                <c:pt idx="40">
                  <c:v>62988.312607999993</c:v>
                </c:pt>
                <c:pt idx="41">
                  <c:v>61863.298755999997</c:v>
                </c:pt>
                <c:pt idx="42">
                  <c:v>63242.916334000001</c:v>
                </c:pt>
                <c:pt idx="43">
                  <c:v>62946.971741999994</c:v>
                </c:pt>
                <c:pt idx="44">
                  <c:v>63497.513519999993</c:v>
                </c:pt>
                <c:pt idx="45">
                  <c:v>63991.479720000003</c:v>
                </c:pt>
                <c:pt idx="46">
                  <c:v>63789.100509999997</c:v>
                </c:pt>
                <c:pt idx="47">
                  <c:v>63319.071363999996</c:v>
                </c:pt>
                <c:pt idx="48">
                  <c:v>63813.044104000001</c:v>
                </c:pt>
                <c:pt idx="49">
                  <c:v>63377.829122000003</c:v>
                </c:pt>
                <c:pt idx="50">
                  <c:v>63380.011301999999</c:v>
                </c:pt>
                <c:pt idx="51">
                  <c:v>64267.838320000003</c:v>
                </c:pt>
                <c:pt idx="52">
                  <c:v>64661.699355999997</c:v>
                </c:pt>
                <c:pt idx="53">
                  <c:v>65255.770719999993</c:v>
                </c:pt>
                <c:pt idx="54">
                  <c:v>65388.501327999998</c:v>
                </c:pt>
                <c:pt idx="55">
                  <c:v>66224.110370000009</c:v>
                </c:pt>
                <c:pt idx="56">
                  <c:v>66308.980385999981</c:v>
                </c:pt>
                <c:pt idx="57">
                  <c:v>66402.545986000012</c:v>
                </c:pt>
                <c:pt idx="58">
                  <c:v>66672.378101999988</c:v>
                </c:pt>
                <c:pt idx="59">
                  <c:v>67048.835326</c:v>
                </c:pt>
                <c:pt idx="60">
                  <c:v>67275.14461399999</c:v>
                </c:pt>
                <c:pt idx="61">
                  <c:v>65756.256645999994</c:v>
                </c:pt>
                <c:pt idx="62">
                  <c:v>66019.555737999995</c:v>
                </c:pt>
                <c:pt idx="63">
                  <c:v>65873.765622000006</c:v>
                </c:pt>
                <c:pt idx="64">
                  <c:v>66350.321251999994</c:v>
                </c:pt>
                <c:pt idx="65">
                  <c:v>67057.543772000005</c:v>
                </c:pt>
                <c:pt idx="66">
                  <c:v>67425.292331999983</c:v>
                </c:pt>
                <c:pt idx="67">
                  <c:v>67864.858375999989</c:v>
                </c:pt>
                <c:pt idx="68">
                  <c:v>67660.303744000004</c:v>
                </c:pt>
                <c:pt idx="69">
                  <c:v>67534.086103999987</c:v>
                </c:pt>
                <c:pt idx="70">
                  <c:v>67717.205450000009</c:v>
                </c:pt>
                <c:pt idx="71">
                  <c:v>67377.125885999994</c:v>
                </c:pt>
                <c:pt idx="72">
                  <c:v>67673.60283399999</c:v>
                </c:pt>
                <c:pt idx="73">
                  <c:v>68353.761744000018</c:v>
                </c:pt>
                <c:pt idx="74">
                  <c:v>68414.801307999995</c:v>
                </c:pt>
                <c:pt idx="75">
                  <c:v>68416.983487999998</c:v>
                </c:pt>
                <c:pt idx="76">
                  <c:v>68584.841090000002</c:v>
                </c:pt>
                <c:pt idx="77">
                  <c:v>67619.10283399999</c:v>
                </c:pt>
                <c:pt idx="78">
                  <c:v>68175</c:v>
                </c:pt>
                <c:pt idx="79">
                  <c:v>67233.245231999987</c:v>
                </c:pt>
                <c:pt idx="80">
                  <c:v>68855.165668000001</c:v>
                </c:pt>
                <c:pt idx="81">
                  <c:v>69738.063051999983</c:v>
                </c:pt>
                <c:pt idx="82">
                  <c:v>68733.086103999987</c:v>
                </c:pt>
                <c:pt idx="83">
                  <c:v>68624.086103999987</c:v>
                </c:pt>
                <c:pt idx="84">
                  <c:v>69086.245231999987</c:v>
                </c:pt>
                <c:pt idx="85">
                  <c:v>68717.824578</c:v>
                </c:pt>
                <c:pt idx="86">
                  <c:v>68175</c:v>
                </c:pt>
                <c:pt idx="87">
                  <c:v>69166.904142000014</c:v>
                </c:pt>
                <c:pt idx="88">
                  <c:v>70771.380872000009</c:v>
                </c:pt>
                <c:pt idx="89">
                  <c:v>71336</c:v>
                </c:pt>
                <c:pt idx="90">
                  <c:v>71131.086103999987</c:v>
                </c:pt>
                <c:pt idx="91">
                  <c:v>71717.5</c:v>
                </c:pt>
                <c:pt idx="92">
                  <c:v>71822.142397999996</c:v>
                </c:pt>
                <c:pt idx="93">
                  <c:v>69825.261744000018</c:v>
                </c:pt>
                <c:pt idx="94">
                  <c:v>70237.284795999993</c:v>
                </c:pt>
                <c:pt idx="95">
                  <c:v>68763.60283399999</c:v>
                </c:pt>
                <c:pt idx="96">
                  <c:v>70477.086103999987</c:v>
                </c:pt>
                <c:pt idx="97">
                  <c:v>71623.761744000018</c:v>
                </c:pt>
                <c:pt idx="98">
                  <c:v>71340.364360000007</c:v>
                </c:pt>
                <c:pt idx="99">
                  <c:v>72181.841090000002</c:v>
                </c:pt>
                <c:pt idx="100">
                  <c:v>72426</c:v>
                </c:pt>
                <c:pt idx="101">
                  <c:v>72909.960435999994</c:v>
                </c:pt>
                <c:pt idx="102">
                  <c:v>72894.705450000009</c:v>
                </c:pt>
                <c:pt idx="103">
                  <c:v>72729.023270000005</c:v>
                </c:pt>
                <c:pt idx="104">
                  <c:v>73127.960435999994</c:v>
                </c:pt>
                <c:pt idx="105">
                  <c:v>73535.625885999994</c:v>
                </c:pt>
                <c:pt idx="106">
                  <c:v>73337.245231999987</c:v>
                </c:pt>
                <c:pt idx="107">
                  <c:v>72986.261744000018</c:v>
                </c:pt>
                <c:pt idx="108">
                  <c:v>72667.983487999998</c:v>
                </c:pt>
                <c:pt idx="109">
                  <c:v>72351.880872000009</c:v>
                </c:pt>
                <c:pt idx="110">
                  <c:v>70481.443705999991</c:v>
                </c:pt>
                <c:pt idx="111">
                  <c:v>70272.165668000001</c:v>
                </c:pt>
                <c:pt idx="112">
                  <c:v>70849.864360000007</c:v>
                </c:pt>
                <c:pt idx="113">
                  <c:v>68386.460435999994</c:v>
                </c:pt>
                <c:pt idx="114">
                  <c:v>68672.04654000001</c:v>
                </c:pt>
                <c:pt idx="115">
                  <c:v>70732.142397999996</c:v>
                </c:pt>
                <c:pt idx="116">
                  <c:v>69600.721962000011</c:v>
                </c:pt>
                <c:pt idx="117">
                  <c:v>67586.404142000014</c:v>
                </c:pt>
                <c:pt idx="118">
                  <c:v>66483.324578</c:v>
                </c:pt>
                <c:pt idx="119">
                  <c:v>67481.761744000018</c:v>
                </c:pt>
                <c:pt idx="120">
                  <c:v>65576.443705999991</c:v>
                </c:pt>
                <c:pt idx="121">
                  <c:v>68155.380872000009</c:v>
                </c:pt>
                <c:pt idx="122">
                  <c:v>67961.364360000007</c:v>
                </c:pt>
                <c:pt idx="123">
                  <c:v>69522.245231999987</c:v>
                </c:pt>
                <c:pt idx="124">
                  <c:v>68959.801307999995</c:v>
                </c:pt>
              </c:numCache>
            </c:numRef>
          </c:val>
          <c:smooth val="0"/>
          <c:extLst>
            <c:ext xmlns:c16="http://schemas.microsoft.com/office/drawing/2014/chart" uri="{C3380CC4-5D6E-409C-BE32-E72D297353CC}">
              <c16:uniqueId val="{00000001-F511-40A1-AA42-2F6316B09FF2}"/>
            </c:ext>
          </c:extLst>
        </c:ser>
        <c:dLbls>
          <c:showLegendKey val="0"/>
          <c:showVal val="0"/>
          <c:showCatName val="0"/>
          <c:showSerName val="0"/>
          <c:showPercent val="0"/>
          <c:showBubbleSize val="0"/>
        </c:dLbls>
        <c:smooth val="0"/>
        <c:axId val="354942688"/>
        <c:axId val="354943520"/>
      </c:lineChart>
      <c:dateAx>
        <c:axId val="354942688"/>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943520"/>
        <c:crosses val="autoZero"/>
        <c:auto val="1"/>
        <c:lblOffset val="100"/>
        <c:baseTimeUnit val="days"/>
      </c:dateAx>
      <c:valAx>
        <c:axId val="354943520"/>
        <c:scaling>
          <c:orientation val="minMax"/>
          <c:min val="40000"/>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94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145522</xdr:colOff>
      <xdr:row>1</xdr:row>
      <xdr:rowOff>138905</xdr:rowOff>
    </xdr:from>
    <xdr:to>
      <xdr:col>21</xdr:col>
      <xdr:colOff>264583</xdr:colOff>
      <xdr:row>30</xdr:row>
      <xdr:rowOff>52916</xdr:rowOff>
    </xdr:to>
    <xdr:graphicFrame macro="">
      <xdr:nvGraphicFramePr>
        <xdr:cNvPr id="4" name="Chart 3">
          <a:extLst>
            <a:ext uri="{FF2B5EF4-FFF2-40B4-BE49-F238E27FC236}">
              <a16:creationId xmlns:a16="http://schemas.microsoft.com/office/drawing/2014/main" id="{9DE92CF6-0D4A-4392-A4F1-292710180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330200</xdr:colOff>
      <xdr:row>2</xdr:row>
      <xdr:rowOff>171450</xdr:rowOff>
    </xdr:from>
    <xdr:to>
      <xdr:col>12</xdr:col>
      <xdr:colOff>107950</xdr:colOff>
      <xdr:row>31</xdr:row>
      <xdr:rowOff>31750</xdr:rowOff>
    </xdr:to>
    <xdr:graphicFrame macro="">
      <xdr:nvGraphicFramePr>
        <xdr:cNvPr id="4" name="Chart 3">
          <a:extLst>
            <a:ext uri="{FF2B5EF4-FFF2-40B4-BE49-F238E27FC236}">
              <a16:creationId xmlns:a16="http://schemas.microsoft.com/office/drawing/2014/main" id="{238EF408-7755-46AD-BDBB-C848ABB69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234950</xdr:colOff>
      <xdr:row>2</xdr:row>
      <xdr:rowOff>152400</xdr:rowOff>
    </xdr:from>
    <xdr:to>
      <xdr:col>21</xdr:col>
      <xdr:colOff>558800</xdr:colOff>
      <xdr:row>31</xdr:row>
      <xdr:rowOff>25400</xdr:rowOff>
    </xdr:to>
    <xdr:graphicFrame macro="">
      <xdr:nvGraphicFramePr>
        <xdr:cNvPr id="5" name="Chart 4">
          <a:extLst>
            <a:ext uri="{FF2B5EF4-FFF2-40B4-BE49-F238E27FC236}">
              <a16:creationId xmlns:a16="http://schemas.microsoft.com/office/drawing/2014/main" id="{5587FEAF-723C-4396-9D0B-4473FB20D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593459</xdr:colOff>
      <xdr:row>1</xdr:row>
      <xdr:rowOff>65280</xdr:rowOff>
    </xdr:from>
    <xdr:to>
      <xdr:col>18</xdr:col>
      <xdr:colOff>551917</xdr:colOff>
      <xdr:row>29</xdr:row>
      <xdr:rowOff>142430</xdr:rowOff>
    </xdr:to>
    <xdr:graphicFrame macro="">
      <xdr:nvGraphicFramePr>
        <xdr:cNvPr id="3" name="Chart 2">
          <a:extLst>
            <a:ext uri="{FF2B5EF4-FFF2-40B4-BE49-F238E27FC236}">
              <a16:creationId xmlns:a16="http://schemas.microsoft.com/office/drawing/2014/main" id="{8DE0428E-BD7D-4C6B-B396-9CBF0C22A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3A5E-0F38-4C53-B3D7-5D3550D5D4EB}">
  <dimension ref="A1:K15"/>
  <sheetViews>
    <sheetView showGridLines="0" showRowColHeaders="0" workbookViewId="0">
      <selection activeCell="N21" sqref="N21"/>
    </sheetView>
  </sheetViews>
  <sheetFormatPr defaultRowHeight="14.5" x14ac:dyDescent="0.35"/>
  <sheetData>
    <row r="1" spans="1:11" ht="23.5" x14ac:dyDescent="0.55000000000000004">
      <c r="A1" s="24" t="s">
        <v>31</v>
      </c>
      <c r="B1" s="25"/>
      <c r="C1" s="25"/>
      <c r="D1" s="25"/>
      <c r="E1" s="25"/>
      <c r="F1" s="25"/>
      <c r="G1" s="25"/>
      <c r="H1" s="25"/>
      <c r="I1" s="25"/>
      <c r="J1" s="25"/>
      <c r="K1" s="26"/>
    </row>
    <row r="2" spans="1:11" x14ac:dyDescent="0.35">
      <c r="A2" s="27" t="s">
        <v>32</v>
      </c>
      <c r="B2" s="28"/>
      <c r="C2" s="28"/>
      <c r="D2" s="28"/>
      <c r="E2" s="28"/>
      <c r="F2" s="28"/>
      <c r="G2" s="28"/>
      <c r="H2" s="28"/>
      <c r="I2" s="28"/>
      <c r="J2" s="28"/>
      <c r="K2" s="29"/>
    </row>
    <row r="3" spans="1:11" x14ac:dyDescent="0.35">
      <c r="A3" s="27"/>
      <c r="B3" s="28"/>
      <c r="C3" s="28"/>
      <c r="D3" s="28"/>
      <c r="E3" s="28"/>
      <c r="F3" s="28"/>
      <c r="G3" s="28"/>
      <c r="H3" s="28"/>
      <c r="I3" s="28"/>
      <c r="J3" s="28"/>
      <c r="K3" s="29"/>
    </row>
    <row r="4" spans="1:11" x14ac:dyDescent="0.35">
      <c r="A4" s="27"/>
      <c r="B4" s="28"/>
      <c r="C4" s="28"/>
      <c r="D4" s="28"/>
      <c r="E4" s="28"/>
      <c r="F4" s="28"/>
      <c r="G4" s="28"/>
      <c r="H4" s="28"/>
      <c r="I4" s="28"/>
      <c r="J4" s="28"/>
      <c r="K4" s="29"/>
    </row>
    <row r="5" spans="1:11" x14ac:dyDescent="0.35">
      <c r="A5" s="27"/>
      <c r="B5" s="28"/>
      <c r="C5" s="28"/>
      <c r="D5" s="28"/>
      <c r="E5" s="28"/>
      <c r="F5" s="28"/>
      <c r="G5" s="28"/>
      <c r="H5" s="28"/>
      <c r="I5" s="28"/>
      <c r="J5" s="28"/>
      <c r="K5" s="29"/>
    </row>
    <row r="6" spans="1:11" x14ac:dyDescent="0.35">
      <c r="A6" s="27"/>
      <c r="B6" s="28"/>
      <c r="C6" s="28"/>
      <c r="D6" s="28"/>
      <c r="E6" s="28"/>
      <c r="F6" s="28"/>
      <c r="G6" s="28"/>
      <c r="H6" s="28"/>
      <c r="I6" s="28"/>
      <c r="J6" s="28"/>
      <c r="K6" s="29"/>
    </row>
    <row r="7" spans="1:11" x14ac:dyDescent="0.35">
      <c r="A7" s="27"/>
      <c r="B7" s="28"/>
      <c r="C7" s="28"/>
      <c r="D7" s="28"/>
      <c r="E7" s="28"/>
      <c r="F7" s="28"/>
      <c r="G7" s="28"/>
      <c r="H7" s="28"/>
      <c r="I7" s="28"/>
      <c r="J7" s="28"/>
      <c r="K7" s="29"/>
    </row>
    <row r="8" spans="1:11" x14ac:dyDescent="0.35">
      <c r="A8" s="27"/>
      <c r="B8" s="28"/>
      <c r="C8" s="28"/>
      <c r="D8" s="28"/>
      <c r="E8" s="28"/>
      <c r="F8" s="28"/>
      <c r="G8" s="28"/>
      <c r="H8" s="28"/>
      <c r="I8" s="28"/>
      <c r="J8" s="28"/>
      <c r="K8" s="29"/>
    </row>
    <row r="9" spans="1:11" x14ac:dyDescent="0.35">
      <c r="A9" s="27"/>
      <c r="B9" s="28"/>
      <c r="C9" s="28"/>
      <c r="D9" s="28"/>
      <c r="E9" s="28"/>
      <c r="F9" s="28"/>
      <c r="G9" s="28"/>
      <c r="H9" s="28"/>
      <c r="I9" s="28"/>
      <c r="J9" s="28"/>
      <c r="K9" s="29"/>
    </row>
    <row r="10" spans="1:11" x14ac:dyDescent="0.35">
      <c r="A10" s="27"/>
      <c r="B10" s="28"/>
      <c r="C10" s="28"/>
      <c r="D10" s="28"/>
      <c r="E10" s="28"/>
      <c r="F10" s="28"/>
      <c r="G10" s="28"/>
      <c r="H10" s="28"/>
      <c r="I10" s="28"/>
      <c r="J10" s="28"/>
      <c r="K10" s="29"/>
    </row>
    <row r="11" spans="1:11" x14ac:dyDescent="0.35">
      <c r="A11" s="27"/>
      <c r="B11" s="28"/>
      <c r="C11" s="28"/>
      <c r="D11" s="28"/>
      <c r="E11" s="28"/>
      <c r="F11" s="28"/>
      <c r="G11" s="28"/>
      <c r="H11" s="28"/>
      <c r="I11" s="28"/>
      <c r="J11" s="28"/>
      <c r="K11" s="29"/>
    </row>
    <row r="12" spans="1:11" x14ac:dyDescent="0.35">
      <c r="A12" s="27"/>
      <c r="B12" s="28"/>
      <c r="C12" s="28"/>
      <c r="D12" s="28"/>
      <c r="E12" s="28"/>
      <c r="F12" s="28"/>
      <c r="G12" s="28"/>
      <c r="H12" s="28"/>
      <c r="I12" s="28"/>
      <c r="J12" s="28"/>
      <c r="K12" s="29"/>
    </row>
    <row r="13" spans="1:11" x14ac:dyDescent="0.35">
      <c r="A13" s="27"/>
      <c r="B13" s="28"/>
      <c r="C13" s="28"/>
      <c r="D13" s="28"/>
      <c r="E13" s="28"/>
      <c r="F13" s="28"/>
      <c r="G13" s="28"/>
      <c r="H13" s="28"/>
      <c r="I13" s="28"/>
      <c r="J13" s="28"/>
      <c r="K13" s="29"/>
    </row>
    <row r="14" spans="1:11" x14ac:dyDescent="0.35">
      <c r="A14" s="27"/>
      <c r="B14" s="28"/>
      <c r="C14" s="28"/>
      <c r="D14" s="28"/>
      <c r="E14" s="28"/>
      <c r="F14" s="28"/>
      <c r="G14" s="28"/>
      <c r="H14" s="28"/>
      <c r="I14" s="28"/>
      <c r="J14" s="28"/>
      <c r="K14" s="29"/>
    </row>
    <row r="15" spans="1:11" x14ac:dyDescent="0.35">
      <c r="A15" s="27"/>
      <c r="B15" s="28"/>
      <c r="C15" s="28"/>
      <c r="D15" s="28"/>
      <c r="E15" s="28"/>
      <c r="F15" s="28"/>
      <c r="G15" s="28"/>
      <c r="H15" s="28"/>
      <c r="I15" s="28"/>
      <c r="J15" s="28"/>
      <c r="K15" s="29"/>
    </row>
  </sheetData>
  <mergeCells count="2">
    <mergeCell ref="A1:K1"/>
    <mergeCell ref="A2:K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A7804-CA36-4A91-B8E2-73BC7CAB8A71}">
  <dimension ref="A1:H756"/>
  <sheetViews>
    <sheetView workbookViewId="0">
      <selection activeCell="J17" sqref="J17"/>
    </sheetView>
  </sheetViews>
  <sheetFormatPr defaultColWidth="12.6328125" defaultRowHeight="14.5" x14ac:dyDescent="0.35"/>
  <sheetData>
    <row r="1" spans="1:8" x14ac:dyDescent="0.35">
      <c r="A1" t="s">
        <v>0</v>
      </c>
      <c r="B1" t="s">
        <v>1</v>
      </c>
      <c r="C1" t="s">
        <v>2</v>
      </c>
      <c r="D1" t="s">
        <v>3</v>
      </c>
      <c r="E1" t="s">
        <v>4</v>
      </c>
      <c r="F1" t="s">
        <v>5</v>
      </c>
      <c r="G1" t="s">
        <v>6</v>
      </c>
      <c r="H1" t="s">
        <v>7</v>
      </c>
    </row>
    <row r="2" spans="1:8" x14ac:dyDescent="0.35">
      <c r="A2" t="s">
        <v>26</v>
      </c>
      <c r="B2" s="1">
        <v>44088</v>
      </c>
      <c r="C2">
        <v>76.800003000000004</v>
      </c>
      <c r="D2">
        <v>78.819999999999993</v>
      </c>
      <c r="E2">
        <v>76.260002</v>
      </c>
      <c r="F2">
        <v>77.900002000000001</v>
      </c>
      <c r="G2">
        <v>77.900002000000001</v>
      </c>
      <c r="H2">
        <v>47448700</v>
      </c>
    </row>
    <row r="3" spans="1:8" x14ac:dyDescent="0.35">
      <c r="B3" s="1">
        <v>44089</v>
      </c>
      <c r="C3">
        <v>77.660004000000001</v>
      </c>
      <c r="D3">
        <v>80.330001999999993</v>
      </c>
      <c r="E3">
        <v>75.970000999999996</v>
      </c>
      <c r="F3">
        <v>78.930000000000007</v>
      </c>
      <c r="G3">
        <v>78.930000000000007</v>
      </c>
      <c r="H3">
        <v>57874400</v>
      </c>
    </row>
    <row r="4" spans="1:8" x14ac:dyDescent="0.35">
      <c r="B4" s="1">
        <v>44090</v>
      </c>
      <c r="C4">
        <v>79.349997999999999</v>
      </c>
      <c r="D4">
        <v>79.720000999999996</v>
      </c>
      <c r="E4">
        <v>76.540001000000004</v>
      </c>
      <c r="F4">
        <v>76.660004000000001</v>
      </c>
      <c r="G4">
        <v>76.660004000000001</v>
      </c>
      <c r="H4">
        <v>38393500</v>
      </c>
    </row>
    <row r="5" spans="1:8" x14ac:dyDescent="0.35">
      <c r="B5" s="1">
        <v>44091</v>
      </c>
      <c r="C5">
        <v>74.879997000000003</v>
      </c>
      <c r="D5">
        <v>76.629997000000003</v>
      </c>
      <c r="E5">
        <v>74.199996999999996</v>
      </c>
      <c r="F5">
        <v>76.550003000000004</v>
      </c>
      <c r="G5">
        <v>76.550003000000004</v>
      </c>
      <c r="H5">
        <v>55619100</v>
      </c>
    </row>
    <row r="6" spans="1:8" x14ac:dyDescent="0.35">
      <c r="B6" s="1">
        <v>44092</v>
      </c>
      <c r="C6">
        <v>77</v>
      </c>
      <c r="D6">
        <v>77.400002000000001</v>
      </c>
      <c r="E6">
        <v>73.849997999999999</v>
      </c>
      <c r="F6">
        <v>74.930000000000007</v>
      </c>
      <c r="G6">
        <v>74.930000000000007</v>
      </c>
      <c r="H6">
        <v>51082900</v>
      </c>
    </row>
    <row r="7" spans="1:8" x14ac:dyDescent="0.35">
      <c r="B7" s="1">
        <v>44095</v>
      </c>
      <c r="C7">
        <v>74.230002999999996</v>
      </c>
      <c r="D7">
        <v>77.980002999999996</v>
      </c>
      <c r="E7">
        <v>73.879997000000003</v>
      </c>
      <c r="F7">
        <v>77.940002000000007</v>
      </c>
      <c r="G7">
        <v>77.940002000000007</v>
      </c>
      <c r="H7">
        <v>61312000</v>
      </c>
    </row>
    <row r="8" spans="1:8" x14ac:dyDescent="0.35">
      <c r="B8" s="1">
        <v>44096</v>
      </c>
      <c r="C8">
        <v>78.360000999999997</v>
      </c>
      <c r="D8">
        <v>78.790001000000004</v>
      </c>
      <c r="E8">
        <v>75.269997000000004</v>
      </c>
      <c r="F8">
        <v>77.699996999999996</v>
      </c>
      <c r="G8">
        <v>77.699996999999996</v>
      </c>
      <c r="H8">
        <v>56044700</v>
      </c>
    </row>
    <row r="9" spans="1:8" x14ac:dyDescent="0.35">
      <c r="B9" s="1">
        <v>44097</v>
      </c>
      <c r="C9">
        <v>77.389999000000003</v>
      </c>
      <c r="D9">
        <v>77.910004000000001</v>
      </c>
      <c r="E9">
        <v>74.339995999999999</v>
      </c>
      <c r="F9">
        <v>74.730002999999996</v>
      </c>
      <c r="G9">
        <v>74.730002999999996</v>
      </c>
      <c r="H9">
        <v>42327500</v>
      </c>
    </row>
    <row r="10" spans="1:8" x14ac:dyDescent="0.35">
      <c r="B10" s="1">
        <v>44098</v>
      </c>
      <c r="C10">
        <v>74.540001000000004</v>
      </c>
      <c r="D10">
        <v>77.25</v>
      </c>
      <c r="E10">
        <v>73.900002000000001</v>
      </c>
      <c r="F10">
        <v>75.819999999999993</v>
      </c>
      <c r="G10">
        <v>75.819999999999993</v>
      </c>
      <c r="H10">
        <v>57540900</v>
      </c>
    </row>
    <row r="11" spans="1:8" x14ac:dyDescent="0.35">
      <c r="B11" s="1">
        <v>44099</v>
      </c>
      <c r="C11">
        <v>76.349997999999999</v>
      </c>
      <c r="D11">
        <v>78.199996999999996</v>
      </c>
      <c r="E11">
        <v>74.669998000000007</v>
      </c>
      <c r="F11">
        <v>78.059997999999993</v>
      </c>
      <c r="G11">
        <v>78.059997999999993</v>
      </c>
      <c r="H11">
        <v>48206200</v>
      </c>
    </row>
    <row r="12" spans="1:8" x14ac:dyDescent="0.35">
      <c r="B12" s="1">
        <v>44102</v>
      </c>
      <c r="C12">
        <v>79.120002999999997</v>
      </c>
      <c r="D12">
        <v>79.569999999999993</v>
      </c>
      <c r="E12">
        <v>77.519997000000004</v>
      </c>
      <c r="F12">
        <v>79.480002999999996</v>
      </c>
      <c r="G12">
        <v>79.480002999999996</v>
      </c>
      <c r="H12">
        <v>48005500</v>
      </c>
    </row>
    <row r="13" spans="1:8" x14ac:dyDescent="0.35">
      <c r="B13" s="1">
        <v>44103</v>
      </c>
      <c r="C13">
        <v>79.300003000000004</v>
      </c>
      <c r="D13">
        <v>82.550003000000004</v>
      </c>
      <c r="E13">
        <v>79.300003000000004</v>
      </c>
      <c r="F13">
        <v>81.769997000000004</v>
      </c>
      <c r="G13">
        <v>81.769997000000004</v>
      </c>
      <c r="H13">
        <v>61568900</v>
      </c>
    </row>
    <row r="14" spans="1:8" x14ac:dyDescent="0.35">
      <c r="B14" s="1">
        <v>44104</v>
      </c>
      <c r="C14">
        <v>81.75</v>
      </c>
      <c r="D14">
        <v>82.940002000000007</v>
      </c>
      <c r="E14">
        <v>80.660004000000001</v>
      </c>
      <c r="F14">
        <v>81.989998</v>
      </c>
      <c r="G14">
        <v>81.989998</v>
      </c>
      <c r="H14">
        <v>51533700</v>
      </c>
    </row>
    <row r="15" spans="1:8" x14ac:dyDescent="0.35">
      <c r="B15" s="1">
        <v>44105</v>
      </c>
      <c r="C15">
        <v>83.059997999999993</v>
      </c>
      <c r="D15">
        <v>85.25</v>
      </c>
      <c r="E15">
        <v>82.860000999999997</v>
      </c>
      <c r="F15">
        <v>84.860000999999997</v>
      </c>
      <c r="G15">
        <v>84.860000999999997</v>
      </c>
      <c r="H15">
        <v>52177100</v>
      </c>
    </row>
    <row r="16" spans="1:8" x14ac:dyDescent="0.35">
      <c r="B16" s="1">
        <v>44106</v>
      </c>
      <c r="C16">
        <v>82.580001999999993</v>
      </c>
      <c r="D16">
        <v>84.650002000000001</v>
      </c>
      <c r="E16">
        <v>81.660004000000001</v>
      </c>
      <c r="F16">
        <v>81.800003000000004</v>
      </c>
      <c r="G16">
        <v>81.800003000000004</v>
      </c>
      <c r="H16">
        <v>52855100</v>
      </c>
    </row>
    <row r="17" spans="2:8" x14ac:dyDescent="0.35">
      <c r="B17" s="1">
        <v>44109</v>
      </c>
      <c r="C17">
        <v>82.550003000000004</v>
      </c>
      <c r="D17">
        <v>86.279999000000004</v>
      </c>
      <c r="E17">
        <v>82.550003000000004</v>
      </c>
      <c r="F17">
        <v>86.150002000000001</v>
      </c>
      <c r="G17">
        <v>86.150002000000001</v>
      </c>
      <c r="H17">
        <v>47056500</v>
      </c>
    </row>
    <row r="18" spans="2:8" x14ac:dyDescent="0.35">
      <c r="B18" s="1">
        <v>44110</v>
      </c>
      <c r="C18">
        <v>86.209998999999996</v>
      </c>
      <c r="D18">
        <v>87.25</v>
      </c>
      <c r="E18">
        <v>83.540001000000004</v>
      </c>
      <c r="F18">
        <v>84.480002999999996</v>
      </c>
      <c r="G18">
        <v>84.480002999999996</v>
      </c>
      <c r="H18">
        <v>52725400</v>
      </c>
    </row>
    <row r="19" spans="2:8" x14ac:dyDescent="0.35">
      <c r="B19" s="1">
        <v>44111</v>
      </c>
      <c r="C19">
        <v>86.099997999999999</v>
      </c>
      <c r="D19">
        <v>87.790001000000004</v>
      </c>
      <c r="E19">
        <v>85.650002000000001</v>
      </c>
      <c r="F19">
        <v>86.690002000000007</v>
      </c>
      <c r="G19">
        <v>86.690002000000007</v>
      </c>
      <c r="H19">
        <v>43045700</v>
      </c>
    </row>
    <row r="20" spans="2:8" x14ac:dyDescent="0.35">
      <c r="B20" s="1">
        <v>44112</v>
      </c>
      <c r="C20">
        <v>88.110000999999997</v>
      </c>
      <c r="D20">
        <v>88.720000999999996</v>
      </c>
      <c r="E20">
        <v>85.949996999999996</v>
      </c>
      <c r="F20">
        <v>86.510002</v>
      </c>
      <c r="G20">
        <v>86.510002</v>
      </c>
      <c r="H20">
        <v>54240700</v>
      </c>
    </row>
    <row r="21" spans="2:8" x14ac:dyDescent="0.35">
      <c r="B21" s="1">
        <v>44113</v>
      </c>
      <c r="C21">
        <v>84.739998</v>
      </c>
      <c r="D21">
        <v>85.75</v>
      </c>
      <c r="E21">
        <v>82.349997999999999</v>
      </c>
      <c r="F21">
        <v>83.099997999999999</v>
      </c>
      <c r="G21">
        <v>83.099997999999999</v>
      </c>
      <c r="H21">
        <v>80354400</v>
      </c>
    </row>
    <row r="22" spans="2:8" x14ac:dyDescent="0.35">
      <c r="B22" s="1">
        <v>44116</v>
      </c>
      <c r="C22">
        <v>83.650002000000001</v>
      </c>
      <c r="D22">
        <v>85.129997000000003</v>
      </c>
      <c r="E22">
        <v>83.120002999999997</v>
      </c>
      <c r="F22">
        <v>84.290001000000004</v>
      </c>
      <c r="G22">
        <v>84.290001000000004</v>
      </c>
      <c r="H22">
        <v>47669700</v>
      </c>
    </row>
    <row r="23" spans="2:8" x14ac:dyDescent="0.35">
      <c r="B23" s="1">
        <v>44117</v>
      </c>
      <c r="C23">
        <v>84.860000999999997</v>
      </c>
      <c r="D23">
        <v>86.089995999999999</v>
      </c>
      <c r="E23">
        <v>83.970000999999996</v>
      </c>
      <c r="F23">
        <v>85.279999000000004</v>
      </c>
      <c r="G23">
        <v>85.279999000000004</v>
      </c>
      <c r="H23">
        <v>42764100</v>
      </c>
    </row>
    <row r="24" spans="2:8" x14ac:dyDescent="0.35">
      <c r="B24" s="1">
        <v>44118</v>
      </c>
      <c r="C24">
        <v>85.860000999999997</v>
      </c>
      <c r="D24">
        <v>85.959998999999996</v>
      </c>
      <c r="E24">
        <v>83.459998999999996</v>
      </c>
      <c r="F24">
        <v>84.209998999999996</v>
      </c>
      <c r="G24">
        <v>84.209998999999996</v>
      </c>
      <c r="H24">
        <v>40446700</v>
      </c>
    </row>
    <row r="25" spans="2:8" x14ac:dyDescent="0.35">
      <c r="B25" s="1">
        <v>44119</v>
      </c>
      <c r="C25">
        <v>83.400002000000001</v>
      </c>
      <c r="D25">
        <v>84.720000999999996</v>
      </c>
      <c r="E25">
        <v>82.419998000000007</v>
      </c>
      <c r="F25">
        <v>83.129997000000003</v>
      </c>
      <c r="G25">
        <v>83.129997000000003</v>
      </c>
      <c r="H25">
        <v>33696400</v>
      </c>
    </row>
    <row r="26" spans="2:8" x14ac:dyDescent="0.35">
      <c r="B26" s="1">
        <v>44120</v>
      </c>
      <c r="C26">
        <v>83.540001000000004</v>
      </c>
      <c r="D26">
        <v>83.989998</v>
      </c>
      <c r="E26">
        <v>82.410004000000001</v>
      </c>
      <c r="F26">
        <v>83.169998000000007</v>
      </c>
      <c r="G26">
        <v>83.169998000000007</v>
      </c>
      <c r="H26">
        <v>31474300</v>
      </c>
    </row>
    <row r="27" spans="2:8" x14ac:dyDescent="0.35">
      <c r="B27" s="1">
        <v>44123</v>
      </c>
      <c r="C27">
        <v>83.620002999999997</v>
      </c>
      <c r="D27">
        <v>84.650002000000001</v>
      </c>
      <c r="E27">
        <v>81.529999000000004</v>
      </c>
      <c r="F27">
        <v>82</v>
      </c>
      <c r="G27">
        <v>82</v>
      </c>
      <c r="H27">
        <v>36689100</v>
      </c>
    </row>
    <row r="28" spans="2:8" x14ac:dyDescent="0.35">
      <c r="B28" s="1">
        <v>44124</v>
      </c>
      <c r="C28">
        <v>82.160004000000001</v>
      </c>
      <c r="D28">
        <v>82.690002000000007</v>
      </c>
      <c r="E28">
        <v>80.580001999999993</v>
      </c>
      <c r="F28">
        <v>81.559997999999993</v>
      </c>
      <c r="G28">
        <v>81.559997999999993</v>
      </c>
      <c r="H28">
        <v>38219400</v>
      </c>
    </row>
    <row r="29" spans="2:8" x14ac:dyDescent="0.35">
      <c r="B29" s="1">
        <v>44125</v>
      </c>
      <c r="C29">
        <v>81.720000999999996</v>
      </c>
      <c r="D29">
        <v>81.93</v>
      </c>
      <c r="E29">
        <v>79.190002000000007</v>
      </c>
      <c r="F29">
        <v>79.199996999999996</v>
      </c>
      <c r="G29">
        <v>79.199996999999996</v>
      </c>
      <c r="H29">
        <v>36426400</v>
      </c>
    </row>
    <row r="30" spans="2:8" x14ac:dyDescent="0.35">
      <c r="B30" s="1">
        <v>44126</v>
      </c>
      <c r="C30">
        <v>79.650002000000001</v>
      </c>
      <c r="D30">
        <v>80.819999999999993</v>
      </c>
      <c r="E30">
        <v>78.419998000000007</v>
      </c>
      <c r="F30">
        <v>79.419998000000007</v>
      </c>
      <c r="G30">
        <v>79.419998000000007</v>
      </c>
      <c r="H30">
        <v>38006800</v>
      </c>
    </row>
    <row r="31" spans="2:8" x14ac:dyDescent="0.35">
      <c r="B31" s="1">
        <v>44127</v>
      </c>
      <c r="C31">
        <v>80.930000000000007</v>
      </c>
      <c r="D31">
        <v>81.989998</v>
      </c>
      <c r="E31">
        <v>79.330001999999993</v>
      </c>
      <c r="F31">
        <v>81.959998999999996</v>
      </c>
      <c r="G31">
        <v>81.959998999999996</v>
      </c>
      <c r="H31">
        <v>46557700</v>
      </c>
    </row>
    <row r="32" spans="2:8" x14ac:dyDescent="0.35">
      <c r="B32" s="1">
        <v>44130</v>
      </c>
      <c r="C32">
        <v>82.550003000000004</v>
      </c>
      <c r="D32">
        <v>84.970000999999996</v>
      </c>
      <c r="E32">
        <v>80.860000999999997</v>
      </c>
      <c r="F32">
        <v>82.230002999999996</v>
      </c>
      <c r="G32">
        <v>82.230002999999996</v>
      </c>
      <c r="H32">
        <v>69423700</v>
      </c>
    </row>
    <row r="33" spans="2:8" x14ac:dyDescent="0.35">
      <c r="B33" s="1">
        <v>44131</v>
      </c>
      <c r="C33">
        <v>82</v>
      </c>
      <c r="D33">
        <v>82.370002999999997</v>
      </c>
      <c r="E33">
        <v>77.569999999999993</v>
      </c>
      <c r="F33">
        <v>78.879997000000003</v>
      </c>
      <c r="G33">
        <v>78.879997000000003</v>
      </c>
      <c r="H33">
        <v>156669500</v>
      </c>
    </row>
    <row r="34" spans="2:8" x14ac:dyDescent="0.35">
      <c r="B34" s="1">
        <v>44132</v>
      </c>
      <c r="C34">
        <v>78.730002999999996</v>
      </c>
      <c r="D34">
        <v>78.959998999999996</v>
      </c>
      <c r="E34">
        <v>75.760002</v>
      </c>
      <c r="F34">
        <v>76.400002000000001</v>
      </c>
      <c r="G34">
        <v>76.400002000000001</v>
      </c>
      <c r="H34">
        <v>76529900</v>
      </c>
    </row>
    <row r="35" spans="2:8" x14ac:dyDescent="0.35">
      <c r="B35" s="1">
        <v>44133</v>
      </c>
      <c r="C35">
        <v>76.75</v>
      </c>
      <c r="D35">
        <v>79.180000000000007</v>
      </c>
      <c r="E35">
        <v>76.290001000000004</v>
      </c>
      <c r="F35">
        <v>78.019997000000004</v>
      </c>
      <c r="G35">
        <v>78.019997000000004</v>
      </c>
      <c r="H35">
        <v>52784100</v>
      </c>
    </row>
    <row r="36" spans="2:8" x14ac:dyDescent="0.35">
      <c r="B36" s="1">
        <v>44134</v>
      </c>
      <c r="C36">
        <v>77.089995999999999</v>
      </c>
      <c r="D36">
        <v>77.699996999999996</v>
      </c>
      <c r="E36">
        <v>74.230002999999996</v>
      </c>
      <c r="F36">
        <v>75.290001000000004</v>
      </c>
      <c r="G36">
        <v>75.290001000000004</v>
      </c>
      <c r="H36">
        <v>51349000</v>
      </c>
    </row>
    <row r="37" spans="2:8" x14ac:dyDescent="0.35">
      <c r="B37" s="1">
        <v>44137</v>
      </c>
      <c r="C37">
        <v>75.849997999999999</v>
      </c>
      <c r="D37">
        <v>76.339995999999999</v>
      </c>
      <c r="E37">
        <v>73.760002</v>
      </c>
      <c r="F37">
        <v>74.699996999999996</v>
      </c>
      <c r="G37">
        <v>74.699996999999996</v>
      </c>
      <c r="H37">
        <v>45760700</v>
      </c>
    </row>
    <row r="38" spans="2:8" x14ac:dyDescent="0.35">
      <c r="B38" s="1">
        <v>44138</v>
      </c>
      <c r="C38">
        <v>74.930000000000007</v>
      </c>
      <c r="D38">
        <v>77.080001999999993</v>
      </c>
      <c r="E38">
        <v>74.599997999999999</v>
      </c>
      <c r="F38">
        <v>76.580001999999993</v>
      </c>
      <c r="G38">
        <v>76.580001999999993</v>
      </c>
      <c r="H38">
        <v>41231800</v>
      </c>
    </row>
    <row r="39" spans="2:8" x14ac:dyDescent="0.35">
      <c r="B39" s="1">
        <v>44139</v>
      </c>
      <c r="C39">
        <v>80.25</v>
      </c>
      <c r="D39">
        <v>81.849997999999999</v>
      </c>
      <c r="E39">
        <v>78.970000999999996</v>
      </c>
      <c r="F39">
        <v>81.349997999999999</v>
      </c>
      <c r="G39">
        <v>81.349997999999999</v>
      </c>
      <c r="H39">
        <v>66579700</v>
      </c>
    </row>
    <row r="40" spans="2:8" x14ac:dyDescent="0.35">
      <c r="B40" s="1">
        <v>44140</v>
      </c>
      <c r="C40">
        <v>83.269997000000004</v>
      </c>
      <c r="D40">
        <v>83.5</v>
      </c>
      <c r="E40">
        <v>81.849997999999999</v>
      </c>
      <c r="F40">
        <v>83</v>
      </c>
      <c r="G40">
        <v>83</v>
      </c>
      <c r="H40">
        <v>46542300</v>
      </c>
    </row>
    <row r="41" spans="2:8" x14ac:dyDescent="0.35">
      <c r="B41" s="1">
        <v>44141</v>
      </c>
      <c r="C41">
        <v>83.519997000000004</v>
      </c>
      <c r="D41">
        <v>86.089995999999999</v>
      </c>
      <c r="E41">
        <v>82.669998000000007</v>
      </c>
      <c r="F41">
        <v>85.879997000000003</v>
      </c>
      <c r="G41">
        <v>85.879997000000003</v>
      </c>
      <c r="H41">
        <v>53829900</v>
      </c>
    </row>
    <row r="42" spans="2:8" x14ac:dyDescent="0.35">
      <c r="B42" s="1">
        <v>44144</v>
      </c>
      <c r="C42">
        <v>84.239998</v>
      </c>
      <c r="D42">
        <v>87.050003000000004</v>
      </c>
      <c r="E42">
        <v>82.769997000000004</v>
      </c>
      <c r="F42">
        <v>83.120002999999997</v>
      </c>
      <c r="G42">
        <v>83.120002999999997</v>
      </c>
      <c r="H42">
        <v>58580700</v>
      </c>
    </row>
    <row r="43" spans="2:8" x14ac:dyDescent="0.35">
      <c r="B43" s="1">
        <v>44145</v>
      </c>
      <c r="C43">
        <v>81.93</v>
      </c>
      <c r="D43">
        <v>82.129997000000003</v>
      </c>
      <c r="E43">
        <v>77.629997000000003</v>
      </c>
      <c r="F43">
        <v>77.989998</v>
      </c>
      <c r="G43">
        <v>77.989998</v>
      </c>
      <c r="H43">
        <v>67137200</v>
      </c>
    </row>
    <row r="44" spans="2:8" x14ac:dyDescent="0.35">
      <c r="B44" s="1">
        <v>44146</v>
      </c>
      <c r="C44">
        <v>79.389999000000003</v>
      </c>
      <c r="D44">
        <v>81.470000999999996</v>
      </c>
      <c r="E44">
        <v>78.970000999999996</v>
      </c>
      <c r="F44">
        <v>81.279999000000004</v>
      </c>
      <c r="G44">
        <v>81.279999000000004</v>
      </c>
      <c r="H44">
        <v>44611300</v>
      </c>
    </row>
    <row r="45" spans="2:8" x14ac:dyDescent="0.35">
      <c r="B45" s="1">
        <v>44147</v>
      </c>
      <c r="C45">
        <v>81.319999999999993</v>
      </c>
      <c r="D45">
        <v>83</v>
      </c>
      <c r="E45">
        <v>80.300003000000004</v>
      </c>
      <c r="F45">
        <v>81.839995999999999</v>
      </c>
      <c r="G45">
        <v>81.839995999999999</v>
      </c>
      <c r="H45">
        <v>37242600</v>
      </c>
    </row>
    <row r="46" spans="2:8" x14ac:dyDescent="0.35">
      <c r="B46" s="1">
        <v>44148</v>
      </c>
      <c r="C46">
        <v>82.730002999999996</v>
      </c>
      <c r="D46">
        <v>83.110000999999997</v>
      </c>
      <c r="E46">
        <v>80.699996999999996</v>
      </c>
      <c r="F46">
        <v>81.430000000000007</v>
      </c>
      <c r="G46">
        <v>81.430000000000007</v>
      </c>
      <c r="H46">
        <v>30423200</v>
      </c>
    </row>
    <row r="47" spans="2:8" x14ac:dyDescent="0.35">
      <c r="B47" s="1">
        <v>44151</v>
      </c>
      <c r="C47">
        <v>81.209998999999996</v>
      </c>
      <c r="D47">
        <v>83.779999000000004</v>
      </c>
      <c r="E47">
        <v>80.480002999999996</v>
      </c>
      <c r="F47">
        <v>83.730002999999996</v>
      </c>
      <c r="G47">
        <v>83.730002999999996</v>
      </c>
      <c r="H47">
        <v>38640800</v>
      </c>
    </row>
    <row r="48" spans="2:8" x14ac:dyDescent="0.35">
      <c r="B48" s="1">
        <v>44152</v>
      </c>
      <c r="C48">
        <v>83.93</v>
      </c>
      <c r="D48">
        <v>84.809997999999993</v>
      </c>
      <c r="E48">
        <v>82.910004000000001</v>
      </c>
      <c r="F48">
        <v>83.360000999999997</v>
      </c>
      <c r="G48">
        <v>83.360000999999997</v>
      </c>
      <c r="H48">
        <v>29473500</v>
      </c>
    </row>
    <row r="49" spans="2:8" x14ac:dyDescent="0.35">
      <c r="B49" s="1">
        <v>44153</v>
      </c>
      <c r="C49">
        <v>83.010002</v>
      </c>
      <c r="D49">
        <v>83.959998999999996</v>
      </c>
      <c r="E49">
        <v>82.220000999999996</v>
      </c>
      <c r="F49">
        <v>82.540001000000004</v>
      </c>
      <c r="G49">
        <v>82.540001000000004</v>
      </c>
      <c r="H49">
        <v>29968000</v>
      </c>
    </row>
    <row r="50" spans="2:8" x14ac:dyDescent="0.35">
      <c r="B50" s="1">
        <v>44154</v>
      </c>
      <c r="C50">
        <v>82.389999000000003</v>
      </c>
      <c r="D50">
        <v>85.639999000000003</v>
      </c>
      <c r="E50">
        <v>81.720000999999996</v>
      </c>
      <c r="F50">
        <v>85.540001000000004</v>
      </c>
      <c r="G50">
        <v>85.540001000000004</v>
      </c>
      <c r="H50">
        <v>50116800</v>
      </c>
    </row>
    <row r="51" spans="2:8" x14ac:dyDescent="0.35">
      <c r="B51" s="1">
        <v>44155</v>
      </c>
      <c r="C51">
        <v>85.279999000000004</v>
      </c>
      <c r="D51">
        <v>86.099997999999999</v>
      </c>
      <c r="E51">
        <v>84.470000999999996</v>
      </c>
      <c r="F51">
        <v>84.639999000000003</v>
      </c>
      <c r="G51">
        <v>84.639999000000003</v>
      </c>
      <c r="H51">
        <v>35008400</v>
      </c>
    </row>
    <row r="52" spans="2:8" x14ac:dyDescent="0.35">
      <c r="B52" s="1">
        <v>44158</v>
      </c>
      <c r="C52">
        <v>85.519997000000004</v>
      </c>
      <c r="D52">
        <v>87.540001000000004</v>
      </c>
      <c r="E52">
        <v>84.620002999999997</v>
      </c>
      <c r="F52">
        <v>85.309997999999993</v>
      </c>
      <c r="G52">
        <v>85.309997999999993</v>
      </c>
      <c r="H52">
        <v>46505000</v>
      </c>
    </row>
    <row r="53" spans="2:8" x14ac:dyDescent="0.35">
      <c r="B53" s="1">
        <v>44159</v>
      </c>
      <c r="C53">
        <v>85.720000999999996</v>
      </c>
      <c r="D53">
        <v>86.110000999999997</v>
      </c>
      <c r="E53">
        <v>83.32</v>
      </c>
      <c r="F53">
        <v>85.07</v>
      </c>
      <c r="G53">
        <v>85.07</v>
      </c>
      <c r="H53">
        <v>36839200</v>
      </c>
    </row>
    <row r="54" spans="2:8" x14ac:dyDescent="0.35">
      <c r="B54" s="1">
        <v>44160</v>
      </c>
      <c r="C54">
        <v>85.760002</v>
      </c>
      <c r="D54">
        <v>87.839995999999999</v>
      </c>
      <c r="E54">
        <v>85.519997000000004</v>
      </c>
      <c r="F54">
        <v>86.709998999999996</v>
      </c>
      <c r="G54">
        <v>86.709998999999996</v>
      </c>
      <c r="H54">
        <v>41349700</v>
      </c>
    </row>
    <row r="55" spans="2:8" x14ac:dyDescent="0.35">
      <c r="B55" s="1">
        <v>44162</v>
      </c>
      <c r="C55">
        <v>87.989998</v>
      </c>
      <c r="D55">
        <v>88</v>
      </c>
      <c r="E55">
        <v>86.360000999999997</v>
      </c>
      <c r="F55">
        <v>87.190002000000007</v>
      </c>
      <c r="G55">
        <v>87.190002000000007</v>
      </c>
      <c r="H55">
        <v>22717600</v>
      </c>
    </row>
    <row r="56" spans="2:8" x14ac:dyDescent="0.35">
      <c r="B56" s="1">
        <v>44165</v>
      </c>
      <c r="C56">
        <v>87.330001999999993</v>
      </c>
      <c r="D56">
        <v>92.739998</v>
      </c>
      <c r="E56">
        <v>86.529999000000004</v>
      </c>
      <c r="F56">
        <v>92.660004000000001</v>
      </c>
      <c r="G56">
        <v>92.660004000000001</v>
      </c>
      <c r="H56">
        <v>84483000</v>
      </c>
    </row>
    <row r="57" spans="2:8" x14ac:dyDescent="0.35">
      <c r="B57" s="1">
        <v>44166</v>
      </c>
      <c r="C57">
        <v>92.25</v>
      </c>
      <c r="D57">
        <v>93.900002000000001</v>
      </c>
      <c r="E57">
        <v>90.779999000000004</v>
      </c>
      <c r="F57">
        <v>92.629997000000003</v>
      </c>
      <c r="G57">
        <v>92.629997000000003</v>
      </c>
      <c r="H57">
        <v>58670500</v>
      </c>
    </row>
    <row r="58" spans="2:8" x14ac:dyDescent="0.35">
      <c r="B58" s="1">
        <v>44167</v>
      </c>
      <c r="C58">
        <v>92.889999000000003</v>
      </c>
      <c r="D58">
        <v>96.370002999999997</v>
      </c>
      <c r="E58">
        <v>92.529999000000004</v>
      </c>
      <c r="F58">
        <v>93.739998</v>
      </c>
      <c r="G58">
        <v>93.739998</v>
      </c>
      <c r="H58">
        <v>57988800</v>
      </c>
    </row>
    <row r="59" spans="2:8" x14ac:dyDescent="0.35">
      <c r="B59" s="1">
        <v>44168</v>
      </c>
      <c r="C59">
        <v>94.059997999999993</v>
      </c>
      <c r="D59">
        <v>94.699996999999996</v>
      </c>
      <c r="E59">
        <v>92.010002</v>
      </c>
      <c r="F59">
        <v>92.309997999999993</v>
      </c>
      <c r="G59">
        <v>92.309997999999993</v>
      </c>
      <c r="H59">
        <v>35859700</v>
      </c>
    </row>
    <row r="60" spans="2:8" x14ac:dyDescent="0.35">
      <c r="B60" s="1">
        <v>44169</v>
      </c>
      <c r="C60">
        <v>92.580001999999993</v>
      </c>
      <c r="D60">
        <v>94.580001999999993</v>
      </c>
      <c r="E60">
        <v>90.629997000000003</v>
      </c>
      <c r="F60">
        <v>94.040001000000004</v>
      </c>
      <c r="G60">
        <v>94.040001000000004</v>
      </c>
      <c r="H60">
        <v>45570300</v>
      </c>
    </row>
    <row r="61" spans="2:8" x14ac:dyDescent="0.35">
      <c r="B61" s="1">
        <v>44172</v>
      </c>
      <c r="C61">
        <v>94.949996999999996</v>
      </c>
      <c r="D61">
        <v>95</v>
      </c>
      <c r="E61">
        <v>92.970000999999996</v>
      </c>
      <c r="F61">
        <v>94.07</v>
      </c>
      <c r="G61">
        <v>94.07</v>
      </c>
      <c r="H61">
        <v>39815700</v>
      </c>
    </row>
    <row r="62" spans="2:8" x14ac:dyDescent="0.35">
      <c r="B62" s="1">
        <v>44173</v>
      </c>
      <c r="C62">
        <v>94.050003000000004</v>
      </c>
      <c r="D62">
        <v>94.739998</v>
      </c>
      <c r="E62">
        <v>91.900002000000001</v>
      </c>
      <c r="F62">
        <v>92.919998000000007</v>
      </c>
      <c r="G62">
        <v>92.919998000000007</v>
      </c>
      <c r="H62">
        <v>33907500</v>
      </c>
    </row>
    <row r="63" spans="2:8" x14ac:dyDescent="0.35">
      <c r="B63" s="1">
        <v>44174</v>
      </c>
      <c r="C63">
        <v>92.760002</v>
      </c>
      <c r="D63">
        <v>94.699996999999996</v>
      </c>
      <c r="E63">
        <v>89.160004000000001</v>
      </c>
      <c r="F63">
        <v>89.830001999999993</v>
      </c>
      <c r="G63">
        <v>89.830001999999993</v>
      </c>
      <c r="H63">
        <v>52170400</v>
      </c>
    </row>
    <row r="64" spans="2:8" x14ac:dyDescent="0.35">
      <c r="B64" s="1">
        <v>44175</v>
      </c>
      <c r="C64">
        <v>89.550003000000004</v>
      </c>
      <c r="D64">
        <v>92.089995999999999</v>
      </c>
      <c r="E64">
        <v>89.029999000000004</v>
      </c>
      <c r="F64">
        <v>91.660004000000001</v>
      </c>
      <c r="G64">
        <v>91.660004000000001</v>
      </c>
      <c r="H64">
        <v>33804400</v>
      </c>
    </row>
    <row r="65" spans="2:8" x14ac:dyDescent="0.35">
      <c r="B65" s="1">
        <v>44176</v>
      </c>
      <c r="C65">
        <v>91.540001000000004</v>
      </c>
      <c r="D65">
        <v>92.330001999999993</v>
      </c>
      <c r="E65">
        <v>90.160004000000001</v>
      </c>
      <c r="F65">
        <v>91.650002000000001</v>
      </c>
      <c r="G65">
        <v>91.650002000000001</v>
      </c>
      <c r="H65">
        <v>28368100</v>
      </c>
    </row>
    <row r="66" spans="2:8" x14ac:dyDescent="0.35">
      <c r="B66" s="1">
        <v>44179</v>
      </c>
      <c r="C66">
        <v>92.209998999999996</v>
      </c>
      <c r="D66">
        <v>95.410004000000001</v>
      </c>
      <c r="E66">
        <v>91.849997999999999</v>
      </c>
      <c r="F66">
        <v>94.779999000000004</v>
      </c>
      <c r="G66">
        <v>94.779999000000004</v>
      </c>
      <c r="H66">
        <v>48026400</v>
      </c>
    </row>
    <row r="67" spans="2:8" x14ac:dyDescent="0.35">
      <c r="B67" s="1">
        <v>44180</v>
      </c>
      <c r="C67">
        <v>95.93</v>
      </c>
      <c r="D67">
        <v>97.980002999999996</v>
      </c>
      <c r="E67">
        <v>95.449996999999996</v>
      </c>
      <c r="F67">
        <v>97.120002999999997</v>
      </c>
      <c r="G67">
        <v>97.120002999999997</v>
      </c>
      <c r="H67">
        <v>57305100</v>
      </c>
    </row>
    <row r="68" spans="2:8" x14ac:dyDescent="0.35">
      <c r="B68" s="1">
        <v>44181</v>
      </c>
      <c r="C68">
        <v>97.040001000000004</v>
      </c>
      <c r="D68">
        <v>97.269997000000004</v>
      </c>
      <c r="E68">
        <v>95.459998999999996</v>
      </c>
      <c r="F68">
        <v>96.849997999999999</v>
      </c>
      <c r="G68">
        <v>96.849997999999999</v>
      </c>
      <c r="H68">
        <v>34909000</v>
      </c>
    </row>
    <row r="69" spans="2:8" x14ac:dyDescent="0.35">
      <c r="B69" s="1">
        <v>44182</v>
      </c>
      <c r="C69">
        <v>97.550003000000004</v>
      </c>
      <c r="D69">
        <v>97.919998000000007</v>
      </c>
      <c r="E69">
        <v>96.25</v>
      </c>
      <c r="F69">
        <v>96.839995999999999</v>
      </c>
      <c r="G69">
        <v>96.839995999999999</v>
      </c>
      <c r="H69">
        <v>32023700</v>
      </c>
    </row>
    <row r="70" spans="2:8" x14ac:dyDescent="0.35">
      <c r="B70" s="1">
        <v>44183</v>
      </c>
      <c r="C70">
        <v>97.269997000000004</v>
      </c>
      <c r="D70">
        <v>97.68</v>
      </c>
      <c r="E70">
        <v>93.559997999999993</v>
      </c>
      <c r="F70">
        <v>95.919998000000007</v>
      </c>
      <c r="G70">
        <v>95.919998000000007</v>
      </c>
      <c r="H70">
        <v>51823100</v>
      </c>
    </row>
    <row r="71" spans="2:8" x14ac:dyDescent="0.35">
      <c r="B71" s="1">
        <v>44186</v>
      </c>
      <c r="C71">
        <v>94.25</v>
      </c>
      <c r="D71">
        <v>95.279999000000004</v>
      </c>
      <c r="E71">
        <v>91.080001999999993</v>
      </c>
      <c r="F71">
        <v>93.230002999999996</v>
      </c>
      <c r="G71">
        <v>93.230002999999996</v>
      </c>
      <c r="H71">
        <v>47093900</v>
      </c>
    </row>
    <row r="72" spans="2:8" x14ac:dyDescent="0.35">
      <c r="B72" s="1">
        <v>44187</v>
      </c>
      <c r="C72">
        <v>93.360000999999997</v>
      </c>
      <c r="D72">
        <v>93.550003000000004</v>
      </c>
      <c r="E72">
        <v>90.529999000000004</v>
      </c>
      <c r="F72">
        <v>93.160004000000001</v>
      </c>
      <c r="G72">
        <v>93.160004000000001</v>
      </c>
      <c r="H72">
        <v>35673700</v>
      </c>
    </row>
    <row r="73" spans="2:8" x14ac:dyDescent="0.35">
      <c r="B73" s="1">
        <v>44188</v>
      </c>
      <c r="C73">
        <v>93.080001999999993</v>
      </c>
      <c r="D73">
        <v>93.129997000000003</v>
      </c>
      <c r="E73">
        <v>91.459998999999996</v>
      </c>
      <c r="F73">
        <v>91.550003000000004</v>
      </c>
      <c r="G73">
        <v>91.550003000000004</v>
      </c>
      <c r="H73">
        <v>25993300</v>
      </c>
    </row>
    <row r="74" spans="2:8" x14ac:dyDescent="0.35">
      <c r="B74" s="1">
        <v>44189</v>
      </c>
      <c r="C74">
        <v>91.800003000000004</v>
      </c>
      <c r="D74">
        <v>92.510002</v>
      </c>
      <c r="E74">
        <v>91.309997999999993</v>
      </c>
      <c r="F74">
        <v>91.809997999999993</v>
      </c>
      <c r="G74">
        <v>91.809997999999993</v>
      </c>
      <c r="H74">
        <v>16705900</v>
      </c>
    </row>
    <row r="75" spans="2:8" x14ac:dyDescent="0.35">
      <c r="B75" s="1">
        <v>44193</v>
      </c>
      <c r="C75">
        <v>92.93</v>
      </c>
      <c r="D75">
        <v>93.139999000000003</v>
      </c>
      <c r="E75">
        <v>90.82</v>
      </c>
      <c r="F75">
        <v>91.599997999999999</v>
      </c>
      <c r="G75">
        <v>91.599997999999999</v>
      </c>
      <c r="H75">
        <v>30627300</v>
      </c>
    </row>
    <row r="76" spans="2:8" x14ac:dyDescent="0.35">
      <c r="B76" s="1">
        <v>44194</v>
      </c>
      <c r="C76">
        <v>91.660004000000001</v>
      </c>
      <c r="D76">
        <v>92.459998999999996</v>
      </c>
      <c r="E76">
        <v>89.43</v>
      </c>
      <c r="F76">
        <v>90.620002999999997</v>
      </c>
      <c r="G76">
        <v>90.620002999999997</v>
      </c>
      <c r="H76">
        <v>31748200</v>
      </c>
    </row>
    <row r="77" spans="2:8" x14ac:dyDescent="0.35">
      <c r="B77" s="1">
        <v>44195</v>
      </c>
      <c r="C77">
        <v>90.779999000000004</v>
      </c>
      <c r="D77">
        <v>92.849997999999999</v>
      </c>
      <c r="E77">
        <v>90.190002000000007</v>
      </c>
      <c r="F77">
        <v>92.290001000000004</v>
      </c>
      <c r="G77">
        <v>92.290001000000004</v>
      </c>
      <c r="H77">
        <v>25845000</v>
      </c>
    </row>
    <row r="78" spans="2:8" x14ac:dyDescent="0.35">
      <c r="B78" s="1">
        <v>44196</v>
      </c>
      <c r="C78">
        <v>92.099997999999999</v>
      </c>
      <c r="D78">
        <v>92.300003000000004</v>
      </c>
      <c r="E78">
        <v>90.870002999999997</v>
      </c>
      <c r="F78">
        <v>91.709998999999996</v>
      </c>
      <c r="G78">
        <v>91.709998999999996</v>
      </c>
      <c r="H78">
        <v>24930700</v>
      </c>
    </row>
    <row r="79" spans="2:8" x14ac:dyDescent="0.35">
      <c r="B79" s="1">
        <v>44200</v>
      </c>
      <c r="C79">
        <v>92.110000999999997</v>
      </c>
      <c r="D79">
        <v>96.059997999999993</v>
      </c>
      <c r="E79">
        <v>90.919998000000007</v>
      </c>
      <c r="F79">
        <v>92.300003000000004</v>
      </c>
      <c r="G79">
        <v>92.300003000000004</v>
      </c>
      <c r="H79">
        <v>51802600</v>
      </c>
    </row>
    <row r="80" spans="2:8" x14ac:dyDescent="0.35">
      <c r="B80" s="1">
        <v>44201</v>
      </c>
      <c r="C80">
        <v>92.099997999999999</v>
      </c>
      <c r="D80">
        <v>93.209998999999996</v>
      </c>
      <c r="E80">
        <v>91.410004000000001</v>
      </c>
      <c r="F80">
        <v>92.769997000000004</v>
      </c>
      <c r="G80">
        <v>92.769997000000004</v>
      </c>
      <c r="H80">
        <v>34208000</v>
      </c>
    </row>
    <row r="81" spans="2:8" x14ac:dyDescent="0.35">
      <c r="B81" s="1">
        <v>44202</v>
      </c>
      <c r="C81">
        <v>91.620002999999997</v>
      </c>
      <c r="D81">
        <v>92.279999000000004</v>
      </c>
      <c r="E81">
        <v>89.459998999999996</v>
      </c>
      <c r="F81">
        <v>90.330001999999993</v>
      </c>
      <c r="G81">
        <v>90.330001999999993</v>
      </c>
      <c r="H81">
        <v>51911700</v>
      </c>
    </row>
    <row r="82" spans="2:8" x14ac:dyDescent="0.35">
      <c r="B82" s="1">
        <v>44203</v>
      </c>
      <c r="C82">
        <v>91.330001999999993</v>
      </c>
      <c r="D82">
        <v>95.510002</v>
      </c>
      <c r="E82">
        <v>91.199996999999996</v>
      </c>
      <c r="F82">
        <v>95.160004000000001</v>
      </c>
      <c r="G82">
        <v>95.160004000000001</v>
      </c>
      <c r="H82">
        <v>42897200</v>
      </c>
    </row>
    <row r="83" spans="2:8" x14ac:dyDescent="0.35">
      <c r="B83" s="1">
        <v>44204</v>
      </c>
      <c r="C83">
        <v>95.980002999999996</v>
      </c>
      <c r="D83">
        <v>96.400002000000001</v>
      </c>
      <c r="E83">
        <v>93.269997000000004</v>
      </c>
      <c r="F83">
        <v>94.580001999999993</v>
      </c>
      <c r="G83">
        <v>94.580001999999993</v>
      </c>
      <c r="H83">
        <v>39816400</v>
      </c>
    </row>
    <row r="84" spans="2:8" x14ac:dyDescent="0.35">
      <c r="B84" s="1">
        <v>44207</v>
      </c>
      <c r="C84">
        <v>94.029999000000004</v>
      </c>
      <c r="D84">
        <v>99.230002999999996</v>
      </c>
      <c r="E84">
        <v>93.760002</v>
      </c>
      <c r="F84">
        <v>97.25</v>
      </c>
      <c r="G84">
        <v>97.25</v>
      </c>
      <c r="H84">
        <v>48669100</v>
      </c>
    </row>
    <row r="85" spans="2:8" x14ac:dyDescent="0.35">
      <c r="B85" s="1">
        <v>44208</v>
      </c>
      <c r="C85">
        <v>97.860000999999997</v>
      </c>
      <c r="D85">
        <v>98.970000999999996</v>
      </c>
      <c r="E85">
        <v>94.07</v>
      </c>
      <c r="F85">
        <v>95.360000999999997</v>
      </c>
      <c r="G85">
        <v>95.360000999999997</v>
      </c>
      <c r="H85">
        <v>67672300</v>
      </c>
    </row>
    <row r="86" spans="2:8" x14ac:dyDescent="0.35">
      <c r="B86" s="1">
        <v>44209</v>
      </c>
      <c r="C86">
        <v>93.010002</v>
      </c>
      <c r="D86">
        <v>93.889999000000003</v>
      </c>
      <c r="E86">
        <v>90.839995999999999</v>
      </c>
      <c r="F86">
        <v>91.779999000000004</v>
      </c>
      <c r="G86">
        <v>91.779999000000004</v>
      </c>
      <c r="H86">
        <v>60712900</v>
      </c>
    </row>
    <row r="87" spans="2:8" x14ac:dyDescent="0.35">
      <c r="B87" s="1">
        <v>44210</v>
      </c>
      <c r="C87">
        <v>91.769997000000004</v>
      </c>
      <c r="D87">
        <v>92.360000999999997</v>
      </c>
      <c r="E87">
        <v>90.449996999999996</v>
      </c>
      <c r="F87">
        <v>90.790001000000004</v>
      </c>
      <c r="G87">
        <v>90.790001000000004</v>
      </c>
      <c r="H87">
        <v>53408200</v>
      </c>
    </row>
    <row r="88" spans="2:8" x14ac:dyDescent="0.35">
      <c r="B88" s="1">
        <v>44211</v>
      </c>
      <c r="C88">
        <v>90.75</v>
      </c>
      <c r="D88">
        <v>91.589995999999999</v>
      </c>
      <c r="E88">
        <v>87.860000999999997</v>
      </c>
      <c r="F88">
        <v>88.209998999999996</v>
      </c>
      <c r="G88">
        <v>88.209998999999996</v>
      </c>
      <c r="H88">
        <v>49340300</v>
      </c>
    </row>
    <row r="89" spans="2:8" x14ac:dyDescent="0.35">
      <c r="B89" s="1">
        <v>44215</v>
      </c>
      <c r="C89">
        <v>89.559997999999993</v>
      </c>
      <c r="D89">
        <v>89.580001999999993</v>
      </c>
      <c r="E89">
        <v>87.239998</v>
      </c>
      <c r="F89">
        <v>89.449996999999996</v>
      </c>
      <c r="G89">
        <v>89.449996999999996</v>
      </c>
      <c r="H89">
        <v>45115100</v>
      </c>
    </row>
    <row r="90" spans="2:8" x14ac:dyDescent="0.35">
      <c r="B90" s="1">
        <v>44216</v>
      </c>
      <c r="C90">
        <v>90.550003000000004</v>
      </c>
      <c r="D90">
        <v>90.779999000000004</v>
      </c>
      <c r="E90">
        <v>88.599997999999999</v>
      </c>
      <c r="F90">
        <v>88.75</v>
      </c>
      <c r="G90">
        <v>88.75</v>
      </c>
      <c r="H90">
        <v>35185800</v>
      </c>
    </row>
    <row r="91" spans="2:8" x14ac:dyDescent="0.35">
      <c r="B91" s="1">
        <v>44217</v>
      </c>
      <c r="C91">
        <v>89.339995999999999</v>
      </c>
      <c r="D91">
        <v>92.07</v>
      </c>
      <c r="E91">
        <v>88.43</v>
      </c>
      <c r="F91">
        <v>91.529999000000004</v>
      </c>
      <c r="G91">
        <v>91.529999000000004</v>
      </c>
      <c r="H91">
        <v>54596100</v>
      </c>
    </row>
    <row r="92" spans="2:8" x14ac:dyDescent="0.35">
      <c r="B92" s="1">
        <v>44218</v>
      </c>
      <c r="C92">
        <v>94.419998000000007</v>
      </c>
      <c r="D92">
        <v>95.949996999999996</v>
      </c>
      <c r="E92">
        <v>91.879997000000003</v>
      </c>
      <c r="F92">
        <v>92.790001000000004</v>
      </c>
      <c r="G92">
        <v>92.790001000000004</v>
      </c>
      <c r="H92">
        <v>71294700</v>
      </c>
    </row>
    <row r="93" spans="2:8" x14ac:dyDescent="0.35">
      <c r="B93" s="1">
        <v>44221</v>
      </c>
      <c r="C93">
        <v>94.139999000000003</v>
      </c>
      <c r="D93">
        <v>95.739998</v>
      </c>
      <c r="E93">
        <v>91.400002000000001</v>
      </c>
      <c r="F93">
        <v>94.129997000000003</v>
      </c>
      <c r="G93">
        <v>94.129997000000003</v>
      </c>
      <c r="H93">
        <v>55086900</v>
      </c>
    </row>
    <row r="94" spans="2:8" x14ac:dyDescent="0.35">
      <c r="B94" s="1">
        <v>44222</v>
      </c>
      <c r="C94">
        <v>94.910004000000001</v>
      </c>
      <c r="D94">
        <v>95.720000999999996</v>
      </c>
      <c r="E94">
        <v>93.629997000000003</v>
      </c>
      <c r="F94">
        <v>94.709998999999996</v>
      </c>
      <c r="G94">
        <v>94.709998999999996</v>
      </c>
      <c r="H94">
        <v>59449100</v>
      </c>
    </row>
    <row r="95" spans="2:8" x14ac:dyDescent="0.35">
      <c r="B95" s="1">
        <v>44223</v>
      </c>
      <c r="C95">
        <v>91.099997999999999</v>
      </c>
      <c r="D95">
        <v>91.879997000000003</v>
      </c>
      <c r="E95">
        <v>86.220000999999996</v>
      </c>
      <c r="F95">
        <v>88.839995999999999</v>
      </c>
      <c r="G95">
        <v>88.839995999999999</v>
      </c>
      <c r="H95">
        <v>73341200</v>
      </c>
    </row>
    <row r="96" spans="2:8" x14ac:dyDescent="0.35">
      <c r="B96" s="1">
        <v>44224</v>
      </c>
      <c r="C96">
        <v>89.830001999999993</v>
      </c>
      <c r="D96">
        <v>89.879997000000003</v>
      </c>
      <c r="E96">
        <v>87.300003000000004</v>
      </c>
      <c r="F96">
        <v>87.519997000000004</v>
      </c>
      <c r="G96">
        <v>87.519997000000004</v>
      </c>
      <c r="H96">
        <v>47048400</v>
      </c>
    </row>
    <row r="97" spans="2:8" x14ac:dyDescent="0.35">
      <c r="B97" s="1">
        <v>44225</v>
      </c>
      <c r="C97">
        <v>87.559997999999993</v>
      </c>
      <c r="D97">
        <v>88.330001999999993</v>
      </c>
      <c r="E97">
        <v>85.019997000000004</v>
      </c>
      <c r="F97">
        <v>85.639999000000003</v>
      </c>
      <c r="G97">
        <v>85.639999000000003</v>
      </c>
      <c r="H97">
        <v>56631200</v>
      </c>
    </row>
    <row r="98" spans="2:8" x14ac:dyDescent="0.35">
      <c r="B98" s="1">
        <v>44228</v>
      </c>
      <c r="C98">
        <v>86.830001999999993</v>
      </c>
      <c r="D98">
        <v>87.949996999999996</v>
      </c>
      <c r="E98">
        <v>84.660004000000001</v>
      </c>
      <c r="F98">
        <v>87.660004000000001</v>
      </c>
      <c r="G98">
        <v>87.660004000000001</v>
      </c>
      <c r="H98">
        <v>42359300</v>
      </c>
    </row>
    <row r="99" spans="2:8" x14ac:dyDescent="0.35">
      <c r="B99" s="1">
        <v>44229</v>
      </c>
      <c r="C99">
        <v>88.489998</v>
      </c>
      <c r="D99">
        <v>89.279999000000004</v>
      </c>
      <c r="E99">
        <v>86.949996999999996</v>
      </c>
      <c r="F99">
        <v>88.860000999999997</v>
      </c>
      <c r="G99">
        <v>88.860000999999997</v>
      </c>
      <c r="H99">
        <v>33850000</v>
      </c>
    </row>
    <row r="100" spans="2:8" x14ac:dyDescent="0.35">
      <c r="B100" s="1">
        <v>44230</v>
      </c>
      <c r="C100">
        <v>88.599997999999999</v>
      </c>
      <c r="D100">
        <v>89.480002999999996</v>
      </c>
      <c r="E100">
        <v>87.339995999999999</v>
      </c>
      <c r="F100">
        <v>87.889999000000003</v>
      </c>
      <c r="G100">
        <v>87.889999000000003</v>
      </c>
      <c r="H100">
        <v>32312900</v>
      </c>
    </row>
    <row r="101" spans="2:8" x14ac:dyDescent="0.35">
      <c r="B101" s="1">
        <v>44231</v>
      </c>
      <c r="C101">
        <v>88.220000999999996</v>
      </c>
      <c r="D101">
        <v>88.599997999999999</v>
      </c>
      <c r="E101">
        <v>87.059997999999993</v>
      </c>
      <c r="F101">
        <v>87.839995999999999</v>
      </c>
      <c r="G101">
        <v>87.839995999999999</v>
      </c>
      <c r="H101">
        <v>30791600</v>
      </c>
    </row>
    <row r="102" spans="2:8" x14ac:dyDescent="0.35">
      <c r="B102" s="1">
        <v>44232</v>
      </c>
      <c r="C102">
        <v>88.150002000000001</v>
      </c>
      <c r="D102">
        <v>88.360000999999997</v>
      </c>
      <c r="E102">
        <v>86.879997000000003</v>
      </c>
      <c r="F102">
        <v>87.900002000000001</v>
      </c>
      <c r="G102">
        <v>87.900002000000001</v>
      </c>
      <c r="H102">
        <v>30197700</v>
      </c>
    </row>
    <row r="103" spans="2:8" x14ac:dyDescent="0.35">
      <c r="B103" s="1">
        <v>44235</v>
      </c>
      <c r="C103">
        <v>88.309997999999993</v>
      </c>
      <c r="D103">
        <v>91.989998</v>
      </c>
      <c r="E103">
        <v>87.980002999999996</v>
      </c>
      <c r="F103">
        <v>91.470000999999996</v>
      </c>
      <c r="G103">
        <v>91.470000999999996</v>
      </c>
      <c r="H103">
        <v>47639900</v>
      </c>
    </row>
    <row r="104" spans="2:8" x14ac:dyDescent="0.35">
      <c r="B104" s="1">
        <v>44236</v>
      </c>
      <c r="C104">
        <v>91.389999000000003</v>
      </c>
      <c r="D104">
        <v>93.300003000000004</v>
      </c>
      <c r="E104">
        <v>90.550003000000004</v>
      </c>
      <c r="F104">
        <v>90.910004000000001</v>
      </c>
      <c r="G104">
        <v>90.910004000000001</v>
      </c>
      <c r="H104">
        <v>37596400</v>
      </c>
    </row>
    <row r="105" spans="2:8" x14ac:dyDescent="0.35">
      <c r="B105" s="1">
        <v>44237</v>
      </c>
      <c r="C105">
        <v>91.5</v>
      </c>
      <c r="D105">
        <v>93.269997000000004</v>
      </c>
      <c r="E105">
        <v>90.459998999999996</v>
      </c>
      <c r="F105">
        <v>92.349997999999999</v>
      </c>
      <c r="G105">
        <v>92.349997999999999</v>
      </c>
      <c r="H105">
        <v>42441300</v>
      </c>
    </row>
    <row r="106" spans="2:8" x14ac:dyDescent="0.35">
      <c r="B106" s="1">
        <v>44238</v>
      </c>
      <c r="C106">
        <v>92.900002000000001</v>
      </c>
      <c r="D106">
        <v>93.650002000000001</v>
      </c>
      <c r="E106">
        <v>91.330001999999993</v>
      </c>
      <c r="F106">
        <v>92.660004000000001</v>
      </c>
      <c r="G106">
        <v>92.660004000000001</v>
      </c>
      <c r="H106">
        <v>35533900</v>
      </c>
    </row>
    <row r="107" spans="2:8" x14ac:dyDescent="0.35">
      <c r="B107" s="1">
        <v>44239</v>
      </c>
      <c r="C107">
        <v>92.75</v>
      </c>
      <c r="D107">
        <v>94.220000999999996</v>
      </c>
      <c r="E107">
        <v>91.900002000000001</v>
      </c>
      <c r="F107">
        <v>93.769997000000004</v>
      </c>
      <c r="G107">
        <v>93.769997000000004</v>
      </c>
      <c r="H107">
        <v>38502300</v>
      </c>
    </row>
    <row r="108" spans="2:8" x14ac:dyDescent="0.35">
      <c r="B108" s="1">
        <v>44243</v>
      </c>
      <c r="C108">
        <v>93.900002000000001</v>
      </c>
      <c r="D108">
        <v>94</v>
      </c>
      <c r="E108">
        <v>90.75</v>
      </c>
      <c r="F108">
        <v>91.459998999999996</v>
      </c>
      <c r="G108">
        <v>91.459998999999996</v>
      </c>
      <c r="H108">
        <v>35105900</v>
      </c>
    </row>
    <row r="109" spans="2:8" x14ac:dyDescent="0.35">
      <c r="B109" s="1">
        <v>44244</v>
      </c>
      <c r="C109">
        <v>90.559997999999993</v>
      </c>
      <c r="D109">
        <v>90.959998999999996</v>
      </c>
      <c r="E109">
        <v>88.57</v>
      </c>
      <c r="F109">
        <v>89.940002000000007</v>
      </c>
      <c r="G109">
        <v>89.940002000000007</v>
      </c>
      <c r="H109">
        <v>32245500</v>
      </c>
    </row>
    <row r="110" spans="2:8" x14ac:dyDescent="0.35">
      <c r="B110" s="1">
        <v>44245</v>
      </c>
      <c r="C110">
        <v>89.089995999999999</v>
      </c>
      <c r="D110">
        <v>89.599997999999999</v>
      </c>
      <c r="E110">
        <v>87.309997999999993</v>
      </c>
      <c r="F110">
        <v>88.639999000000003</v>
      </c>
      <c r="G110">
        <v>88.639999000000003</v>
      </c>
      <c r="H110">
        <v>35624900</v>
      </c>
    </row>
    <row r="111" spans="2:8" x14ac:dyDescent="0.35">
      <c r="B111" s="1">
        <v>44246</v>
      </c>
      <c r="C111">
        <v>89.75</v>
      </c>
      <c r="D111">
        <v>90.419998000000007</v>
      </c>
      <c r="E111">
        <v>88.690002000000007</v>
      </c>
      <c r="F111">
        <v>89.580001999999993</v>
      </c>
      <c r="G111">
        <v>89.580001999999993</v>
      </c>
      <c r="H111">
        <v>29548300</v>
      </c>
    </row>
    <row r="112" spans="2:8" x14ac:dyDescent="0.35">
      <c r="B112" s="1">
        <v>44249</v>
      </c>
      <c r="C112">
        <v>88.150002000000001</v>
      </c>
      <c r="D112">
        <v>88.300003000000004</v>
      </c>
      <c r="E112">
        <v>85.209998999999996</v>
      </c>
      <c r="F112">
        <v>85.370002999999997</v>
      </c>
      <c r="G112">
        <v>85.370002999999997</v>
      </c>
      <c r="H112">
        <v>36930200</v>
      </c>
    </row>
    <row r="113" spans="1:8" x14ac:dyDescent="0.35">
      <c r="B113" s="1">
        <v>44250</v>
      </c>
      <c r="C113">
        <v>83.400002000000001</v>
      </c>
      <c r="D113">
        <v>85.110000999999997</v>
      </c>
      <c r="E113">
        <v>79.360000999999997</v>
      </c>
      <c r="F113">
        <v>84.739998</v>
      </c>
      <c r="G113">
        <v>84.739998</v>
      </c>
      <c r="H113">
        <v>49720900</v>
      </c>
    </row>
    <row r="114" spans="1:8" x14ac:dyDescent="0.35">
      <c r="B114" s="1">
        <v>44251</v>
      </c>
      <c r="C114">
        <v>84.330001999999993</v>
      </c>
      <c r="D114">
        <v>87.089995999999999</v>
      </c>
      <c r="E114">
        <v>82.809997999999993</v>
      </c>
      <c r="F114">
        <v>86.940002000000007</v>
      </c>
      <c r="G114">
        <v>86.940002000000007</v>
      </c>
      <c r="H114">
        <v>40821200</v>
      </c>
    </row>
    <row r="115" spans="1:8" x14ac:dyDescent="0.35">
      <c r="B115" s="1">
        <v>44252</v>
      </c>
      <c r="C115">
        <v>86.169998000000007</v>
      </c>
      <c r="D115">
        <v>87.089995999999999</v>
      </c>
      <c r="E115">
        <v>81.919998000000007</v>
      </c>
      <c r="F115">
        <v>82.419998000000007</v>
      </c>
      <c r="G115">
        <v>82.419998000000007</v>
      </c>
      <c r="H115">
        <v>54625100</v>
      </c>
    </row>
    <row r="116" spans="1:8" x14ac:dyDescent="0.35">
      <c r="B116" s="1">
        <v>44253</v>
      </c>
      <c r="C116">
        <v>83.57</v>
      </c>
      <c r="D116">
        <v>85.589995999999999</v>
      </c>
      <c r="E116">
        <v>82.910004000000001</v>
      </c>
      <c r="F116">
        <v>84.510002</v>
      </c>
      <c r="G116">
        <v>84.510002</v>
      </c>
      <c r="H116">
        <v>48936100</v>
      </c>
    </row>
    <row r="117" spans="1:8" x14ac:dyDescent="0.35">
      <c r="B117" s="1">
        <v>44256</v>
      </c>
      <c r="C117">
        <v>85.370002999999997</v>
      </c>
      <c r="D117">
        <v>86.5</v>
      </c>
      <c r="E117">
        <v>83.970000999999996</v>
      </c>
      <c r="F117">
        <v>86.389999000000003</v>
      </c>
      <c r="G117">
        <v>86.389999000000003</v>
      </c>
      <c r="H117">
        <v>32716700</v>
      </c>
    </row>
    <row r="118" spans="1:8" x14ac:dyDescent="0.35">
      <c r="B118" s="1">
        <v>44257</v>
      </c>
      <c r="C118">
        <v>86.919998000000007</v>
      </c>
      <c r="D118">
        <v>86.949996999999996</v>
      </c>
      <c r="E118">
        <v>84.040001000000004</v>
      </c>
      <c r="F118">
        <v>84.129997000000003</v>
      </c>
      <c r="G118">
        <v>84.129997000000003</v>
      </c>
      <c r="H118">
        <v>34773100</v>
      </c>
    </row>
    <row r="119" spans="1:8" x14ac:dyDescent="0.35">
      <c r="B119" s="1">
        <v>44258</v>
      </c>
      <c r="C119">
        <v>84.279999000000004</v>
      </c>
      <c r="D119">
        <v>84.379997000000003</v>
      </c>
      <c r="E119">
        <v>80.849997999999999</v>
      </c>
      <c r="F119">
        <v>80.860000999999997</v>
      </c>
      <c r="G119">
        <v>80.860000999999997</v>
      </c>
      <c r="H119">
        <v>43471600</v>
      </c>
    </row>
    <row r="120" spans="1:8" x14ac:dyDescent="0.35">
      <c r="B120" s="1">
        <v>44259</v>
      </c>
      <c r="C120">
        <v>80.230002999999996</v>
      </c>
      <c r="D120">
        <v>81.809997999999993</v>
      </c>
      <c r="E120">
        <v>76.779999000000004</v>
      </c>
      <c r="F120">
        <v>77.75</v>
      </c>
      <c r="G120">
        <v>77.75</v>
      </c>
      <c r="H120">
        <v>60252900</v>
      </c>
    </row>
    <row r="121" spans="1:8" x14ac:dyDescent="0.35">
      <c r="B121" s="1">
        <v>44260</v>
      </c>
      <c r="C121">
        <v>79</v>
      </c>
      <c r="D121">
        <v>79.480002999999996</v>
      </c>
      <c r="E121">
        <v>74.199996999999996</v>
      </c>
      <c r="F121">
        <v>78.519997000000004</v>
      </c>
      <c r="G121">
        <v>78.519997000000004</v>
      </c>
      <c r="H121">
        <v>58484000</v>
      </c>
    </row>
    <row r="122" spans="1:8" x14ac:dyDescent="0.35">
      <c r="B122" s="1">
        <v>44263</v>
      </c>
      <c r="C122">
        <v>78.029999000000004</v>
      </c>
      <c r="D122">
        <v>79</v>
      </c>
      <c r="E122">
        <v>73.860000999999997</v>
      </c>
      <c r="F122">
        <v>73.959998999999996</v>
      </c>
      <c r="G122">
        <v>73.959998999999996</v>
      </c>
      <c r="H122">
        <v>54476200</v>
      </c>
    </row>
    <row r="123" spans="1:8" x14ac:dyDescent="0.35">
      <c r="B123" s="1">
        <v>44264</v>
      </c>
      <c r="C123">
        <v>76.730002999999996</v>
      </c>
      <c r="D123">
        <v>79.220000999999996</v>
      </c>
      <c r="E123">
        <v>75.769997000000004</v>
      </c>
      <c r="F123">
        <v>78.529999000000004</v>
      </c>
      <c r="G123">
        <v>78.529999000000004</v>
      </c>
      <c r="H123">
        <v>45023300</v>
      </c>
    </row>
    <row r="124" spans="1:8" x14ac:dyDescent="0.35">
      <c r="B124" s="1">
        <v>44265</v>
      </c>
      <c r="C124">
        <v>79.75</v>
      </c>
      <c r="D124">
        <v>80.040001000000004</v>
      </c>
      <c r="E124">
        <v>77.410004000000001</v>
      </c>
      <c r="F124">
        <v>77.519997000000004</v>
      </c>
      <c r="G124">
        <v>77.519997000000004</v>
      </c>
      <c r="H124">
        <v>45368400</v>
      </c>
    </row>
    <row r="125" spans="1:8" x14ac:dyDescent="0.35">
      <c r="B125" s="1">
        <v>44266</v>
      </c>
      <c r="C125">
        <v>79.400002000000001</v>
      </c>
      <c r="D125">
        <v>81.889999000000003</v>
      </c>
      <c r="E125">
        <v>79.370002999999997</v>
      </c>
      <c r="F125">
        <v>81.230002999999996</v>
      </c>
      <c r="G125">
        <v>81.230002999999996</v>
      </c>
      <c r="H125">
        <v>43493800</v>
      </c>
    </row>
    <row r="126" spans="1:8" x14ac:dyDescent="0.35">
      <c r="B126" s="1">
        <v>44267</v>
      </c>
      <c r="C126">
        <v>79.730002999999996</v>
      </c>
      <c r="D126">
        <v>81.190002000000007</v>
      </c>
      <c r="E126">
        <v>79.230002999999996</v>
      </c>
      <c r="F126">
        <v>81.050003000000004</v>
      </c>
      <c r="G126">
        <v>81.050003000000004</v>
      </c>
      <c r="H126">
        <v>32908000</v>
      </c>
    </row>
    <row r="128" spans="1:8" x14ac:dyDescent="0.35">
      <c r="A128" t="s">
        <v>27</v>
      </c>
      <c r="B128" s="1">
        <v>44088</v>
      </c>
      <c r="C128">
        <v>94.75</v>
      </c>
      <c r="D128">
        <v>97.690002000000007</v>
      </c>
      <c r="E128">
        <v>94.190002000000007</v>
      </c>
      <c r="F128">
        <v>97.169998000000007</v>
      </c>
      <c r="G128">
        <v>97.169998000000007</v>
      </c>
      <c r="H128">
        <v>5031100</v>
      </c>
    </row>
    <row r="129" spans="2:8" x14ac:dyDescent="0.35">
      <c r="B129" s="1">
        <v>44089</v>
      </c>
      <c r="C129">
        <v>98.239998</v>
      </c>
      <c r="D129">
        <v>101.410004</v>
      </c>
      <c r="E129">
        <v>98</v>
      </c>
      <c r="F129">
        <v>100.589996</v>
      </c>
      <c r="G129">
        <v>100.589996</v>
      </c>
      <c r="H129">
        <v>5667000</v>
      </c>
    </row>
    <row r="130" spans="2:8" x14ac:dyDescent="0.35">
      <c r="B130" s="1">
        <v>44090</v>
      </c>
      <c r="C130">
        <v>101.05999799999999</v>
      </c>
      <c r="D130">
        <v>103.349998</v>
      </c>
      <c r="E130">
        <v>100.839996</v>
      </c>
      <c r="F130">
        <v>102.260002</v>
      </c>
      <c r="G130">
        <v>102.260002</v>
      </c>
      <c r="H130">
        <v>7866700</v>
      </c>
    </row>
    <row r="131" spans="2:8" x14ac:dyDescent="0.35">
      <c r="B131" s="1">
        <v>44091</v>
      </c>
      <c r="C131">
        <v>100.139999</v>
      </c>
      <c r="D131">
        <v>103.860001</v>
      </c>
      <c r="E131">
        <v>99.730002999999996</v>
      </c>
      <c r="F131">
        <v>103.800003</v>
      </c>
      <c r="G131">
        <v>103.800003</v>
      </c>
      <c r="H131">
        <v>6920900</v>
      </c>
    </row>
    <row r="132" spans="2:8" x14ac:dyDescent="0.35">
      <c r="B132" s="1">
        <v>44092</v>
      </c>
      <c r="C132">
        <v>104.160004</v>
      </c>
      <c r="D132">
        <v>104.699997</v>
      </c>
      <c r="E132">
        <v>101.900002</v>
      </c>
      <c r="F132">
        <v>103.5</v>
      </c>
      <c r="G132">
        <v>103.5</v>
      </c>
      <c r="H132">
        <v>15881900</v>
      </c>
    </row>
    <row r="133" spans="2:8" x14ac:dyDescent="0.35">
      <c r="B133" s="1">
        <v>44095</v>
      </c>
      <c r="C133">
        <v>101.239998</v>
      </c>
      <c r="D133">
        <v>102</v>
      </c>
      <c r="E133">
        <v>98.160004000000001</v>
      </c>
      <c r="F133">
        <v>99.610000999999997</v>
      </c>
      <c r="G133">
        <v>99.610000999999997</v>
      </c>
      <c r="H133">
        <v>6951800</v>
      </c>
    </row>
    <row r="134" spans="2:8" x14ac:dyDescent="0.35">
      <c r="B134" s="1">
        <v>44096</v>
      </c>
      <c r="C134">
        <v>100.07</v>
      </c>
      <c r="D134">
        <v>101.199997</v>
      </c>
      <c r="E134">
        <v>98.459998999999996</v>
      </c>
      <c r="F134">
        <v>101.089996</v>
      </c>
      <c r="G134">
        <v>101.089996</v>
      </c>
      <c r="H134">
        <v>3664000</v>
      </c>
    </row>
    <row r="135" spans="2:8" x14ac:dyDescent="0.35">
      <c r="B135" s="1">
        <v>44097</v>
      </c>
      <c r="C135">
        <v>100.55999799999999</v>
      </c>
      <c r="D135">
        <v>101.370003</v>
      </c>
      <c r="E135">
        <v>98.5</v>
      </c>
      <c r="F135">
        <v>99.349997999999999</v>
      </c>
      <c r="G135">
        <v>99.349997999999999</v>
      </c>
      <c r="H135">
        <v>4648400</v>
      </c>
    </row>
    <row r="136" spans="2:8" x14ac:dyDescent="0.35">
      <c r="B136" s="1">
        <v>44098</v>
      </c>
      <c r="C136">
        <v>98.169998000000007</v>
      </c>
      <c r="D136">
        <v>99.669998000000007</v>
      </c>
      <c r="E136">
        <v>96.769997000000004</v>
      </c>
      <c r="F136">
        <v>98.279999000000004</v>
      </c>
      <c r="G136">
        <v>98.279999000000004</v>
      </c>
      <c r="H136">
        <v>4944800</v>
      </c>
    </row>
    <row r="137" spans="2:8" x14ac:dyDescent="0.35">
      <c r="B137" s="1">
        <v>44099</v>
      </c>
      <c r="C137">
        <v>98</v>
      </c>
      <c r="D137">
        <v>102.5</v>
      </c>
      <c r="E137">
        <v>97.540001000000004</v>
      </c>
      <c r="F137">
        <v>102.129997</v>
      </c>
      <c r="G137">
        <v>102.129997</v>
      </c>
      <c r="H137">
        <v>4459400</v>
      </c>
    </row>
    <row r="138" spans="2:8" x14ac:dyDescent="0.35">
      <c r="B138" s="1">
        <v>44102</v>
      </c>
      <c r="C138">
        <v>104</v>
      </c>
      <c r="D138">
        <v>104.66999800000001</v>
      </c>
      <c r="E138">
        <v>103.19000200000001</v>
      </c>
      <c r="F138">
        <v>104.07</v>
      </c>
      <c r="G138">
        <v>104.07</v>
      </c>
      <c r="H138">
        <v>3650000</v>
      </c>
    </row>
    <row r="139" spans="2:8" x14ac:dyDescent="0.35">
      <c r="B139" s="1">
        <v>44103</v>
      </c>
      <c r="C139">
        <v>103.58000199999999</v>
      </c>
      <c r="D139">
        <v>104.739998</v>
      </c>
      <c r="E139">
        <v>103.410004</v>
      </c>
      <c r="F139">
        <v>103.589996</v>
      </c>
      <c r="G139">
        <v>103.589996</v>
      </c>
      <c r="H139">
        <v>3660200</v>
      </c>
    </row>
    <row r="140" spans="2:8" x14ac:dyDescent="0.35">
      <c r="B140" s="1">
        <v>44104</v>
      </c>
      <c r="C140">
        <v>103.959999</v>
      </c>
      <c r="D140">
        <v>104.25</v>
      </c>
      <c r="E140">
        <v>102.07</v>
      </c>
      <c r="F140">
        <v>103.050003</v>
      </c>
      <c r="G140">
        <v>103.050003</v>
      </c>
      <c r="H140">
        <v>5067300</v>
      </c>
    </row>
    <row r="141" spans="2:8" x14ac:dyDescent="0.35">
      <c r="B141" s="1">
        <v>44105</v>
      </c>
      <c r="C141">
        <v>104.290001</v>
      </c>
      <c r="D141">
        <v>105.800003</v>
      </c>
      <c r="E141">
        <v>103.379997</v>
      </c>
      <c r="F141">
        <v>104.25</v>
      </c>
      <c r="G141">
        <v>104.25</v>
      </c>
      <c r="H141">
        <v>2943600</v>
      </c>
    </row>
    <row r="142" spans="2:8" x14ac:dyDescent="0.35">
      <c r="B142" s="1">
        <v>44106</v>
      </c>
      <c r="C142">
        <v>101.900002</v>
      </c>
      <c r="D142">
        <v>102.949997</v>
      </c>
      <c r="E142">
        <v>100.900002</v>
      </c>
      <c r="F142">
        <v>101.650002</v>
      </c>
      <c r="G142">
        <v>101.650002</v>
      </c>
      <c r="H142">
        <v>3257200</v>
      </c>
    </row>
    <row r="143" spans="2:8" x14ac:dyDescent="0.35">
      <c r="B143" s="1">
        <v>44109</v>
      </c>
      <c r="C143">
        <v>102.800003</v>
      </c>
      <c r="D143">
        <v>102.989998</v>
      </c>
      <c r="E143">
        <v>100.05999799999999</v>
      </c>
      <c r="F143">
        <v>100.82</v>
      </c>
      <c r="G143">
        <v>100.82</v>
      </c>
      <c r="H143">
        <v>4268000</v>
      </c>
    </row>
    <row r="144" spans="2:8" x14ac:dyDescent="0.35">
      <c r="B144" s="1">
        <v>44110</v>
      </c>
      <c r="C144">
        <v>102.660004</v>
      </c>
      <c r="D144">
        <v>104.739998</v>
      </c>
      <c r="E144">
        <v>101.860001</v>
      </c>
      <c r="F144">
        <v>102.360001</v>
      </c>
      <c r="G144">
        <v>102.360001</v>
      </c>
      <c r="H144">
        <v>4581500</v>
      </c>
    </row>
    <row r="145" spans="2:8" x14ac:dyDescent="0.35">
      <c r="B145" s="1">
        <v>44111</v>
      </c>
      <c r="C145">
        <v>102.959999</v>
      </c>
      <c r="D145">
        <v>103.629997</v>
      </c>
      <c r="E145">
        <v>101.779999</v>
      </c>
      <c r="F145">
        <v>102.41999800000001</v>
      </c>
      <c r="G145">
        <v>102.41999800000001</v>
      </c>
      <c r="H145">
        <v>3744200</v>
      </c>
    </row>
    <row r="146" spans="2:8" x14ac:dyDescent="0.35">
      <c r="B146" s="1">
        <v>44112</v>
      </c>
      <c r="C146">
        <v>103.33000199999999</v>
      </c>
      <c r="D146">
        <v>104.199997</v>
      </c>
      <c r="E146">
        <v>102.639999</v>
      </c>
      <c r="F146">
        <v>103.389999</v>
      </c>
      <c r="G146">
        <v>103.389999</v>
      </c>
      <c r="H146">
        <v>2680500</v>
      </c>
    </row>
    <row r="147" spans="2:8" x14ac:dyDescent="0.35">
      <c r="B147" s="1">
        <v>44113</v>
      </c>
      <c r="C147">
        <v>103.879997</v>
      </c>
      <c r="D147">
        <v>105.269997</v>
      </c>
      <c r="E147">
        <v>103.150002</v>
      </c>
      <c r="F147">
        <v>105.110001</v>
      </c>
      <c r="G147">
        <v>105.110001</v>
      </c>
      <c r="H147">
        <v>2484700</v>
      </c>
    </row>
    <row r="148" spans="2:8" x14ac:dyDescent="0.35">
      <c r="B148" s="1">
        <v>44116</v>
      </c>
      <c r="C148">
        <v>105.589996</v>
      </c>
      <c r="D148">
        <v>107.199997</v>
      </c>
      <c r="E148">
        <v>104.55999799999999</v>
      </c>
      <c r="F148">
        <v>106.68</v>
      </c>
      <c r="G148">
        <v>106.68</v>
      </c>
      <c r="H148">
        <v>4772500</v>
      </c>
    </row>
    <row r="149" spans="2:8" x14ac:dyDescent="0.35">
      <c r="B149" s="1">
        <v>44117</v>
      </c>
      <c r="C149">
        <v>106.75</v>
      </c>
      <c r="D149">
        <v>107.08000199999999</v>
      </c>
      <c r="E149">
        <v>104.709999</v>
      </c>
      <c r="F149">
        <v>104.760002</v>
      </c>
      <c r="G149">
        <v>104.760002</v>
      </c>
      <c r="H149">
        <v>4155000</v>
      </c>
    </row>
    <row r="150" spans="2:8" x14ac:dyDescent="0.35">
      <c r="B150" s="1">
        <v>44118</v>
      </c>
      <c r="C150">
        <v>104.760002</v>
      </c>
      <c r="D150">
        <v>105.33000199999999</v>
      </c>
      <c r="E150">
        <v>101.800003</v>
      </c>
      <c r="F150">
        <v>102.709999</v>
      </c>
      <c r="G150">
        <v>102.709999</v>
      </c>
      <c r="H150">
        <v>4643400</v>
      </c>
    </row>
    <row r="151" spans="2:8" x14ac:dyDescent="0.35">
      <c r="B151" s="1">
        <v>44119</v>
      </c>
      <c r="C151">
        <v>101.230003</v>
      </c>
      <c r="D151">
        <v>102.05999799999999</v>
      </c>
      <c r="E151">
        <v>100.32</v>
      </c>
      <c r="F151">
        <v>101.80999799999999</v>
      </c>
      <c r="G151">
        <v>101.80999799999999</v>
      </c>
      <c r="H151">
        <v>3689000</v>
      </c>
    </row>
    <row r="152" spans="2:8" x14ac:dyDescent="0.35">
      <c r="B152" s="1">
        <v>44120</v>
      </c>
      <c r="C152">
        <v>102.30999799999999</v>
      </c>
      <c r="D152">
        <v>103.529999</v>
      </c>
      <c r="E152">
        <v>101</v>
      </c>
      <c r="F152">
        <v>101.220001</v>
      </c>
      <c r="G152">
        <v>101.220001</v>
      </c>
      <c r="H152">
        <v>2885400</v>
      </c>
    </row>
    <row r="153" spans="2:8" x14ac:dyDescent="0.35">
      <c r="B153" s="1">
        <v>44123</v>
      </c>
      <c r="C153">
        <v>101.360001</v>
      </c>
      <c r="D153">
        <v>101.519997</v>
      </c>
      <c r="E153">
        <v>98.459998999999996</v>
      </c>
      <c r="F153">
        <v>98.739998</v>
      </c>
      <c r="G153">
        <v>98.739998</v>
      </c>
      <c r="H153">
        <v>3800200</v>
      </c>
    </row>
    <row r="154" spans="2:8" x14ac:dyDescent="0.35">
      <c r="B154" s="1">
        <v>44124</v>
      </c>
      <c r="C154">
        <v>99.110000999999997</v>
      </c>
      <c r="D154">
        <v>100.230003</v>
      </c>
      <c r="E154">
        <v>98.360000999999997</v>
      </c>
      <c r="F154">
        <v>99.529999000000004</v>
      </c>
      <c r="G154">
        <v>99.529999000000004</v>
      </c>
      <c r="H154">
        <v>2889400</v>
      </c>
    </row>
    <row r="155" spans="2:8" x14ac:dyDescent="0.35">
      <c r="B155" s="1">
        <v>44125</v>
      </c>
      <c r="C155">
        <v>98.889999000000003</v>
      </c>
      <c r="D155">
        <v>100.599998</v>
      </c>
      <c r="E155">
        <v>98.639999000000003</v>
      </c>
      <c r="F155">
        <v>99.360000999999997</v>
      </c>
      <c r="G155">
        <v>99.360000999999997</v>
      </c>
      <c r="H155">
        <v>3907700</v>
      </c>
    </row>
    <row r="156" spans="2:8" x14ac:dyDescent="0.35">
      <c r="B156" s="1">
        <v>44126</v>
      </c>
      <c r="C156">
        <v>99.5</v>
      </c>
      <c r="D156">
        <v>101.05999799999999</v>
      </c>
      <c r="E156">
        <v>98.400002000000001</v>
      </c>
      <c r="F156">
        <v>100.879997</v>
      </c>
      <c r="G156">
        <v>100.879997</v>
      </c>
      <c r="H156">
        <v>3174300</v>
      </c>
    </row>
    <row r="157" spans="2:8" x14ac:dyDescent="0.35">
      <c r="B157" s="1">
        <v>44127</v>
      </c>
      <c r="C157">
        <v>101.410004</v>
      </c>
      <c r="D157">
        <v>101.900002</v>
      </c>
      <c r="E157">
        <v>100.19000200000001</v>
      </c>
      <c r="F157">
        <v>101.18</v>
      </c>
      <c r="G157">
        <v>101.18</v>
      </c>
      <c r="H157">
        <v>2232900</v>
      </c>
    </row>
    <row r="158" spans="2:8" x14ac:dyDescent="0.35">
      <c r="B158" s="1">
        <v>44130</v>
      </c>
      <c r="C158">
        <v>99.889999000000003</v>
      </c>
      <c r="D158">
        <v>100.050003</v>
      </c>
      <c r="E158">
        <v>96.720000999999996</v>
      </c>
      <c r="F158">
        <v>98.379997000000003</v>
      </c>
      <c r="G158">
        <v>98.379997000000003</v>
      </c>
      <c r="H158">
        <v>4897700</v>
      </c>
    </row>
    <row r="159" spans="2:8" x14ac:dyDescent="0.35">
      <c r="B159" s="1">
        <v>44131</v>
      </c>
      <c r="C159">
        <v>98.510002</v>
      </c>
      <c r="D159">
        <v>99.529999000000004</v>
      </c>
      <c r="E159">
        <v>96.25</v>
      </c>
      <c r="F159">
        <v>96.610000999999997</v>
      </c>
      <c r="G159">
        <v>96.610000999999997</v>
      </c>
      <c r="H159">
        <v>6889300</v>
      </c>
    </row>
    <row r="160" spans="2:8" x14ac:dyDescent="0.35">
      <c r="B160" s="1">
        <v>44132</v>
      </c>
      <c r="C160">
        <v>97</v>
      </c>
      <c r="D160">
        <v>98.25</v>
      </c>
      <c r="E160">
        <v>93.209998999999996</v>
      </c>
      <c r="F160">
        <v>93.519997000000004</v>
      </c>
      <c r="G160">
        <v>93.519997000000004</v>
      </c>
      <c r="H160">
        <v>9223300</v>
      </c>
    </row>
    <row r="161" spans="2:8" x14ac:dyDescent="0.35">
      <c r="B161" s="1">
        <v>44133</v>
      </c>
      <c r="C161">
        <v>93.620002999999997</v>
      </c>
      <c r="D161">
        <v>96.730002999999996</v>
      </c>
      <c r="E161">
        <v>92.809997999999993</v>
      </c>
      <c r="F161">
        <v>95.769997000000004</v>
      </c>
      <c r="G161">
        <v>95.769997000000004</v>
      </c>
      <c r="H161">
        <v>5087400</v>
      </c>
    </row>
    <row r="162" spans="2:8" x14ac:dyDescent="0.35">
      <c r="B162" s="1">
        <v>44134</v>
      </c>
      <c r="C162">
        <v>94.75</v>
      </c>
      <c r="D162">
        <v>95.559997999999993</v>
      </c>
      <c r="E162">
        <v>93.349997999999999</v>
      </c>
      <c r="F162">
        <v>95.470000999999996</v>
      </c>
      <c r="G162">
        <v>95.470000999999996</v>
      </c>
      <c r="H162">
        <v>6677200</v>
      </c>
    </row>
    <row r="163" spans="2:8" x14ac:dyDescent="0.35">
      <c r="B163" s="1">
        <v>44137</v>
      </c>
      <c r="C163">
        <v>96.919998000000007</v>
      </c>
      <c r="D163">
        <v>97.879997000000003</v>
      </c>
      <c r="E163">
        <v>95.949996999999996</v>
      </c>
      <c r="F163">
        <v>97.290001000000004</v>
      </c>
      <c r="G163">
        <v>97.290001000000004</v>
      </c>
      <c r="H163">
        <v>3533100</v>
      </c>
    </row>
    <row r="164" spans="2:8" x14ac:dyDescent="0.35">
      <c r="B164" s="1">
        <v>44138</v>
      </c>
      <c r="C164">
        <v>98.029999000000004</v>
      </c>
      <c r="D164">
        <v>99.889999000000003</v>
      </c>
      <c r="E164">
        <v>97.620002999999997</v>
      </c>
      <c r="F164">
        <v>98.949996999999996</v>
      </c>
      <c r="G164">
        <v>98.949996999999996</v>
      </c>
      <c r="H164">
        <v>3593200</v>
      </c>
    </row>
    <row r="165" spans="2:8" x14ac:dyDescent="0.35">
      <c r="B165" s="1">
        <v>44139</v>
      </c>
      <c r="C165">
        <v>101.470001</v>
      </c>
      <c r="D165">
        <v>102.5</v>
      </c>
      <c r="E165">
        <v>100.760002</v>
      </c>
      <c r="F165">
        <v>101.19000200000001</v>
      </c>
      <c r="G165">
        <v>101.19000200000001</v>
      </c>
      <c r="H165">
        <v>5508700</v>
      </c>
    </row>
    <row r="166" spans="2:8" x14ac:dyDescent="0.35">
      <c r="B166" s="1">
        <v>44140</v>
      </c>
      <c r="C166">
        <v>102.199997</v>
      </c>
      <c r="D166">
        <v>103.58000199999999</v>
      </c>
      <c r="E166">
        <v>101.779999</v>
      </c>
      <c r="F166">
        <v>102.160004</v>
      </c>
      <c r="G166">
        <v>102.160004</v>
      </c>
      <c r="H166">
        <v>3678700</v>
      </c>
    </row>
    <row r="167" spans="2:8" x14ac:dyDescent="0.35">
      <c r="B167" s="1">
        <v>44141</v>
      </c>
      <c r="C167">
        <v>102.209999</v>
      </c>
      <c r="D167">
        <v>103.400002</v>
      </c>
      <c r="E167">
        <v>101.739998</v>
      </c>
      <c r="F167">
        <v>103.07</v>
      </c>
      <c r="G167">
        <v>103.07</v>
      </c>
      <c r="H167">
        <v>2825900</v>
      </c>
    </row>
    <row r="168" spans="2:8" x14ac:dyDescent="0.35">
      <c r="B168" s="1">
        <v>44144</v>
      </c>
      <c r="C168">
        <v>109.75</v>
      </c>
      <c r="D168">
        <v>117.529999</v>
      </c>
      <c r="E168">
        <v>109.040001</v>
      </c>
      <c r="F168">
        <v>109.099998</v>
      </c>
      <c r="G168">
        <v>109.099998</v>
      </c>
      <c r="H168">
        <v>8323900</v>
      </c>
    </row>
    <row r="169" spans="2:8" x14ac:dyDescent="0.35">
      <c r="B169" s="1">
        <v>44145</v>
      </c>
      <c r="C169">
        <v>108.099998</v>
      </c>
      <c r="D169">
        <v>108.529999</v>
      </c>
      <c r="E169">
        <v>106.360001</v>
      </c>
      <c r="F169">
        <v>106.800003</v>
      </c>
      <c r="G169">
        <v>106.800003</v>
      </c>
      <c r="H169">
        <v>5180100</v>
      </c>
    </row>
    <row r="170" spans="2:8" x14ac:dyDescent="0.35">
      <c r="B170" s="1">
        <v>44146</v>
      </c>
      <c r="C170">
        <v>108.010002</v>
      </c>
      <c r="D170">
        <v>108.389999</v>
      </c>
      <c r="E170">
        <v>105.41999800000001</v>
      </c>
      <c r="F170">
        <v>107.360001</v>
      </c>
      <c r="G170">
        <v>107.360001</v>
      </c>
      <c r="H170">
        <v>3031900</v>
      </c>
    </row>
    <row r="171" spans="2:8" x14ac:dyDescent="0.35">
      <c r="B171" s="1">
        <v>44147</v>
      </c>
      <c r="C171">
        <v>106.550003</v>
      </c>
      <c r="D171">
        <v>107.19000200000001</v>
      </c>
      <c r="E171">
        <v>105.220001</v>
      </c>
      <c r="F171">
        <v>105.699997</v>
      </c>
      <c r="G171">
        <v>105.699997</v>
      </c>
      <c r="H171">
        <v>2760600</v>
      </c>
    </row>
    <row r="172" spans="2:8" x14ac:dyDescent="0.35">
      <c r="B172" s="1">
        <v>44148</v>
      </c>
      <c r="C172">
        <v>106.800003</v>
      </c>
      <c r="D172">
        <v>109.25</v>
      </c>
      <c r="E172">
        <v>106.269997</v>
      </c>
      <c r="F172">
        <v>108.849998</v>
      </c>
      <c r="G172">
        <v>108.849998</v>
      </c>
      <c r="H172">
        <v>2620200</v>
      </c>
    </row>
    <row r="173" spans="2:8" x14ac:dyDescent="0.35">
      <c r="B173" s="1">
        <v>44151</v>
      </c>
      <c r="C173">
        <v>110.769997</v>
      </c>
      <c r="D173">
        <v>111.44000200000001</v>
      </c>
      <c r="E173">
        <v>108.610001</v>
      </c>
      <c r="F173">
        <v>109.709999</v>
      </c>
      <c r="G173">
        <v>109.709999</v>
      </c>
      <c r="H173">
        <v>3215000</v>
      </c>
    </row>
    <row r="174" spans="2:8" x14ac:dyDescent="0.35">
      <c r="B174" s="1">
        <v>44152</v>
      </c>
      <c r="C174">
        <v>108.790001</v>
      </c>
      <c r="D174">
        <v>110.41999800000001</v>
      </c>
      <c r="E174">
        <v>108.16999800000001</v>
      </c>
      <c r="F174">
        <v>109.949997</v>
      </c>
      <c r="G174">
        <v>109.949997</v>
      </c>
      <c r="H174">
        <v>2524700</v>
      </c>
    </row>
    <row r="175" spans="2:8" x14ac:dyDescent="0.35">
      <c r="B175" s="1">
        <v>44153</v>
      </c>
      <c r="C175">
        <v>109.75</v>
      </c>
      <c r="D175">
        <v>110.360001</v>
      </c>
      <c r="E175">
        <v>107.910004</v>
      </c>
      <c r="F175">
        <v>107.970001</v>
      </c>
      <c r="G175">
        <v>107.970001</v>
      </c>
      <c r="H175">
        <v>2861800</v>
      </c>
    </row>
    <row r="176" spans="2:8" x14ac:dyDescent="0.35">
      <c r="B176" s="1">
        <v>44154</v>
      </c>
      <c r="C176">
        <v>111.370003</v>
      </c>
      <c r="D176">
        <v>113.199997</v>
      </c>
      <c r="E176">
        <v>109.260002</v>
      </c>
      <c r="F176">
        <v>113.019997</v>
      </c>
      <c r="G176">
        <v>113.019997</v>
      </c>
      <c r="H176">
        <v>6914600</v>
      </c>
    </row>
    <row r="177" spans="2:8" x14ac:dyDescent="0.35">
      <c r="B177" s="1">
        <v>44155</v>
      </c>
      <c r="C177">
        <v>112.69000200000001</v>
      </c>
      <c r="D177">
        <v>114.139999</v>
      </c>
      <c r="E177">
        <v>112.339996</v>
      </c>
      <c r="F177">
        <v>113.07</v>
      </c>
      <c r="G177">
        <v>113.07</v>
      </c>
      <c r="H177">
        <v>4370600</v>
      </c>
    </row>
    <row r="178" spans="2:8" x14ac:dyDescent="0.35">
      <c r="B178" s="1">
        <v>44158</v>
      </c>
      <c r="C178">
        <v>114.129997</v>
      </c>
      <c r="D178">
        <v>114.199997</v>
      </c>
      <c r="E178">
        <v>111.55999799999999</v>
      </c>
      <c r="F178">
        <v>112.099998</v>
      </c>
      <c r="G178">
        <v>112.099998</v>
      </c>
      <c r="H178">
        <v>2896600</v>
      </c>
    </row>
    <row r="179" spans="2:8" x14ac:dyDescent="0.35">
      <c r="B179" s="1">
        <v>44159</v>
      </c>
      <c r="C179">
        <v>113.83000199999999</v>
      </c>
      <c r="D179">
        <v>115</v>
      </c>
      <c r="E179">
        <v>113.120003</v>
      </c>
      <c r="F179">
        <v>114.879997</v>
      </c>
      <c r="G179">
        <v>114.879997</v>
      </c>
      <c r="H179">
        <v>4376300</v>
      </c>
    </row>
    <row r="180" spans="2:8" x14ac:dyDescent="0.35">
      <c r="B180" s="1">
        <v>44160</v>
      </c>
      <c r="C180">
        <v>114.80999799999999</v>
      </c>
      <c r="D180">
        <v>115.30999799999999</v>
      </c>
      <c r="E180">
        <v>112.300003</v>
      </c>
      <c r="F180">
        <v>114.980003</v>
      </c>
      <c r="G180">
        <v>114.980003</v>
      </c>
      <c r="H180">
        <v>3663300</v>
      </c>
    </row>
    <row r="181" spans="2:8" x14ac:dyDescent="0.35">
      <c r="B181" s="1">
        <v>44162</v>
      </c>
      <c r="C181">
        <v>115.08000199999999</v>
      </c>
      <c r="D181">
        <v>115.80999799999999</v>
      </c>
      <c r="E181">
        <v>114.68</v>
      </c>
      <c r="F181">
        <v>115.529999</v>
      </c>
      <c r="G181">
        <v>115.529999</v>
      </c>
      <c r="H181">
        <v>1707000</v>
      </c>
    </row>
    <row r="182" spans="2:8" x14ac:dyDescent="0.35">
      <c r="B182" s="1">
        <v>44165</v>
      </c>
      <c r="C182">
        <v>114.629997</v>
      </c>
      <c r="D182">
        <v>115.33000199999999</v>
      </c>
      <c r="E182">
        <v>112.889999</v>
      </c>
      <c r="F182">
        <v>115.18</v>
      </c>
      <c r="G182">
        <v>115.18</v>
      </c>
      <c r="H182">
        <v>3734800</v>
      </c>
    </row>
    <row r="183" spans="2:8" x14ac:dyDescent="0.35">
      <c r="B183" s="1">
        <v>44166</v>
      </c>
      <c r="C183">
        <v>116.470001</v>
      </c>
      <c r="D183">
        <v>117.349998</v>
      </c>
      <c r="E183">
        <v>115.550003</v>
      </c>
      <c r="F183">
        <v>115.790001</v>
      </c>
      <c r="G183">
        <v>115.790001</v>
      </c>
      <c r="H183">
        <v>3635600</v>
      </c>
    </row>
    <row r="184" spans="2:8" x14ac:dyDescent="0.35">
      <c r="B184" s="1">
        <v>44167</v>
      </c>
      <c r="C184">
        <v>115.44000200000001</v>
      </c>
      <c r="D184">
        <v>116.489998</v>
      </c>
      <c r="E184">
        <v>114.33000199999999</v>
      </c>
      <c r="F184">
        <v>115.519997</v>
      </c>
      <c r="G184">
        <v>115.519997</v>
      </c>
      <c r="H184">
        <v>2478900</v>
      </c>
    </row>
    <row r="185" spans="2:8" x14ac:dyDescent="0.35">
      <c r="B185" s="1">
        <v>44168</v>
      </c>
      <c r="C185">
        <v>115.129997</v>
      </c>
      <c r="D185">
        <v>117.33000199999999</v>
      </c>
      <c r="E185">
        <v>114.949997</v>
      </c>
      <c r="F185">
        <v>116.050003</v>
      </c>
      <c r="G185">
        <v>116.050003</v>
      </c>
      <c r="H185">
        <v>3347900</v>
      </c>
    </row>
    <row r="186" spans="2:8" x14ac:dyDescent="0.35">
      <c r="B186" s="1">
        <v>44169</v>
      </c>
      <c r="C186">
        <v>116.519997</v>
      </c>
      <c r="D186">
        <v>117.699997</v>
      </c>
      <c r="E186">
        <v>115.290001</v>
      </c>
      <c r="F186">
        <v>117.129997</v>
      </c>
      <c r="G186">
        <v>117.129997</v>
      </c>
      <c r="H186">
        <v>3444800</v>
      </c>
    </row>
    <row r="187" spans="2:8" x14ac:dyDescent="0.35">
      <c r="B187" s="1">
        <v>44172</v>
      </c>
      <c r="C187">
        <v>117.94000200000001</v>
      </c>
      <c r="D187">
        <v>118.19000200000001</v>
      </c>
      <c r="E187">
        <v>116.639999</v>
      </c>
      <c r="F187">
        <v>116.93</v>
      </c>
      <c r="G187">
        <v>116.93</v>
      </c>
      <c r="H187">
        <v>3686000</v>
      </c>
    </row>
    <row r="188" spans="2:8" x14ac:dyDescent="0.35">
      <c r="B188" s="1">
        <v>44173</v>
      </c>
      <c r="C188">
        <v>120</v>
      </c>
      <c r="D188">
        <v>121.83000199999999</v>
      </c>
      <c r="E188">
        <v>117.489998</v>
      </c>
      <c r="F188">
        <v>117.989998</v>
      </c>
      <c r="G188">
        <v>117.989998</v>
      </c>
      <c r="H188">
        <v>4837600</v>
      </c>
    </row>
    <row r="189" spans="2:8" x14ac:dyDescent="0.35">
      <c r="B189" s="1">
        <v>44174</v>
      </c>
      <c r="C189">
        <v>116</v>
      </c>
      <c r="D189">
        <v>116.43</v>
      </c>
      <c r="E189">
        <v>113.970001</v>
      </c>
      <c r="F189">
        <v>114.58000199999999</v>
      </c>
      <c r="G189">
        <v>114.58000199999999</v>
      </c>
      <c r="H189">
        <v>6430300</v>
      </c>
    </row>
    <row r="190" spans="2:8" x14ac:dyDescent="0.35">
      <c r="B190" s="1">
        <v>44175</v>
      </c>
      <c r="C190">
        <v>112.339996</v>
      </c>
      <c r="D190">
        <v>115.599998</v>
      </c>
      <c r="E190">
        <v>112.25</v>
      </c>
      <c r="F190">
        <v>114.83000199999999</v>
      </c>
      <c r="G190">
        <v>114.83000199999999</v>
      </c>
      <c r="H190">
        <v>10790200</v>
      </c>
    </row>
    <row r="191" spans="2:8" x14ac:dyDescent="0.35">
      <c r="B191" s="1">
        <v>44176</v>
      </c>
      <c r="C191">
        <v>114.25</v>
      </c>
      <c r="D191">
        <v>115.389999</v>
      </c>
      <c r="E191">
        <v>113.57</v>
      </c>
      <c r="F191">
        <v>114.82</v>
      </c>
      <c r="G191">
        <v>114.82</v>
      </c>
      <c r="H191">
        <v>3786200</v>
      </c>
    </row>
    <row r="192" spans="2:8" x14ac:dyDescent="0.35">
      <c r="B192" s="1">
        <v>44179</v>
      </c>
      <c r="C192">
        <v>115.540001</v>
      </c>
      <c r="D192">
        <v>115.800003</v>
      </c>
      <c r="E192">
        <v>113.529999</v>
      </c>
      <c r="F192">
        <v>113.629997</v>
      </c>
      <c r="G192">
        <v>113.629997</v>
      </c>
      <c r="H192">
        <v>3691800</v>
      </c>
    </row>
    <row r="193" spans="2:8" x14ac:dyDescent="0.35">
      <c r="B193" s="1">
        <v>44180</v>
      </c>
      <c r="C193">
        <v>114.480003</v>
      </c>
      <c r="D193">
        <v>114.839996</v>
      </c>
      <c r="E193">
        <v>113.25</v>
      </c>
      <c r="F193">
        <v>114.68</v>
      </c>
      <c r="G193">
        <v>114.68</v>
      </c>
      <c r="H193">
        <v>3164500</v>
      </c>
    </row>
    <row r="194" spans="2:8" x14ac:dyDescent="0.35">
      <c r="B194" s="1">
        <v>44181</v>
      </c>
      <c r="C194">
        <v>114.650002</v>
      </c>
      <c r="D194">
        <v>115.449997</v>
      </c>
      <c r="E194">
        <v>113.699997</v>
      </c>
      <c r="F194">
        <v>114.16999800000001</v>
      </c>
      <c r="G194">
        <v>114.16999800000001</v>
      </c>
      <c r="H194">
        <v>3659800</v>
      </c>
    </row>
    <row r="195" spans="2:8" x14ac:dyDescent="0.35">
      <c r="B195" s="1">
        <v>44182</v>
      </c>
      <c r="C195">
        <v>114.730003</v>
      </c>
      <c r="D195">
        <v>115.040001</v>
      </c>
      <c r="E195">
        <v>113.660004</v>
      </c>
      <c r="F195">
        <v>114.699997</v>
      </c>
      <c r="G195">
        <v>114.699997</v>
      </c>
      <c r="H195">
        <v>3944300</v>
      </c>
    </row>
    <row r="196" spans="2:8" x14ac:dyDescent="0.35">
      <c r="B196" s="1">
        <v>44183</v>
      </c>
      <c r="C196">
        <v>115.389999</v>
      </c>
      <c r="D196">
        <v>115.489998</v>
      </c>
      <c r="E196">
        <v>113.129997</v>
      </c>
      <c r="F196">
        <v>114.80999799999999</v>
      </c>
      <c r="G196">
        <v>114.80999799999999</v>
      </c>
      <c r="H196">
        <v>6349100</v>
      </c>
    </row>
    <row r="197" spans="2:8" x14ac:dyDescent="0.35">
      <c r="B197" s="1">
        <v>44186</v>
      </c>
      <c r="C197">
        <v>112.470001</v>
      </c>
      <c r="D197">
        <v>113.139999</v>
      </c>
      <c r="E197">
        <v>110.349998</v>
      </c>
      <c r="F197">
        <v>112.489998</v>
      </c>
      <c r="G197">
        <v>112.489998</v>
      </c>
      <c r="H197">
        <v>4212400</v>
      </c>
    </row>
    <row r="198" spans="2:8" x14ac:dyDescent="0.35">
      <c r="B198" s="1">
        <v>44187</v>
      </c>
      <c r="C198">
        <v>110.82</v>
      </c>
      <c r="D198">
        <v>111.66999800000001</v>
      </c>
      <c r="E198">
        <v>110.19000200000001</v>
      </c>
      <c r="F198">
        <v>110.519997</v>
      </c>
      <c r="G198">
        <v>110.519997</v>
      </c>
      <c r="H198">
        <v>3802500</v>
      </c>
    </row>
    <row r="199" spans="2:8" x14ac:dyDescent="0.35">
      <c r="B199" s="1">
        <v>44188</v>
      </c>
      <c r="C199">
        <v>111.040001</v>
      </c>
      <c r="D199">
        <v>111.199997</v>
      </c>
      <c r="E199">
        <v>109.610001</v>
      </c>
      <c r="F199">
        <v>110.639999</v>
      </c>
      <c r="G199">
        <v>110.639999</v>
      </c>
      <c r="H199">
        <v>2906300</v>
      </c>
    </row>
    <row r="200" spans="2:8" x14ac:dyDescent="0.35">
      <c r="B200" s="1">
        <v>44189</v>
      </c>
      <c r="C200">
        <v>111.08000199999999</v>
      </c>
      <c r="D200">
        <v>112.739998</v>
      </c>
      <c r="E200">
        <v>110.889999</v>
      </c>
      <c r="F200">
        <v>112.629997</v>
      </c>
      <c r="G200">
        <v>112.629997</v>
      </c>
      <c r="H200">
        <v>1683100</v>
      </c>
    </row>
    <row r="201" spans="2:8" x14ac:dyDescent="0.35">
      <c r="B201" s="1">
        <v>44193</v>
      </c>
      <c r="C201">
        <v>113.339996</v>
      </c>
      <c r="D201">
        <v>113.44000200000001</v>
      </c>
      <c r="E201">
        <v>111.779999</v>
      </c>
      <c r="F201">
        <v>112.66999800000001</v>
      </c>
      <c r="G201">
        <v>112.66999800000001</v>
      </c>
      <c r="H201">
        <v>2534800</v>
      </c>
    </row>
    <row r="202" spans="2:8" x14ac:dyDescent="0.35">
      <c r="B202" s="1">
        <v>44194</v>
      </c>
      <c r="C202">
        <v>113.480003</v>
      </c>
      <c r="D202">
        <v>113.949997</v>
      </c>
      <c r="E202">
        <v>111.69000200000001</v>
      </c>
      <c r="F202">
        <v>111.870003</v>
      </c>
      <c r="G202">
        <v>111.870003</v>
      </c>
      <c r="H202">
        <v>4950000</v>
      </c>
    </row>
    <row r="203" spans="2:8" x14ac:dyDescent="0.35">
      <c r="B203" s="1">
        <v>44195</v>
      </c>
      <c r="C203">
        <v>112.709999</v>
      </c>
      <c r="D203">
        <v>113.599998</v>
      </c>
      <c r="E203">
        <v>112.489998</v>
      </c>
      <c r="F203">
        <v>112.879997</v>
      </c>
      <c r="G203">
        <v>112.879997</v>
      </c>
      <c r="H203">
        <v>2421900</v>
      </c>
    </row>
    <row r="204" spans="2:8" x14ac:dyDescent="0.35">
      <c r="B204" s="1">
        <v>44196</v>
      </c>
      <c r="C204">
        <v>112.55999799999999</v>
      </c>
      <c r="D204">
        <v>113.959999</v>
      </c>
      <c r="E204">
        <v>112.32</v>
      </c>
      <c r="F204">
        <v>113.860001</v>
      </c>
      <c r="G204">
        <v>113.860001</v>
      </c>
      <c r="H204">
        <v>2052200</v>
      </c>
    </row>
    <row r="205" spans="2:8" x14ac:dyDescent="0.35">
      <c r="B205" s="1">
        <v>44200</v>
      </c>
      <c r="C205">
        <v>113.75</v>
      </c>
      <c r="D205">
        <v>114</v>
      </c>
      <c r="E205">
        <v>109.57</v>
      </c>
      <c r="F205">
        <v>111.91999800000001</v>
      </c>
      <c r="G205">
        <v>111.91999800000001</v>
      </c>
      <c r="H205">
        <v>4326400</v>
      </c>
    </row>
    <row r="206" spans="2:8" x14ac:dyDescent="0.35">
      <c r="B206" s="1">
        <v>44201</v>
      </c>
      <c r="C206">
        <v>113.30999799999999</v>
      </c>
      <c r="D206">
        <v>114.110001</v>
      </c>
      <c r="E206">
        <v>112.040001</v>
      </c>
      <c r="F206">
        <v>112.360001</v>
      </c>
      <c r="G206">
        <v>112.360001</v>
      </c>
      <c r="H206">
        <v>4035800</v>
      </c>
    </row>
    <row r="207" spans="2:8" x14ac:dyDescent="0.35">
      <c r="B207" s="1">
        <v>44202</v>
      </c>
      <c r="C207">
        <v>111.900002</v>
      </c>
      <c r="D207">
        <v>115.989998</v>
      </c>
      <c r="E207">
        <v>111.529999</v>
      </c>
      <c r="F207">
        <v>114.18</v>
      </c>
      <c r="G207">
        <v>114.18</v>
      </c>
      <c r="H207">
        <v>3166500</v>
      </c>
    </row>
    <row r="208" spans="2:8" x14ac:dyDescent="0.35">
      <c r="B208" s="1">
        <v>44203</v>
      </c>
      <c r="C208">
        <v>114.980003</v>
      </c>
      <c r="D208">
        <v>115.599998</v>
      </c>
      <c r="E208">
        <v>114</v>
      </c>
      <c r="F208">
        <v>114.43</v>
      </c>
      <c r="G208">
        <v>114.43</v>
      </c>
      <c r="H208">
        <v>4053400</v>
      </c>
    </row>
    <row r="209" spans="2:8" x14ac:dyDescent="0.35">
      <c r="B209" s="1">
        <v>44204</v>
      </c>
      <c r="C209">
        <v>114.480003</v>
      </c>
      <c r="D209">
        <v>117.269997</v>
      </c>
      <c r="E209">
        <v>114.480003</v>
      </c>
      <c r="F209">
        <v>116.790001</v>
      </c>
      <c r="G209">
        <v>116.790001</v>
      </c>
      <c r="H209">
        <v>3859900</v>
      </c>
    </row>
    <row r="210" spans="2:8" x14ac:dyDescent="0.35">
      <c r="B210" s="1">
        <v>44207</v>
      </c>
      <c r="C210">
        <v>116.25</v>
      </c>
      <c r="D210">
        <v>117.099998</v>
      </c>
      <c r="E210">
        <v>114.300003</v>
      </c>
      <c r="F210">
        <v>115.050003</v>
      </c>
      <c r="G210">
        <v>115.050003</v>
      </c>
      <c r="H210">
        <v>2729200</v>
      </c>
    </row>
    <row r="211" spans="2:8" x14ac:dyDescent="0.35">
      <c r="B211" s="1">
        <v>44208</v>
      </c>
      <c r="C211">
        <v>114.040001</v>
      </c>
      <c r="D211">
        <v>115.44000200000001</v>
      </c>
      <c r="E211">
        <v>109.519997</v>
      </c>
      <c r="F211">
        <v>111.199997</v>
      </c>
      <c r="G211">
        <v>111.199997</v>
      </c>
      <c r="H211">
        <v>6062700</v>
      </c>
    </row>
    <row r="212" spans="2:8" x14ac:dyDescent="0.35">
      <c r="B212" s="1">
        <v>44209</v>
      </c>
      <c r="C212">
        <v>112.019997</v>
      </c>
      <c r="D212">
        <v>112.33000199999999</v>
      </c>
      <c r="E212">
        <v>109.18</v>
      </c>
      <c r="F212">
        <v>110.239998</v>
      </c>
      <c r="G212">
        <v>110.239998</v>
      </c>
      <c r="H212">
        <v>6099100</v>
      </c>
    </row>
    <row r="213" spans="2:8" x14ac:dyDescent="0.35">
      <c r="B213" s="1">
        <v>44210</v>
      </c>
      <c r="C213">
        <v>110.83000199999999</v>
      </c>
      <c r="D213">
        <v>111.010002</v>
      </c>
      <c r="E213">
        <v>107.870003</v>
      </c>
      <c r="F213">
        <v>107.980003</v>
      </c>
      <c r="G213">
        <v>107.980003</v>
      </c>
      <c r="H213">
        <v>6471900</v>
      </c>
    </row>
    <row r="214" spans="2:8" x14ac:dyDescent="0.35">
      <c r="B214" s="1">
        <v>44211</v>
      </c>
      <c r="C214">
        <v>106.55999799999999</v>
      </c>
      <c r="D214">
        <v>109.010002</v>
      </c>
      <c r="E214">
        <v>106.16999800000001</v>
      </c>
      <c r="F214">
        <v>108.199997</v>
      </c>
      <c r="G214">
        <v>108.199997</v>
      </c>
      <c r="H214">
        <v>7128700</v>
      </c>
    </row>
    <row r="215" spans="2:8" x14ac:dyDescent="0.35">
      <c r="B215" s="1">
        <v>44215</v>
      </c>
      <c r="C215">
        <v>109.379997</v>
      </c>
      <c r="D215">
        <v>109.44000200000001</v>
      </c>
      <c r="E215">
        <v>107.260002</v>
      </c>
      <c r="F215">
        <v>107.66999800000001</v>
      </c>
      <c r="G215">
        <v>107.66999800000001</v>
      </c>
      <c r="H215">
        <v>3855400</v>
      </c>
    </row>
    <row r="216" spans="2:8" x14ac:dyDescent="0.35">
      <c r="B216" s="1">
        <v>44216</v>
      </c>
      <c r="C216">
        <v>107.68</v>
      </c>
      <c r="D216">
        <v>109.970001</v>
      </c>
      <c r="E216">
        <v>107.599998</v>
      </c>
      <c r="F216">
        <v>109.139999</v>
      </c>
      <c r="G216">
        <v>109.139999</v>
      </c>
      <c r="H216">
        <v>5003300</v>
      </c>
    </row>
    <row r="217" spans="2:8" x14ac:dyDescent="0.35">
      <c r="B217" s="1">
        <v>44217</v>
      </c>
      <c r="C217">
        <v>109.360001</v>
      </c>
      <c r="D217">
        <v>109.91999800000001</v>
      </c>
      <c r="E217">
        <v>108.459999</v>
      </c>
      <c r="F217">
        <v>108.949997</v>
      </c>
      <c r="G217">
        <v>108.949997</v>
      </c>
      <c r="H217">
        <v>3715800</v>
      </c>
    </row>
    <row r="218" spans="2:8" x14ac:dyDescent="0.35">
      <c r="B218" s="1">
        <v>44218</v>
      </c>
      <c r="C218">
        <v>107.760002</v>
      </c>
      <c r="D218">
        <v>108.650002</v>
      </c>
      <c r="E218">
        <v>106.849998</v>
      </c>
      <c r="F218">
        <v>107.279999</v>
      </c>
      <c r="G218">
        <v>107.279999</v>
      </c>
      <c r="H218">
        <v>3858000</v>
      </c>
    </row>
    <row r="219" spans="2:8" x14ac:dyDescent="0.35">
      <c r="B219" s="1">
        <v>44221</v>
      </c>
      <c r="C219">
        <v>106.75</v>
      </c>
      <c r="D219">
        <v>106.760002</v>
      </c>
      <c r="E219">
        <v>103.779999</v>
      </c>
      <c r="F219">
        <v>106.709999</v>
      </c>
      <c r="G219">
        <v>106.709999</v>
      </c>
      <c r="H219">
        <v>7769100</v>
      </c>
    </row>
    <row r="220" spans="2:8" x14ac:dyDescent="0.35">
      <c r="B220" s="1">
        <v>44222</v>
      </c>
      <c r="C220">
        <v>107.050003</v>
      </c>
      <c r="D220">
        <v>107.989998</v>
      </c>
      <c r="E220">
        <v>105.94000200000001</v>
      </c>
      <c r="F220">
        <v>106.209999</v>
      </c>
      <c r="G220">
        <v>106.209999</v>
      </c>
      <c r="H220">
        <v>5365200</v>
      </c>
    </row>
    <row r="221" spans="2:8" x14ac:dyDescent="0.35">
      <c r="B221" s="1">
        <v>44223</v>
      </c>
      <c r="C221">
        <v>104.05999799999999</v>
      </c>
      <c r="D221">
        <v>104.790001</v>
      </c>
      <c r="E221">
        <v>100.360001</v>
      </c>
      <c r="F221">
        <v>103.220001</v>
      </c>
      <c r="G221">
        <v>103.220001</v>
      </c>
      <c r="H221">
        <v>9201200</v>
      </c>
    </row>
    <row r="222" spans="2:8" x14ac:dyDescent="0.35">
      <c r="B222" s="1">
        <v>44224</v>
      </c>
      <c r="C222">
        <v>104.360001</v>
      </c>
      <c r="D222">
        <v>106.290001</v>
      </c>
      <c r="E222">
        <v>103.91999800000001</v>
      </c>
      <c r="F222">
        <v>105.25</v>
      </c>
      <c r="G222">
        <v>105.25</v>
      </c>
      <c r="H222">
        <v>6837500</v>
      </c>
    </row>
    <row r="223" spans="2:8" x14ac:dyDescent="0.35">
      <c r="B223" s="1">
        <v>44225</v>
      </c>
      <c r="C223">
        <v>104.82</v>
      </c>
      <c r="D223">
        <v>104.949997</v>
      </c>
      <c r="E223">
        <v>102.30999799999999</v>
      </c>
      <c r="F223">
        <v>102.69000200000001</v>
      </c>
      <c r="G223">
        <v>102.69000200000001</v>
      </c>
      <c r="H223">
        <v>5523300</v>
      </c>
    </row>
    <row r="224" spans="2:8" x14ac:dyDescent="0.35">
      <c r="B224" s="1">
        <v>44228</v>
      </c>
      <c r="C224">
        <v>103.860001</v>
      </c>
      <c r="D224">
        <v>107.550003</v>
      </c>
      <c r="E224">
        <v>103.089996</v>
      </c>
      <c r="F224">
        <v>106.5</v>
      </c>
      <c r="G224">
        <v>106.5</v>
      </c>
      <c r="H224">
        <v>5445900</v>
      </c>
    </row>
    <row r="225" spans="2:8" x14ac:dyDescent="0.35">
      <c r="B225" s="1">
        <v>44229</v>
      </c>
      <c r="C225">
        <v>107.93</v>
      </c>
      <c r="D225">
        <v>111.099998</v>
      </c>
      <c r="E225">
        <v>107.239998</v>
      </c>
      <c r="F225">
        <v>110.019997</v>
      </c>
      <c r="G225">
        <v>110.019997</v>
      </c>
      <c r="H225">
        <v>4617500</v>
      </c>
    </row>
    <row r="226" spans="2:8" x14ac:dyDescent="0.35">
      <c r="B226" s="1">
        <v>44230</v>
      </c>
      <c r="C226">
        <v>110.120003</v>
      </c>
      <c r="D226">
        <v>111.110001</v>
      </c>
      <c r="E226">
        <v>109.550003</v>
      </c>
      <c r="F226">
        <v>110.199997</v>
      </c>
      <c r="G226">
        <v>110.199997</v>
      </c>
      <c r="H226">
        <v>4551500</v>
      </c>
    </row>
    <row r="227" spans="2:8" x14ac:dyDescent="0.35">
      <c r="B227" s="1">
        <v>44231</v>
      </c>
      <c r="C227">
        <v>111.720001</v>
      </c>
      <c r="D227">
        <v>113.08000199999999</v>
      </c>
      <c r="E227">
        <v>110.199997</v>
      </c>
      <c r="F227">
        <v>112.239998</v>
      </c>
      <c r="G227">
        <v>112.239998</v>
      </c>
      <c r="H227">
        <v>3515300</v>
      </c>
    </row>
    <row r="228" spans="2:8" x14ac:dyDescent="0.35">
      <c r="B228" s="1">
        <v>44232</v>
      </c>
      <c r="C228">
        <v>112.75</v>
      </c>
      <c r="D228">
        <v>113.739998</v>
      </c>
      <c r="E228">
        <v>111.980003</v>
      </c>
      <c r="F228">
        <v>112.220001</v>
      </c>
      <c r="G228">
        <v>112.220001</v>
      </c>
      <c r="H228">
        <v>2656100</v>
      </c>
    </row>
    <row r="229" spans="2:8" x14ac:dyDescent="0.35">
      <c r="B229" s="1">
        <v>44235</v>
      </c>
      <c r="C229">
        <v>113.41999800000001</v>
      </c>
      <c r="D229">
        <v>114.370003</v>
      </c>
      <c r="E229">
        <v>112.55999799999999</v>
      </c>
      <c r="F229">
        <v>113.400002</v>
      </c>
      <c r="G229">
        <v>113.400002</v>
      </c>
      <c r="H229">
        <v>3876100</v>
      </c>
    </row>
    <row r="230" spans="2:8" x14ac:dyDescent="0.35">
      <c r="B230" s="1">
        <v>44236</v>
      </c>
      <c r="C230">
        <v>112.650002</v>
      </c>
      <c r="D230">
        <v>114.05999799999999</v>
      </c>
      <c r="E230">
        <v>111.220001</v>
      </c>
      <c r="F230">
        <v>113.449997</v>
      </c>
      <c r="G230">
        <v>113.449997</v>
      </c>
      <c r="H230">
        <v>3774700</v>
      </c>
    </row>
    <row r="231" spans="2:8" x14ac:dyDescent="0.35">
      <c r="B231" s="1">
        <v>44237</v>
      </c>
      <c r="C231">
        <v>113.949997</v>
      </c>
      <c r="D231">
        <v>114.349998</v>
      </c>
      <c r="E231">
        <v>108.589996</v>
      </c>
      <c r="F231">
        <v>109.41999800000001</v>
      </c>
      <c r="G231">
        <v>109.41999800000001</v>
      </c>
      <c r="H231">
        <v>7297100</v>
      </c>
    </row>
    <row r="232" spans="2:8" x14ac:dyDescent="0.35">
      <c r="B232" s="1">
        <v>44238</v>
      </c>
      <c r="C232">
        <v>110.69000200000001</v>
      </c>
      <c r="D232">
        <v>110.69000200000001</v>
      </c>
      <c r="E232">
        <v>107.660004</v>
      </c>
      <c r="F232">
        <v>108.480003</v>
      </c>
      <c r="G232">
        <v>108.480003</v>
      </c>
      <c r="H232">
        <v>6702000</v>
      </c>
    </row>
    <row r="233" spans="2:8" x14ac:dyDescent="0.35">
      <c r="B233" s="1">
        <v>44239</v>
      </c>
      <c r="C233">
        <v>108.790001</v>
      </c>
      <c r="D233">
        <v>110.709999</v>
      </c>
      <c r="E233">
        <v>108.19000200000001</v>
      </c>
      <c r="F233">
        <v>109.989998</v>
      </c>
      <c r="G233">
        <v>109.989998</v>
      </c>
      <c r="H233">
        <v>3605700</v>
      </c>
    </row>
    <row r="234" spans="2:8" x14ac:dyDescent="0.35">
      <c r="B234" s="1">
        <v>44243</v>
      </c>
      <c r="C234">
        <v>110.989998</v>
      </c>
      <c r="D234">
        <v>110.989998</v>
      </c>
      <c r="E234">
        <v>108.599998</v>
      </c>
      <c r="F234">
        <v>110.199997</v>
      </c>
      <c r="G234">
        <v>110.199997</v>
      </c>
      <c r="H234">
        <v>3768700</v>
      </c>
    </row>
    <row r="235" spans="2:8" x14ac:dyDescent="0.35">
      <c r="B235" s="1">
        <v>44244</v>
      </c>
      <c r="C235">
        <v>109.769997</v>
      </c>
      <c r="D235">
        <v>111.879997</v>
      </c>
      <c r="E235">
        <v>109.58000199999999</v>
      </c>
      <c r="F235">
        <v>111.07</v>
      </c>
      <c r="G235">
        <v>111.07</v>
      </c>
      <c r="H235">
        <v>3772100</v>
      </c>
    </row>
    <row r="236" spans="2:8" x14ac:dyDescent="0.35">
      <c r="B236" s="1">
        <v>44245</v>
      </c>
      <c r="C236">
        <v>111.599998</v>
      </c>
      <c r="D236">
        <v>113.55999799999999</v>
      </c>
      <c r="E236">
        <v>111.260002</v>
      </c>
      <c r="F236">
        <v>113.050003</v>
      </c>
      <c r="G236">
        <v>113.050003</v>
      </c>
      <c r="H236">
        <v>6335000</v>
      </c>
    </row>
    <row r="237" spans="2:8" x14ac:dyDescent="0.35">
      <c r="B237" s="1">
        <v>44246</v>
      </c>
      <c r="C237">
        <v>113.459999</v>
      </c>
      <c r="D237">
        <v>113.849998</v>
      </c>
      <c r="E237">
        <v>110.25</v>
      </c>
      <c r="F237">
        <v>111.360001</v>
      </c>
      <c r="G237">
        <v>111.360001</v>
      </c>
      <c r="H237">
        <v>5864600</v>
      </c>
    </row>
    <row r="238" spans="2:8" x14ac:dyDescent="0.35">
      <c r="B238" s="1">
        <v>44249</v>
      </c>
      <c r="C238">
        <v>110.949997</v>
      </c>
      <c r="D238">
        <v>114.5</v>
      </c>
      <c r="E238">
        <v>109.870003</v>
      </c>
      <c r="F238">
        <v>113.360001</v>
      </c>
      <c r="G238">
        <v>113.360001</v>
      </c>
      <c r="H238">
        <v>4778900</v>
      </c>
    </row>
    <row r="239" spans="2:8" x14ac:dyDescent="0.35">
      <c r="B239" s="1">
        <v>44250</v>
      </c>
      <c r="C239">
        <v>113.220001</v>
      </c>
      <c r="D239">
        <v>116.199997</v>
      </c>
      <c r="E239">
        <v>112.230003</v>
      </c>
      <c r="F239">
        <v>115.599998</v>
      </c>
      <c r="G239">
        <v>115.599998</v>
      </c>
      <c r="H239">
        <v>5073600</v>
      </c>
    </row>
    <row r="240" spans="2:8" x14ac:dyDescent="0.35">
      <c r="B240" s="1">
        <v>44251</v>
      </c>
      <c r="C240">
        <v>114.5</v>
      </c>
      <c r="D240">
        <v>120.5</v>
      </c>
      <c r="E240">
        <v>114.43</v>
      </c>
      <c r="F240">
        <v>119.07</v>
      </c>
      <c r="G240">
        <v>119.07</v>
      </c>
      <c r="H240">
        <v>6884300</v>
      </c>
    </row>
    <row r="241" spans="1:8" x14ac:dyDescent="0.35">
      <c r="B241" s="1">
        <v>44252</v>
      </c>
      <c r="C241">
        <v>118.089996</v>
      </c>
      <c r="D241">
        <v>119.160004</v>
      </c>
      <c r="E241">
        <v>116.16999800000001</v>
      </c>
      <c r="F241">
        <v>116.290001</v>
      </c>
      <c r="G241">
        <v>116.290001</v>
      </c>
      <c r="H241">
        <v>6158800</v>
      </c>
    </row>
    <row r="242" spans="1:8" x14ac:dyDescent="0.35">
      <c r="B242" s="1">
        <v>44253</v>
      </c>
      <c r="C242">
        <v>117.110001</v>
      </c>
      <c r="D242">
        <v>117.68</v>
      </c>
      <c r="E242">
        <v>114.279999</v>
      </c>
      <c r="F242">
        <v>115.370003</v>
      </c>
      <c r="G242">
        <v>115.370003</v>
      </c>
      <c r="H242">
        <v>4169700</v>
      </c>
    </row>
    <row r="243" spans="1:8" x14ac:dyDescent="0.35">
      <c r="B243" s="1">
        <v>44256</v>
      </c>
      <c r="C243">
        <v>117</v>
      </c>
      <c r="D243">
        <v>117.66999800000001</v>
      </c>
      <c r="E243">
        <v>116.110001</v>
      </c>
      <c r="F243">
        <v>116.68</v>
      </c>
      <c r="G243">
        <v>116.68</v>
      </c>
      <c r="H243">
        <v>3492100</v>
      </c>
    </row>
    <row r="244" spans="1:8" x14ac:dyDescent="0.35">
      <c r="B244" s="1">
        <v>44257</v>
      </c>
      <c r="C244">
        <v>116.050003</v>
      </c>
      <c r="D244">
        <v>116.870003</v>
      </c>
      <c r="E244">
        <v>115.089996</v>
      </c>
      <c r="F244">
        <v>115.68</v>
      </c>
      <c r="G244">
        <v>115.68</v>
      </c>
      <c r="H244">
        <v>3232000</v>
      </c>
    </row>
    <row r="245" spans="1:8" x14ac:dyDescent="0.35">
      <c r="B245" s="1">
        <v>44258</v>
      </c>
      <c r="C245">
        <v>115.199997</v>
      </c>
      <c r="D245">
        <v>116.339996</v>
      </c>
      <c r="E245">
        <v>114.550003</v>
      </c>
      <c r="F245">
        <v>115.800003</v>
      </c>
      <c r="G245">
        <v>115.800003</v>
      </c>
      <c r="H245">
        <v>3602100</v>
      </c>
    </row>
    <row r="246" spans="1:8" x14ac:dyDescent="0.35">
      <c r="B246" s="1">
        <v>44259</v>
      </c>
      <c r="C246">
        <v>116.239998</v>
      </c>
      <c r="D246">
        <v>118.089996</v>
      </c>
      <c r="E246">
        <v>113.93</v>
      </c>
      <c r="F246">
        <v>115.550003</v>
      </c>
      <c r="G246">
        <v>115.550003</v>
      </c>
      <c r="H246">
        <v>5177000</v>
      </c>
    </row>
    <row r="247" spans="1:8" x14ac:dyDescent="0.35">
      <c r="B247" s="1">
        <v>44260</v>
      </c>
      <c r="C247">
        <v>116.980003</v>
      </c>
      <c r="D247">
        <v>120.449997</v>
      </c>
      <c r="E247">
        <v>115.519997</v>
      </c>
      <c r="F247">
        <v>119.69000200000001</v>
      </c>
      <c r="G247">
        <v>119.69000200000001</v>
      </c>
      <c r="H247">
        <v>6137100</v>
      </c>
    </row>
    <row r="248" spans="1:8" x14ac:dyDescent="0.35">
      <c r="B248" s="1">
        <v>44263</v>
      </c>
      <c r="C248">
        <v>120.199997</v>
      </c>
      <c r="D248">
        <v>123.360001</v>
      </c>
      <c r="E248">
        <v>119.75</v>
      </c>
      <c r="F248">
        <v>121.5</v>
      </c>
      <c r="G248">
        <v>121.5</v>
      </c>
      <c r="H248">
        <v>5790400</v>
      </c>
    </row>
    <row r="249" spans="1:8" x14ac:dyDescent="0.35">
      <c r="B249" s="1">
        <v>44264</v>
      </c>
      <c r="C249">
        <v>122.400002</v>
      </c>
      <c r="D249">
        <v>124.220001</v>
      </c>
      <c r="E249">
        <v>122.199997</v>
      </c>
      <c r="F249">
        <v>122.5</v>
      </c>
      <c r="G249">
        <v>122.5</v>
      </c>
      <c r="H249">
        <v>5016300</v>
      </c>
    </row>
    <row r="250" spans="1:8" x14ac:dyDescent="0.35">
      <c r="B250" s="1">
        <v>44265</v>
      </c>
      <c r="C250">
        <v>123.120003</v>
      </c>
      <c r="D250">
        <v>124.349998</v>
      </c>
      <c r="E250">
        <v>121.839996</v>
      </c>
      <c r="F250">
        <v>123.860001</v>
      </c>
      <c r="G250">
        <v>123.860001</v>
      </c>
      <c r="H250">
        <v>3937300</v>
      </c>
    </row>
    <row r="251" spans="1:8" x14ac:dyDescent="0.35">
      <c r="B251" s="1">
        <v>44266</v>
      </c>
      <c r="C251">
        <v>122.66999800000001</v>
      </c>
      <c r="D251">
        <v>126.25</v>
      </c>
      <c r="E251">
        <v>122.66999800000001</v>
      </c>
      <c r="F251">
        <v>124.110001</v>
      </c>
      <c r="G251">
        <v>124.110001</v>
      </c>
      <c r="H251">
        <v>4351800</v>
      </c>
    </row>
    <row r="252" spans="1:8" x14ac:dyDescent="0.35">
      <c r="B252" s="1">
        <v>44267</v>
      </c>
      <c r="C252">
        <v>123.970001</v>
      </c>
      <c r="D252">
        <v>125.010002</v>
      </c>
      <c r="E252">
        <v>123.120003</v>
      </c>
      <c r="F252">
        <v>124.129997</v>
      </c>
      <c r="G252">
        <v>124.129997</v>
      </c>
      <c r="H252">
        <v>3340600</v>
      </c>
    </row>
    <row r="254" spans="1:8" x14ac:dyDescent="0.35">
      <c r="A254" t="s">
        <v>29</v>
      </c>
      <c r="B254" s="1">
        <v>44088</v>
      </c>
      <c r="C254">
        <v>114.720001</v>
      </c>
      <c r="D254">
        <v>115.93</v>
      </c>
      <c r="E254">
        <v>112.800003</v>
      </c>
      <c r="F254">
        <v>115.360001</v>
      </c>
      <c r="G254">
        <v>114.989487</v>
      </c>
      <c r="H254">
        <v>140150100</v>
      </c>
    </row>
    <row r="255" spans="1:8" x14ac:dyDescent="0.35">
      <c r="B255" s="1">
        <v>44089</v>
      </c>
      <c r="C255">
        <v>118.33000199999999</v>
      </c>
      <c r="D255">
        <v>118.83000199999999</v>
      </c>
      <c r="E255">
        <v>113.610001</v>
      </c>
      <c r="F255">
        <v>115.540001</v>
      </c>
      <c r="G255">
        <v>115.168915</v>
      </c>
      <c r="H255">
        <v>184642000</v>
      </c>
    </row>
    <row r="256" spans="1:8" x14ac:dyDescent="0.35">
      <c r="B256" s="1">
        <v>44090</v>
      </c>
      <c r="C256">
        <v>115.230003</v>
      </c>
      <c r="D256">
        <v>116</v>
      </c>
      <c r="E256">
        <v>112.040001</v>
      </c>
      <c r="F256">
        <v>112.129997</v>
      </c>
      <c r="G256">
        <v>111.769859</v>
      </c>
      <c r="H256">
        <v>154679000</v>
      </c>
    </row>
    <row r="257" spans="2:8" x14ac:dyDescent="0.35">
      <c r="B257" s="1">
        <v>44091</v>
      </c>
      <c r="C257">
        <v>109.720001</v>
      </c>
      <c r="D257">
        <v>112.199997</v>
      </c>
      <c r="E257">
        <v>108.709999</v>
      </c>
      <c r="F257">
        <v>110.339996</v>
      </c>
      <c r="G257">
        <v>109.98561100000001</v>
      </c>
      <c r="H257">
        <v>178011000</v>
      </c>
    </row>
    <row r="258" spans="2:8" x14ac:dyDescent="0.35">
      <c r="B258" s="1">
        <v>44092</v>
      </c>
      <c r="C258">
        <v>110.400002</v>
      </c>
      <c r="D258">
        <v>110.879997</v>
      </c>
      <c r="E258">
        <v>106.089996</v>
      </c>
      <c r="F258">
        <v>106.839996</v>
      </c>
      <c r="G258">
        <v>106.496849</v>
      </c>
      <c r="H258">
        <v>287104900</v>
      </c>
    </row>
    <row r="259" spans="2:8" x14ac:dyDescent="0.35">
      <c r="B259" s="1">
        <v>44095</v>
      </c>
      <c r="C259">
        <v>104.540001</v>
      </c>
      <c r="D259">
        <v>110.19000200000001</v>
      </c>
      <c r="E259">
        <v>103.099998</v>
      </c>
      <c r="F259">
        <v>110.08000199999999</v>
      </c>
      <c r="G259">
        <v>109.726448</v>
      </c>
      <c r="H259">
        <v>195713800</v>
      </c>
    </row>
    <row r="260" spans="2:8" x14ac:dyDescent="0.35">
      <c r="B260" s="1">
        <v>44096</v>
      </c>
      <c r="C260">
        <v>112.68</v>
      </c>
      <c r="D260">
        <v>112.860001</v>
      </c>
      <c r="E260">
        <v>109.160004</v>
      </c>
      <c r="F260">
        <v>111.80999799999999</v>
      </c>
      <c r="G260">
        <v>111.45088200000001</v>
      </c>
      <c r="H260">
        <v>183055400</v>
      </c>
    </row>
    <row r="261" spans="2:8" x14ac:dyDescent="0.35">
      <c r="B261" s="1">
        <v>44097</v>
      </c>
      <c r="C261">
        <v>111.620003</v>
      </c>
      <c r="D261">
        <v>112.110001</v>
      </c>
      <c r="E261">
        <v>106.769997</v>
      </c>
      <c r="F261">
        <v>107.120003</v>
      </c>
      <c r="G261">
        <v>106.775963</v>
      </c>
      <c r="H261">
        <v>150718700</v>
      </c>
    </row>
    <row r="262" spans="2:8" x14ac:dyDescent="0.35">
      <c r="B262" s="1">
        <v>44098</v>
      </c>
      <c r="C262">
        <v>105.16999800000001</v>
      </c>
      <c r="D262">
        <v>110.25</v>
      </c>
      <c r="E262">
        <v>105</v>
      </c>
      <c r="F262">
        <v>108.220001</v>
      </c>
      <c r="G262">
        <v>107.872421</v>
      </c>
      <c r="H262">
        <v>167743300</v>
      </c>
    </row>
    <row r="263" spans="2:8" x14ac:dyDescent="0.35">
      <c r="B263" s="1">
        <v>44099</v>
      </c>
      <c r="C263">
        <v>108.43</v>
      </c>
      <c r="D263">
        <v>112.44000200000001</v>
      </c>
      <c r="E263">
        <v>107.66999800000001</v>
      </c>
      <c r="F263">
        <v>112.279999</v>
      </c>
      <c r="G263">
        <v>111.91937299999999</v>
      </c>
      <c r="H263">
        <v>149981400</v>
      </c>
    </row>
    <row r="264" spans="2:8" x14ac:dyDescent="0.35">
      <c r="B264" s="1">
        <v>44102</v>
      </c>
      <c r="C264">
        <v>115.010002</v>
      </c>
      <c r="D264">
        <v>115.32</v>
      </c>
      <c r="E264">
        <v>112.779999</v>
      </c>
      <c r="F264">
        <v>114.959999</v>
      </c>
      <c r="G264">
        <v>114.590767</v>
      </c>
      <c r="H264">
        <v>137672400</v>
      </c>
    </row>
    <row r="265" spans="2:8" x14ac:dyDescent="0.35">
      <c r="B265" s="1">
        <v>44103</v>
      </c>
      <c r="C265">
        <v>114.550003</v>
      </c>
      <c r="D265">
        <v>115.30999799999999</v>
      </c>
      <c r="E265">
        <v>113.57</v>
      </c>
      <c r="F265">
        <v>114.089996</v>
      </c>
      <c r="G265">
        <v>113.723564</v>
      </c>
      <c r="H265">
        <v>99382200</v>
      </c>
    </row>
    <row r="266" spans="2:8" x14ac:dyDescent="0.35">
      <c r="B266" s="1">
        <v>44104</v>
      </c>
      <c r="C266">
        <v>113.790001</v>
      </c>
      <c r="D266">
        <v>117.260002</v>
      </c>
      <c r="E266">
        <v>113.620003</v>
      </c>
      <c r="F266">
        <v>115.80999799999999</v>
      </c>
      <c r="G266">
        <v>115.438042</v>
      </c>
      <c r="H266">
        <v>142675200</v>
      </c>
    </row>
    <row r="267" spans="2:8" x14ac:dyDescent="0.35">
      <c r="B267" s="1">
        <v>44105</v>
      </c>
      <c r="C267">
        <v>117.639999</v>
      </c>
      <c r="D267">
        <v>117.720001</v>
      </c>
      <c r="E267">
        <v>115.83000199999999</v>
      </c>
      <c r="F267">
        <v>116.790001</v>
      </c>
      <c r="G267">
        <v>116.414894</v>
      </c>
      <c r="H267">
        <v>116120400</v>
      </c>
    </row>
    <row r="268" spans="2:8" x14ac:dyDescent="0.35">
      <c r="B268" s="1">
        <v>44106</v>
      </c>
      <c r="C268">
        <v>112.889999</v>
      </c>
      <c r="D268">
        <v>115.370003</v>
      </c>
      <c r="E268">
        <v>112.220001</v>
      </c>
      <c r="F268">
        <v>113.019997</v>
      </c>
      <c r="G268">
        <v>112.657005</v>
      </c>
      <c r="H268">
        <v>144712000</v>
      </c>
    </row>
    <row r="269" spans="2:8" x14ac:dyDescent="0.35">
      <c r="B269" s="1">
        <v>44109</v>
      </c>
      <c r="C269">
        <v>113.910004</v>
      </c>
      <c r="D269">
        <v>116.650002</v>
      </c>
      <c r="E269">
        <v>113.550003</v>
      </c>
      <c r="F269">
        <v>116.5</v>
      </c>
      <c r="G269">
        <v>116.12582399999999</v>
      </c>
      <c r="H269">
        <v>106243800</v>
      </c>
    </row>
    <row r="270" spans="2:8" x14ac:dyDescent="0.35">
      <c r="B270" s="1">
        <v>44110</v>
      </c>
      <c r="C270">
        <v>115.699997</v>
      </c>
      <c r="D270">
        <v>116.120003</v>
      </c>
      <c r="E270">
        <v>112.25</v>
      </c>
      <c r="F270">
        <v>113.160004</v>
      </c>
      <c r="G270">
        <v>112.796555</v>
      </c>
      <c r="H270">
        <v>161498200</v>
      </c>
    </row>
    <row r="271" spans="2:8" x14ac:dyDescent="0.35">
      <c r="B271" s="1">
        <v>44111</v>
      </c>
      <c r="C271">
        <v>114.620003</v>
      </c>
      <c r="D271">
        <v>115.550003</v>
      </c>
      <c r="E271">
        <v>114.129997</v>
      </c>
      <c r="F271">
        <v>115.08000199999999</v>
      </c>
      <c r="G271">
        <v>114.71038799999999</v>
      </c>
      <c r="H271">
        <v>96849000</v>
      </c>
    </row>
    <row r="272" spans="2:8" x14ac:dyDescent="0.35">
      <c r="B272" s="1">
        <v>44112</v>
      </c>
      <c r="C272">
        <v>116.25</v>
      </c>
      <c r="D272">
        <v>116.400002</v>
      </c>
      <c r="E272">
        <v>114.589996</v>
      </c>
      <c r="F272">
        <v>114.970001</v>
      </c>
      <c r="G272">
        <v>114.600739</v>
      </c>
      <c r="H272">
        <v>83477200</v>
      </c>
    </row>
    <row r="273" spans="2:8" x14ac:dyDescent="0.35">
      <c r="B273" s="1">
        <v>44113</v>
      </c>
      <c r="C273">
        <v>115.279999</v>
      </c>
      <c r="D273">
        <v>117</v>
      </c>
      <c r="E273">
        <v>114.91999800000001</v>
      </c>
      <c r="F273">
        <v>116.970001</v>
      </c>
      <c r="G273">
        <v>116.59431499999999</v>
      </c>
      <c r="H273">
        <v>100506900</v>
      </c>
    </row>
    <row r="274" spans="2:8" x14ac:dyDescent="0.35">
      <c r="B274" s="1">
        <v>44116</v>
      </c>
      <c r="C274">
        <v>120.05999799999999</v>
      </c>
      <c r="D274">
        <v>125.18</v>
      </c>
      <c r="E274">
        <v>119.279999</v>
      </c>
      <c r="F274">
        <v>124.400002</v>
      </c>
      <c r="G274">
        <v>124.00045799999999</v>
      </c>
      <c r="H274">
        <v>240226800</v>
      </c>
    </row>
    <row r="275" spans="2:8" x14ac:dyDescent="0.35">
      <c r="B275" s="1">
        <v>44117</v>
      </c>
      <c r="C275">
        <v>125.269997</v>
      </c>
      <c r="D275">
        <v>125.389999</v>
      </c>
      <c r="E275">
        <v>119.650002</v>
      </c>
      <c r="F275">
        <v>121.099998</v>
      </c>
      <c r="G275">
        <v>120.711044</v>
      </c>
      <c r="H275">
        <v>262330500</v>
      </c>
    </row>
    <row r="276" spans="2:8" x14ac:dyDescent="0.35">
      <c r="B276" s="1">
        <v>44118</v>
      </c>
      <c r="C276">
        <v>121</v>
      </c>
      <c r="D276">
        <v>123.029999</v>
      </c>
      <c r="E276">
        <v>119.620003</v>
      </c>
      <c r="F276">
        <v>121.19000200000001</v>
      </c>
      <c r="G276">
        <v>120.800766</v>
      </c>
      <c r="H276">
        <v>151062300</v>
      </c>
    </row>
    <row r="277" spans="2:8" x14ac:dyDescent="0.35">
      <c r="B277" s="1">
        <v>44119</v>
      </c>
      <c r="C277">
        <v>118.720001</v>
      </c>
      <c r="D277">
        <v>121.199997</v>
      </c>
      <c r="E277">
        <v>118.150002</v>
      </c>
      <c r="F277">
        <v>120.709999</v>
      </c>
      <c r="G277">
        <v>120.322304</v>
      </c>
      <c r="H277">
        <v>112559200</v>
      </c>
    </row>
    <row r="278" spans="2:8" x14ac:dyDescent="0.35">
      <c r="B278" s="1">
        <v>44120</v>
      </c>
      <c r="C278">
        <v>121.279999</v>
      </c>
      <c r="D278">
        <v>121.550003</v>
      </c>
      <c r="E278">
        <v>118.80999799999999</v>
      </c>
      <c r="F278">
        <v>119.019997</v>
      </c>
      <c r="G278">
        <v>118.637726</v>
      </c>
      <c r="H278">
        <v>115393800</v>
      </c>
    </row>
    <row r="279" spans="2:8" x14ac:dyDescent="0.35">
      <c r="B279" s="1">
        <v>44123</v>
      </c>
      <c r="C279">
        <v>119.959999</v>
      </c>
      <c r="D279">
        <v>120.41999800000001</v>
      </c>
      <c r="E279">
        <v>115.660004</v>
      </c>
      <c r="F279">
        <v>115.980003</v>
      </c>
      <c r="G279">
        <v>115.60749800000001</v>
      </c>
      <c r="H279">
        <v>120639300</v>
      </c>
    </row>
    <row r="280" spans="2:8" x14ac:dyDescent="0.35">
      <c r="B280" s="1">
        <v>44124</v>
      </c>
      <c r="C280">
        <v>116.199997</v>
      </c>
      <c r="D280">
        <v>118.980003</v>
      </c>
      <c r="E280">
        <v>115.629997</v>
      </c>
      <c r="F280">
        <v>117.510002</v>
      </c>
      <c r="G280">
        <v>117.13259100000001</v>
      </c>
      <c r="H280">
        <v>124423700</v>
      </c>
    </row>
    <row r="281" spans="2:8" x14ac:dyDescent="0.35">
      <c r="B281" s="1">
        <v>44125</v>
      </c>
      <c r="C281">
        <v>116.66999800000001</v>
      </c>
      <c r="D281">
        <v>118.709999</v>
      </c>
      <c r="E281">
        <v>116.449997</v>
      </c>
      <c r="F281">
        <v>116.870003</v>
      </c>
      <c r="G281">
        <v>116.49464399999999</v>
      </c>
      <c r="H281">
        <v>89946000</v>
      </c>
    </row>
    <row r="282" spans="2:8" x14ac:dyDescent="0.35">
      <c r="B282" s="1">
        <v>44126</v>
      </c>
      <c r="C282">
        <v>117.449997</v>
      </c>
      <c r="D282">
        <v>118.040001</v>
      </c>
      <c r="E282">
        <v>114.589996</v>
      </c>
      <c r="F282">
        <v>115.75</v>
      </c>
      <c r="G282">
        <v>115.378235</v>
      </c>
      <c r="H282">
        <v>101988000</v>
      </c>
    </row>
    <row r="283" spans="2:8" x14ac:dyDescent="0.35">
      <c r="B283" s="1">
        <v>44127</v>
      </c>
      <c r="C283">
        <v>116.389999</v>
      </c>
      <c r="D283">
        <v>116.550003</v>
      </c>
      <c r="E283">
        <v>114.279999</v>
      </c>
      <c r="F283">
        <v>115.040001</v>
      </c>
      <c r="G283">
        <v>114.670517</v>
      </c>
      <c r="H283">
        <v>82572600</v>
      </c>
    </row>
    <row r="284" spans="2:8" x14ac:dyDescent="0.35">
      <c r="B284" s="1">
        <v>44130</v>
      </c>
      <c r="C284">
        <v>114.010002</v>
      </c>
      <c r="D284">
        <v>116.550003</v>
      </c>
      <c r="E284">
        <v>112.879997</v>
      </c>
      <c r="F284">
        <v>115.050003</v>
      </c>
      <c r="G284">
        <v>114.68048899999999</v>
      </c>
      <c r="H284">
        <v>111850700</v>
      </c>
    </row>
    <row r="285" spans="2:8" x14ac:dyDescent="0.35">
      <c r="B285" s="1">
        <v>44131</v>
      </c>
      <c r="C285">
        <v>115.489998</v>
      </c>
      <c r="D285">
        <v>117.279999</v>
      </c>
      <c r="E285">
        <v>114.540001</v>
      </c>
      <c r="F285">
        <v>116.599998</v>
      </c>
      <c r="G285">
        <v>116.22551</v>
      </c>
      <c r="H285">
        <v>92276800</v>
      </c>
    </row>
    <row r="286" spans="2:8" x14ac:dyDescent="0.35">
      <c r="B286" s="1">
        <v>44132</v>
      </c>
      <c r="C286">
        <v>115.050003</v>
      </c>
      <c r="D286">
        <v>115.43</v>
      </c>
      <c r="E286">
        <v>111.099998</v>
      </c>
      <c r="F286">
        <v>111.199997</v>
      </c>
      <c r="G286">
        <v>110.84285</v>
      </c>
      <c r="H286">
        <v>143937800</v>
      </c>
    </row>
    <row r="287" spans="2:8" x14ac:dyDescent="0.35">
      <c r="B287" s="1">
        <v>44133</v>
      </c>
      <c r="C287">
        <v>112.370003</v>
      </c>
      <c r="D287">
        <v>116.93</v>
      </c>
      <c r="E287">
        <v>112.199997</v>
      </c>
      <c r="F287">
        <v>115.32</v>
      </c>
      <c r="G287">
        <v>114.94961499999999</v>
      </c>
      <c r="H287">
        <v>146129200</v>
      </c>
    </row>
    <row r="288" spans="2:8" x14ac:dyDescent="0.35">
      <c r="B288" s="1">
        <v>44134</v>
      </c>
      <c r="C288">
        <v>111.05999799999999</v>
      </c>
      <c r="D288">
        <v>111.989998</v>
      </c>
      <c r="E288">
        <v>107.720001</v>
      </c>
      <c r="F288">
        <v>108.860001</v>
      </c>
      <c r="G288">
        <v>108.510361</v>
      </c>
      <c r="H288">
        <v>190272600</v>
      </c>
    </row>
    <row r="289" spans="2:8" x14ac:dyDescent="0.35">
      <c r="B289" s="1">
        <v>44137</v>
      </c>
      <c r="C289">
        <v>109.110001</v>
      </c>
      <c r="D289">
        <v>110.68</v>
      </c>
      <c r="E289">
        <v>107.32</v>
      </c>
      <c r="F289">
        <v>108.769997</v>
      </c>
      <c r="G289">
        <v>108.420654</v>
      </c>
      <c r="H289">
        <v>122866900</v>
      </c>
    </row>
    <row r="290" spans="2:8" x14ac:dyDescent="0.35">
      <c r="B290" s="1">
        <v>44138</v>
      </c>
      <c r="C290">
        <v>109.660004</v>
      </c>
      <c r="D290">
        <v>111.489998</v>
      </c>
      <c r="E290">
        <v>108.730003</v>
      </c>
      <c r="F290">
        <v>110.44000200000001</v>
      </c>
      <c r="G290">
        <v>110.085289</v>
      </c>
      <c r="H290">
        <v>107624400</v>
      </c>
    </row>
    <row r="291" spans="2:8" x14ac:dyDescent="0.35">
      <c r="B291" s="1">
        <v>44139</v>
      </c>
      <c r="C291">
        <v>114.139999</v>
      </c>
      <c r="D291">
        <v>115.589996</v>
      </c>
      <c r="E291">
        <v>112.349998</v>
      </c>
      <c r="F291">
        <v>114.949997</v>
      </c>
      <c r="G291">
        <v>114.580803</v>
      </c>
      <c r="H291">
        <v>138235500</v>
      </c>
    </row>
    <row r="292" spans="2:8" x14ac:dyDescent="0.35">
      <c r="B292" s="1">
        <v>44140</v>
      </c>
      <c r="C292">
        <v>117.949997</v>
      </c>
      <c r="D292">
        <v>119.620003</v>
      </c>
      <c r="E292">
        <v>116.870003</v>
      </c>
      <c r="F292">
        <v>119.029999</v>
      </c>
      <c r="G292">
        <v>118.64769699999999</v>
      </c>
      <c r="H292">
        <v>126387100</v>
      </c>
    </row>
    <row r="293" spans="2:8" x14ac:dyDescent="0.35">
      <c r="B293" s="1">
        <v>44141</v>
      </c>
      <c r="C293">
        <v>118.32</v>
      </c>
      <c r="D293">
        <v>119.199997</v>
      </c>
      <c r="E293">
        <v>116.129997</v>
      </c>
      <c r="F293">
        <v>118.69000200000001</v>
      </c>
      <c r="G293">
        <v>118.51290899999999</v>
      </c>
      <c r="H293">
        <v>114457900</v>
      </c>
    </row>
    <row r="294" spans="2:8" x14ac:dyDescent="0.35">
      <c r="B294" s="1">
        <v>44144</v>
      </c>
      <c r="C294">
        <v>120.5</v>
      </c>
      <c r="D294">
        <v>121.989998</v>
      </c>
      <c r="E294">
        <v>116.050003</v>
      </c>
      <c r="F294">
        <v>116.32</v>
      </c>
      <c r="G294">
        <v>116.146439</v>
      </c>
      <c r="H294">
        <v>154515300</v>
      </c>
    </row>
    <row r="295" spans="2:8" x14ac:dyDescent="0.35">
      <c r="B295" s="1">
        <v>44145</v>
      </c>
      <c r="C295">
        <v>115.550003</v>
      </c>
      <c r="D295">
        <v>117.589996</v>
      </c>
      <c r="E295">
        <v>114.129997</v>
      </c>
      <c r="F295">
        <v>115.970001</v>
      </c>
      <c r="G295">
        <v>115.796967</v>
      </c>
      <c r="H295">
        <v>138023400</v>
      </c>
    </row>
    <row r="296" spans="2:8" x14ac:dyDescent="0.35">
      <c r="B296" s="1">
        <v>44146</v>
      </c>
      <c r="C296">
        <v>117.19000200000001</v>
      </c>
      <c r="D296">
        <v>119.629997</v>
      </c>
      <c r="E296">
        <v>116.44000200000001</v>
      </c>
      <c r="F296">
        <v>119.489998</v>
      </c>
      <c r="G296">
        <v>119.311707</v>
      </c>
      <c r="H296">
        <v>112295000</v>
      </c>
    </row>
    <row r="297" spans="2:8" x14ac:dyDescent="0.35">
      <c r="B297" s="1">
        <v>44147</v>
      </c>
      <c r="C297">
        <v>119.620003</v>
      </c>
      <c r="D297">
        <v>120.529999</v>
      </c>
      <c r="E297">
        <v>118.57</v>
      </c>
      <c r="F297">
        <v>119.209999</v>
      </c>
      <c r="G297">
        <v>119.032127</v>
      </c>
      <c r="H297">
        <v>103162300</v>
      </c>
    </row>
    <row r="298" spans="2:8" x14ac:dyDescent="0.35">
      <c r="B298" s="1">
        <v>44148</v>
      </c>
      <c r="C298">
        <v>119.44000200000001</v>
      </c>
      <c r="D298">
        <v>119.66999800000001</v>
      </c>
      <c r="E298">
        <v>117.870003</v>
      </c>
      <c r="F298">
        <v>119.260002</v>
      </c>
      <c r="G298">
        <v>119.082054</v>
      </c>
      <c r="H298">
        <v>81581900</v>
      </c>
    </row>
    <row r="299" spans="2:8" x14ac:dyDescent="0.35">
      <c r="B299" s="1">
        <v>44151</v>
      </c>
      <c r="C299">
        <v>118.91999800000001</v>
      </c>
      <c r="D299">
        <v>120.989998</v>
      </c>
      <c r="E299">
        <v>118.150002</v>
      </c>
      <c r="F299">
        <v>120.300003</v>
      </c>
      <c r="G299">
        <v>120.12050600000001</v>
      </c>
      <c r="H299">
        <v>91183000</v>
      </c>
    </row>
    <row r="300" spans="2:8" x14ac:dyDescent="0.35">
      <c r="B300" s="1">
        <v>44152</v>
      </c>
      <c r="C300">
        <v>119.550003</v>
      </c>
      <c r="D300">
        <v>120.66999800000001</v>
      </c>
      <c r="E300">
        <v>118.959999</v>
      </c>
      <c r="F300">
        <v>119.389999</v>
      </c>
      <c r="G300">
        <v>119.211861</v>
      </c>
      <c r="H300">
        <v>74271000</v>
      </c>
    </row>
    <row r="301" spans="2:8" x14ac:dyDescent="0.35">
      <c r="B301" s="1">
        <v>44153</v>
      </c>
      <c r="C301">
        <v>118.610001</v>
      </c>
      <c r="D301">
        <v>119.82</v>
      </c>
      <c r="E301">
        <v>118</v>
      </c>
      <c r="F301">
        <v>118.029999</v>
      </c>
      <c r="G301">
        <v>117.853889</v>
      </c>
      <c r="H301">
        <v>76322100</v>
      </c>
    </row>
    <row r="302" spans="2:8" x14ac:dyDescent="0.35">
      <c r="B302" s="1">
        <v>44154</v>
      </c>
      <c r="C302">
        <v>117.589996</v>
      </c>
      <c r="D302">
        <v>119.05999799999999</v>
      </c>
      <c r="E302">
        <v>116.80999799999999</v>
      </c>
      <c r="F302">
        <v>118.639999</v>
      </c>
      <c r="G302">
        <v>118.462982</v>
      </c>
      <c r="H302">
        <v>74113000</v>
      </c>
    </row>
    <row r="303" spans="2:8" x14ac:dyDescent="0.35">
      <c r="B303" s="1">
        <v>44155</v>
      </c>
      <c r="C303">
        <v>118.639999</v>
      </c>
      <c r="D303">
        <v>118.769997</v>
      </c>
      <c r="E303">
        <v>117.290001</v>
      </c>
      <c r="F303">
        <v>117.339996</v>
      </c>
      <c r="G303">
        <v>117.164917</v>
      </c>
      <c r="H303">
        <v>73604300</v>
      </c>
    </row>
    <row r="304" spans="2:8" x14ac:dyDescent="0.35">
      <c r="B304" s="1">
        <v>44158</v>
      </c>
      <c r="C304">
        <v>117.18</v>
      </c>
      <c r="D304">
        <v>117.620003</v>
      </c>
      <c r="E304">
        <v>113.75</v>
      </c>
      <c r="F304">
        <v>113.849998</v>
      </c>
      <c r="G304">
        <v>113.680122</v>
      </c>
      <c r="H304">
        <v>127959300</v>
      </c>
    </row>
    <row r="305" spans="2:8" x14ac:dyDescent="0.35">
      <c r="B305" s="1">
        <v>44159</v>
      </c>
      <c r="C305">
        <v>113.910004</v>
      </c>
      <c r="D305">
        <v>115.849998</v>
      </c>
      <c r="E305">
        <v>112.589996</v>
      </c>
      <c r="F305">
        <v>115.16999800000001</v>
      </c>
      <c r="G305">
        <v>114.998154</v>
      </c>
      <c r="H305">
        <v>113874200</v>
      </c>
    </row>
    <row r="306" spans="2:8" x14ac:dyDescent="0.35">
      <c r="B306" s="1">
        <v>44160</v>
      </c>
      <c r="C306">
        <v>115.550003</v>
      </c>
      <c r="D306">
        <v>116.75</v>
      </c>
      <c r="E306">
        <v>115.16999800000001</v>
      </c>
      <c r="F306">
        <v>116.029999</v>
      </c>
      <c r="G306">
        <v>115.85687299999999</v>
      </c>
      <c r="H306">
        <v>76499200</v>
      </c>
    </row>
    <row r="307" spans="2:8" x14ac:dyDescent="0.35">
      <c r="B307" s="1">
        <v>44162</v>
      </c>
      <c r="C307">
        <v>116.57</v>
      </c>
      <c r="D307">
        <v>117.489998</v>
      </c>
      <c r="E307">
        <v>116.220001</v>
      </c>
      <c r="F307">
        <v>116.589996</v>
      </c>
      <c r="G307">
        <v>116.416031</v>
      </c>
      <c r="H307">
        <v>46691300</v>
      </c>
    </row>
    <row r="308" spans="2:8" x14ac:dyDescent="0.35">
      <c r="B308" s="1">
        <v>44165</v>
      </c>
      <c r="C308">
        <v>116.970001</v>
      </c>
      <c r="D308">
        <v>120.970001</v>
      </c>
      <c r="E308">
        <v>116.80999799999999</v>
      </c>
      <c r="F308">
        <v>119.050003</v>
      </c>
      <c r="G308">
        <v>118.87236799999999</v>
      </c>
      <c r="H308">
        <v>169410200</v>
      </c>
    </row>
    <row r="309" spans="2:8" x14ac:dyDescent="0.35">
      <c r="B309" s="1">
        <v>44166</v>
      </c>
      <c r="C309">
        <v>121.010002</v>
      </c>
      <c r="D309">
        <v>123.470001</v>
      </c>
      <c r="E309">
        <v>120.010002</v>
      </c>
      <c r="F309">
        <v>122.720001</v>
      </c>
      <c r="G309">
        <v>122.536896</v>
      </c>
      <c r="H309">
        <v>128166800</v>
      </c>
    </row>
    <row r="310" spans="2:8" x14ac:dyDescent="0.35">
      <c r="B310" s="1">
        <v>44167</v>
      </c>
      <c r="C310">
        <v>122.019997</v>
      </c>
      <c r="D310">
        <v>123.370003</v>
      </c>
      <c r="E310">
        <v>120.889999</v>
      </c>
      <c r="F310">
        <v>123.08000199999999</v>
      </c>
      <c r="G310">
        <v>122.896355</v>
      </c>
      <c r="H310">
        <v>89004200</v>
      </c>
    </row>
    <row r="311" spans="2:8" x14ac:dyDescent="0.35">
      <c r="B311" s="1">
        <v>44168</v>
      </c>
      <c r="C311">
        <v>123.519997</v>
      </c>
      <c r="D311">
        <v>123.779999</v>
      </c>
      <c r="E311">
        <v>122.209999</v>
      </c>
      <c r="F311">
        <v>122.94000200000001</v>
      </c>
      <c r="G311">
        <v>122.756569</v>
      </c>
      <c r="H311">
        <v>78967600</v>
      </c>
    </row>
    <row r="312" spans="2:8" x14ac:dyDescent="0.35">
      <c r="B312" s="1">
        <v>44169</v>
      </c>
      <c r="C312">
        <v>122.599998</v>
      </c>
      <c r="D312">
        <v>122.860001</v>
      </c>
      <c r="E312">
        <v>121.519997</v>
      </c>
      <c r="F312">
        <v>122.25</v>
      </c>
      <c r="G312">
        <v>122.06759599999999</v>
      </c>
      <c r="H312">
        <v>78260400</v>
      </c>
    </row>
    <row r="313" spans="2:8" x14ac:dyDescent="0.35">
      <c r="B313" s="1">
        <v>44172</v>
      </c>
      <c r="C313">
        <v>122.30999799999999</v>
      </c>
      <c r="D313">
        <v>124.57</v>
      </c>
      <c r="E313">
        <v>122.25</v>
      </c>
      <c r="F313">
        <v>123.75</v>
      </c>
      <c r="G313">
        <v>123.565353</v>
      </c>
      <c r="H313">
        <v>86712000</v>
      </c>
    </row>
    <row r="314" spans="2:8" x14ac:dyDescent="0.35">
      <c r="B314" s="1">
        <v>44173</v>
      </c>
      <c r="C314">
        <v>124.370003</v>
      </c>
      <c r="D314">
        <v>124.980003</v>
      </c>
      <c r="E314">
        <v>123.089996</v>
      </c>
      <c r="F314">
        <v>124.379997</v>
      </c>
      <c r="G314">
        <v>124.194412</v>
      </c>
      <c r="H314">
        <v>82225500</v>
      </c>
    </row>
    <row r="315" spans="2:8" x14ac:dyDescent="0.35">
      <c r="B315" s="1">
        <v>44174</v>
      </c>
      <c r="C315">
        <v>124.529999</v>
      </c>
      <c r="D315">
        <v>125.949997</v>
      </c>
      <c r="E315">
        <v>121</v>
      </c>
      <c r="F315">
        <v>121.779999</v>
      </c>
      <c r="G315">
        <v>121.59828899999999</v>
      </c>
      <c r="H315">
        <v>115089200</v>
      </c>
    </row>
    <row r="316" spans="2:8" x14ac:dyDescent="0.35">
      <c r="B316" s="1">
        <v>44175</v>
      </c>
      <c r="C316">
        <v>120.5</v>
      </c>
      <c r="D316">
        <v>123.870003</v>
      </c>
      <c r="E316">
        <v>120.150002</v>
      </c>
      <c r="F316">
        <v>123.239998</v>
      </c>
      <c r="G316">
        <v>123.05611399999999</v>
      </c>
      <c r="H316">
        <v>81312200</v>
      </c>
    </row>
    <row r="317" spans="2:8" x14ac:dyDescent="0.35">
      <c r="B317" s="1">
        <v>44176</v>
      </c>
      <c r="C317">
        <v>122.43</v>
      </c>
      <c r="D317">
        <v>122.760002</v>
      </c>
      <c r="E317">
        <v>120.550003</v>
      </c>
      <c r="F317">
        <v>122.410004</v>
      </c>
      <c r="G317">
        <v>122.227356</v>
      </c>
      <c r="H317">
        <v>86939800</v>
      </c>
    </row>
    <row r="318" spans="2:8" x14ac:dyDescent="0.35">
      <c r="B318" s="1">
        <v>44179</v>
      </c>
      <c r="C318">
        <v>122.599998</v>
      </c>
      <c r="D318">
        <v>123.349998</v>
      </c>
      <c r="E318">
        <v>121.540001</v>
      </c>
      <c r="F318">
        <v>121.779999</v>
      </c>
      <c r="G318">
        <v>121.59828899999999</v>
      </c>
      <c r="H318">
        <v>79184500</v>
      </c>
    </row>
    <row r="319" spans="2:8" x14ac:dyDescent="0.35">
      <c r="B319" s="1">
        <v>44180</v>
      </c>
      <c r="C319">
        <v>124.339996</v>
      </c>
      <c r="D319">
        <v>127.900002</v>
      </c>
      <c r="E319">
        <v>124.129997</v>
      </c>
      <c r="F319">
        <v>127.879997</v>
      </c>
      <c r="G319">
        <v>127.68918600000001</v>
      </c>
      <c r="H319">
        <v>157572300</v>
      </c>
    </row>
    <row r="320" spans="2:8" x14ac:dyDescent="0.35">
      <c r="B320" s="1">
        <v>44181</v>
      </c>
      <c r="C320">
        <v>127.410004</v>
      </c>
      <c r="D320">
        <v>128.36999499999999</v>
      </c>
      <c r="E320">
        <v>126.55999799999999</v>
      </c>
      <c r="F320">
        <v>127.80999799999999</v>
      </c>
      <c r="G320">
        <v>127.619293</v>
      </c>
      <c r="H320">
        <v>98208600</v>
      </c>
    </row>
    <row r="321" spans="2:8" x14ac:dyDescent="0.35">
      <c r="B321" s="1">
        <v>44182</v>
      </c>
      <c r="C321">
        <v>128.89999399999999</v>
      </c>
      <c r="D321">
        <v>129.58000200000001</v>
      </c>
      <c r="E321">
        <v>128.03999300000001</v>
      </c>
      <c r="F321">
        <v>128.699997</v>
      </c>
      <c r="G321">
        <v>128.50796500000001</v>
      </c>
      <c r="H321">
        <v>94359800</v>
      </c>
    </row>
    <row r="322" spans="2:8" x14ac:dyDescent="0.35">
      <c r="B322" s="1">
        <v>44183</v>
      </c>
      <c r="C322">
        <v>128.96000699999999</v>
      </c>
      <c r="D322">
        <v>129.10000600000001</v>
      </c>
      <c r="E322">
        <v>126.120003</v>
      </c>
      <c r="F322">
        <v>126.660004</v>
      </c>
      <c r="G322">
        <v>126.47101600000001</v>
      </c>
      <c r="H322">
        <v>192541500</v>
      </c>
    </row>
    <row r="323" spans="2:8" x14ac:dyDescent="0.35">
      <c r="B323" s="1">
        <v>44186</v>
      </c>
      <c r="C323">
        <v>125.019997</v>
      </c>
      <c r="D323">
        <v>128.30999800000001</v>
      </c>
      <c r="E323">
        <v>123.449997</v>
      </c>
      <c r="F323">
        <v>128.229996</v>
      </c>
      <c r="G323">
        <v>128.03866600000001</v>
      </c>
      <c r="H323">
        <v>121251600</v>
      </c>
    </row>
    <row r="324" spans="2:8" x14ac:dyDescent="0.35">
      <c r="B324" s="1">
        <v>44187</v>
      </c>
      <c r="C324">
        <v>131.61000100000001</v>
      </c>
      <c r="D324">
        <v>134.41000399999999</v>
      </c>
      <c r="E324">
        <v>129.64999399999999</v>
      </c>
      <c r="F324">
        <v>131.88000500000001</v>
      </c>
      <c r="G324">
        <v>131.68322800000001</v>
      </c>
      <c r="H324">
        <v>168904800</v>
      </c>
    </row>
    <row r="325" spans="2:8" x14ac:dyDescent="0.35">
      <c r="B325" s="1">
        <v>44188</v>
      </c>
      <c r="C325">
        <v>132.16000399999999</v>
      </c>
      <c r="D325">
        <v>132.429993</v>
      </c>
      <c r="E325">
        <v>130.779999</v>
      </c>
      <c r="F325">
        <v>130.96000699999999</v>
      </c>
      <c r="G325">
        <v>130.76460299999999</v>
      </c>
      <c r="H325">
        <v>88223700</v>
      </c>
    </row>
    <row r="326" spans="2:8" x14ac:dyDescent="0.35">
      <c r="B326" s="1">
        <v>44189</v>
      </c>
      <c r="C326">
        <v>131.320007</v>
      </c>
      <c r="D326">
        <v>133.46000699999999</v>
      </c>
      <c r="E326">
        <v>131.10000600000001</v>
      </c>
      <c r="F326">
        <v>131.970001</v>
      </c>
      <c r="G326">
        <v>131.773087</v>
      </c>
      <c r="H326">
        <v>54930100</v>
      </c>
    </row>
    <row r="327" spans="2:8" x14ac:dyDescent="0.35">
      <c r="B327" s="1">
        <v>44193</v>
      </c>
      <c r="C327">
        <v>133.990005</v>
      </c>
      <c r="D327">
        <v>137.33999600000001</v>
      </c>
      <c r="E327">
        <v>133.509995</v>
      </c>
      <c r="F327">
        <v>136.69000199999999</v>
      </c>
      <c r="G327">
        <v>136.486053</v>
      </c>
      <c r="H327">
        <v>124486200</v>
      </c>
    </row>
    <row r="328" spans="2:8" x14ac:dyDescent="0.35">
      <c r="B328" s="1">
        <v>44194</v>
      </c>
      <c r="C328">
        <v>138.050003</v>
      </c>
      <c r="D328">
        <v>138.78999300000001</v>
      </c>
      <c r="E328">
        <v>134.33999600000001</v>
      </c>
      <c r="F328">
        <v>134.86999499999999</v>
      </c>
      <c r="G328">
        <v>134.66876199999999</v>
      </c>
      <c r="H328">
        <v>121047300</v>
      </c>
    </row>
    <row r="329" spans="2:8" x14ac:dyDescent="0.35">
      <c r="B329" s="1">
        <v>44195</v>
      </c>
      <c r="C329">
        <v>135.58000200000001</v>
      </c>
      <c r="D329">
        <v>135.990005</v>
      </c>
      <c r="E329">
        <v>133.39999399999999</v>
      </c>
      <c r="F329">
        <v>133.720001</v>
      </c>
      <c r="G329">
        <v>133.520477</v>
      </c>
      <c r="H329">
        <v>96452100</v>
      </c>
    </row>
    <row r="330" spans="2:8" x14ac:dyDescent="0.35">
      <c r="B330" s="1">
        <v>44196</v>
      </c>
      <c r="C330">
        <v>134.08000200000001</v>
      </c>
      <c r="D330">
        <v>134.740005</v>
      </c>
      <c r="E330">
        <v>131.720001</v>
      </c>
      <c r="F330">
        <v>132.69000199999999</v>
      </c>
      <c r="G330">
        <v>132.49202</v>
      </c>
      <c r="H330">
        <v>99116600</v>
      </c>
    </row>
    <row r="331" spans="2:8" x14ac:dyDescent="0.35">
      <c r="B331" s="1">
        <v>44200</v>
      </c>
      <c r="C331">
        <v>133.520004</v>
      </c>
      <c r="D331">
        <v>133.61000100000001</v>
      </c>
      <c r="E331">
        <v>126.760002</v>
      </c>
      <c r="F331">
        <v>129.41000399999999</v>
      </c>
      <c r="G331">
        <v>129.21691899999999</v>
      </c>
      <c r="H331">
        <v>143301900</v>
      </c>
    </row>
    <row r="332" spans="2:8" x14ac:dyDescent="0.35">
      <c r="B332" s="1">
        <v>44201</v>
      </c>
      <c r="C332">
        <v>128.88999899999999</v>
      </c>
      <c r="D332">
        <v>131.740005</v>
      </c>
      <c r="E332">
        <v>128.429993</v>
      </c>
      <c r="F332">
        <v>131.009995</v>
      </c>
      <c r="G332">
        <v>130.814514</v>
      </c>
      <c r="H332">
        <v>97664900</v>
      </c>
    </row>
    <row r="333" spans="2:8" x14ac:dyDescent="0.35">
      <c r="B333" s="1">
        <v>44202</v>
      </c>
      <c r="C333">
        <v>127.720001</v>
      </c>
      <c r="D333">
        <v>131.050003</v>
      </c>
      <c r="E333">
        <v>126.379997</v>
      </c>
      <c r="F333">
        <v>126.599998</v>
      </c>
      <c r="G333">
        <v>126.411102</v>
      </c>
      <c r="H333">
        <v>155088000</v>
      </c>
    </row>
    <row r="334" spans="2:8" x14ac:dyDescent="0.35">
      <c r="B334" s="1">
        <v>44203</v>
      </c>
      <c r="C334">
        <v>128.36000100000001</v>
      </c>
      <c r="D334">
        <v>131.63000500000001</v>
      </c>
      <c r="E334">
        <v>127.860001</v>
      </c>
      <c r="F334">
        <v>130.91999799999999</v>
      </c>
      <c r="G334">
        <v>130.72465500000001</v>
      </c>
      <c r="H334">
        <v>109578200</v>
      </c>
    </row>
    <row r="335" spans="2:8" x14ac:dyDescent="0.35">
      <c r="B335" s="1">
        <v>44204</v>
      </c>
      <c r="C335">
        <v>132.429993</v>
      </c>
      <c r="D335">
        <v>132.63000500000001</v>
      </c>
      <c r="E335">
        <v>130.229996</v>
      </c>
      <c r="F335">
        <v>132.050003</v>
      </c>
      <c r="G335">
        <v>131.85296600000001</v>
      </c>
      <c r="H335">
        <v>105158200</v>
      </c>
    </row>
    <row r="336" spans="2:8" x14ac:dyDescent="0.35">
      <c r="B336" s="1">
        <v>44207</v>
      </c>
      <c r="C336">
        <v>129.19000199999999</v>
      </c>
      <c r="D336">
        <v>130.16999799999999</v>
      </c>
      <c r="E336">
        <v>128.5</v>
      </c>
      <c r="F336">
        <v>128.979996</v>
      </c>
      <c r="G336">
        <v>128.78755200000001</v>
      </c>
      <c r="H336">
        <v>100620900</v>
      </c>
    </row>
    <row r="337" spans="2:8" x14ac:dyDescent="0.35">
      <c r="B337" s="1">
        <v>44208</v>
      </c>
      <c r="C337">
        <v>128.5</v>
      </c>
      <c r="D337">
        <v>129.69000199999999</v>
      </c>
      <c r="E337">
        <v>126.860001</v>
      </c>
      <c r="F337">
        <v>128.800003</v>
      </c>
      <c r="G337">
        <v>128.60781900000001</v>
      </c>
      <c r="H337">
        <v>91951100</v>
      </c>
    </row>
    <row r="338" spans="2:8" x14ac:dyDescent="0.35">
      <c r="B338" s="1">
        <v>44209</v>
      </c>
      <c r="C338">
        <v>128.759995</v>
      </c>
      <c r="D338">
        <v>131.449997</v>
      </c>
      <c r="E338">
        <v>128.490005</v>
      </c>
      <c r="F338">
        <v>130.88999899999999</v>
      </c>
      <c r="G338">
        <v>130.69470200000001</v>
      </c>
      <c r="H338">
        <v>88636800</v>
      </c>
    </row>
    <row r="339" spans="2:8" x14ac:dyDescent="0.35">
      <c r="B339" s="1">
        <v>44210</v>
      </c>
      <c r="C339">
        <v>130.800003</v>
      </c>
      <c r="D339">
        <v>131</v>
      </c>
      <c r="E339">
        <v>128.759995</v>
      </c>
      <c r="F339">
        <v>128.91000399999999</v>
      </c>
      <c r="G339">
        <v>128.71766700000001</v>
      </c>
      <c r="H339">
        <v>90221800</v>
      </c>
    </row>
    <row r="340" spans="2:8" x14ac:dyDescent="0.35">
      <c r="B340" s="1">
        <v>44211</v>
      </c>
      <c r="C340">
        <v>128.779999</v>
      </c>
      <c r="D340">
        <v>130.220001</v>
      </c>
      <c r="E340">
        <v>127</v>
      </c>
      <c r="F340">
        <v>127.139999</v>
      </c>
      <c r="G340">
        <v>126.950294</v>
      </c>
      <c r="H340">
        <v>111598500</v>
      </c>
    </row>
    <row r="341" spans="2:8" x14ac:dyDescent="0.35">
      <c r="B341" s="1">
        <v>44215</v>
      </c>
      <c r="C341">
        <v>127.779999</v>
      </c>
      <c r="D341">
        <v>128.71000699999999</v>
      </c>
      <c r="E341">
        <v>126.94000200000001</v>
      </c>
      <c r="F341">
        <v>127.83000199999999</v>
      </c>
      <c r="G341">
        <v>127.639267</v>
      </c>
      <c r="H341">
        <v>90757300</v>
      </c>
    </row>
    <row r="342" spans="2:8" x14ac:dyDescent="0.35">
      <c r="B342" s="1">
        <v>44216</v>
      </c>
      <c r="C342">
        <v>128.66000399999999</v>
      </c>
      <c r="D342">
        <v>132.490005</v>
      </c>
      <c r="E342">
        <v>128.550003</v>
      </c>
      <c r="F342">
        <v>132.029999</v>
      </c>
      <c r="G342">
        <v>131.83299299999999</v>
      </c>
      <c r="H342">
        <v>104319500</v>
      </c>
    </row>
    <row r="343" spans="2:8" x14ac:dyDescent="0.35">
      <c r="B343" s="1">
        <v>44217</v>
      </c>
      <c r="C343">
        <v>133.800003</v>
      </c>
      <c r="D343">
        <v>139.66999799999999</v>
      </c>
      <c r="E343">
        <v>133.58999600000001</v>
      </c>
      <c r="F343">
        <v>136.86999499999999</v>
      </c>
      <c r="G343">
        <v>136.66577100000001</v>
      </c>
      <c r="H343">
        <v>120529500</v>
      </c>
    </row>
    <row r="344" spans="2:8" x14ac:dyDescent="0.35">
      <c r="B344" s="1">
        <v>44218</v>
      </c>
      <c r="C344">
        <v>136.279999</v>
      </c>
      <c r="D344">
        <v>139.85000600000001</v>
      </c>
      <c r="E344">
        <v>135.020004</v>
      </c>
      <c r="F344">
        <v>139.070007</v>
      </c>
      <c r="G344">
        <v>138.862503</v>
      </c>
      <c r="H344">
        <v>114459400</v>
      </c>
    </row>
    <row r="345" spans="2:8" x14ac:dyDescent="0.35">
      <c r="B345" s="1">
        <v>44221</v>
      </c>
      <c r="C345">
        <v>143.070007</v>
      </c>
      <c r="D345">
        <v>145.08999600000001</v>
      </c>
      <c r="E345">
        <v>136.53999300000001</v>
      </c>
      <c r="F345">
        <v>142.91999799999999</v>
      </c>
      <c r="G345">
        <v>142.70675700000001</v>
      </c>
      <c r="H345">
        <v>157611700</v>
      </c>
    </row>
    <row r="346" spans="2:8" x14ac:dyDescent="0.35">
      <c r="B346" s="1">
        <v>44222</v>
      </c>
      <c r="C346">
        <v>143.60000600000001</v>
      </c>
      <c r="D346">
        <v>144.300003</v>
      </c>
      <c r="E346">
        <v>141.36999499999999</v>
      </c>
      <c r="F346">
        <v>143.16000399999999</v>
      </c>
      <c r="G346">
        <v>142.94639599999999</v>
      </c>
      <c r="H346">
        <v>98390600</v>
      </c>
    </row>
    <row r="347" spans="2:8" x14ac:dyDescent="0.35">
      <c r="B347" s="1">
        <v>44223</v>
      </c>
      <c r="C347">
        <v>143.429993</v>
      </c>
      <c r="D347">
        <v>144.300003</v>
      </c>
      <c r="E347">
        <v>140.41000399999999</v>
      </c>
      <c r="F347">
        <v>142.05999800000001</v>
      </c>
      <c r="G347">
        <v>141.848038</v>
      </c>
      <c r="H347">
        <v>140843800</v>
      </c>
    </row>
    <row r="348" spans="2:8" x14ac:dyDescent="0.35">
      <c r="B348" s="1">
        <v>44224</v>
      </c>
      <c r="C348">
        <v>139.520004</v>
      </c>
      <c r="D348">
        <v>141.990005</v>
      </c>
      <c r="E348">
        <v>136.699997</v>
      </c>
      <c r="F348">
        <v>137.08999600000001</v>
      </c>
      <c r="G348">
        <v>136.88545199999999</v>
      </c>
      <c r="H348">
        <v>142621100</v>
      </c>
    </row>
    <row r="349" spans="2:8" x14ac:dyDescent="0.35">
      <c r="B349" s="1">
        <v>44225</v>
      </c>
      <c r="C349">
        <v>135.83000200000001</v>
      </c>
      <c r="D349">
        <v>136.740005</v>
      </c>
      <c r="E349">
        <v>130.21000699999999</v>
      </c>
      <c r="F349">
        <v>131.96000699999999</v>
      </c>
      <c r="G349">
        <v>131.76310699999999</v>
      </c>
      <c r="H349">
        <v>177180600</v>
      </c>
    </row>
    <row r="350" spans="2:8" x14ac:dyDescent="0.35">
      <c r="B350" s="1">
        <v>44228</v>
      </c>
      <c r="C350">
        <v>133.75</v>
      </c>
      <c r="D350">
        <v>135.38000500000001</v>
      </c>
      <c r="E350">
        <v>130.929993</v>
      </c>
      <c r="F350">
        <v>134.13999899999999</v>
      </c>
      <c r="G350">
        <v>133.93985000000001</v>
      </c>
      <c r="H350">
        <v>106239800</v>
      </c>
    </row>
    <row r="351" spans="2:8" x14ac:dyDescent="0.35">
      <c r="B351" s="1">
        <v>44229</v>
      </c>
      <c r="C351">
        <v>135.729996</v>
      </c>
      <c r="D351">
        <v>136.30999800000001</v>
      </c>
      <c r="E351">
        <v>134.61000100000001</v>
      </c>
      <c r="F351">
        <v>134.990005</v>
      </c>
      <c r="G351">
        <v>134.788589</v>
      </c>
      <c r="H351">
        <v>83305400</v>
      </c>
    </row>
    <row r="352" spans="2:8" x14ac:dyDescent="0.35">
      <c r="B352" s="1">
        <v>44230</v>
      </c>
      <c r="C352">
        <v>135.759995</v>
      </c>
      <c r="D352">
        <v>135.770004</v>
      </c>
      <c r="E352">
        <v>133.61000100000001</v>
      </c>
      <c r="F352">
        <v>133.94000199999999</v>
      </c>
      <c r="G352">
        <v>133.74015800000001</v>
      </c>
      <c r="H352">
        <v>89880900</v>
      </c>
    </row>
    <row r="353" spans="2:8" x14ac:dyDescent="0.35">
      <c r="B353" s="1">
        <v>44231</v>
      </c>
      <c r="C353">
        <v>136.300003</v>
      </c>
      <c r="D353">
        <v>137.39999399999999</v>
      </c>
      <c r="E353">
        <v>134.58999600000001</v>
      </c>
      <c r="F353">
        <v>137.38999899999999</v>
      </c>
      <c r="G353">
        <v>137.18499800000001</v>
      </c>
      <c r="H353">
        <v>84183100</v>
      </c>
    </row>
    <row r="354" spans="2:8" x14ac:dyDescent="0.35">
      <c r="B354" s="1">
        <v>44232</v>
      </c>
      <c r="C354">
        <v>137.35000600000001</v>
      </c>
      <c r="D354">
        <v>137.41999799999999</v>
      </c>
      <c r="E354">
        <v>135.86000100000001</v>
      </c>
      <c r="F354">
        <v>136.759995</v>
      </c>
      <c r="G354">
        <v>136.759995</v>
      </c>
      <c r="H354">
        <v>75524000</v>
      </c>
    </row>
    <row r="355" spans="2:8" x14ac:dyDescent="0.35">
      <c r="B355" s="1">
        <v>44235</v>
      </c>
      <c r="C355">
        <v>136.029999</v>
      </c>
      <c r="D355">
        <v>136.96000699999999</v>
      </c>
      <c r="E355">
        <v>134.91999799999999</v>
      </c>
      <c r="F355">
        <v>136.91000399999999</v>
      </c>
      <c r="G355">
        <v>136.91000399999999</v>
      </c>
      <c r="H355">
        <v>71297200</v>
      </c>
    </row>
    <row r="356" spans="2:8" x14ac:dyDescent="0.35">
      <c r="B356" s="1">
        <v>44236</v>
      </c>
      <c r="C356">
        <v>136.61999499999999</v>
      </c>
      <c r="D356">
        <v>137.88000500000001</v>
      </c>
      <c r="E356">
        <v>135.85000600000001</v>
      </c>
      <c r="F356">
        <v>136.009995</v>
      </c>
      <c r="G356">
        <v>136.009995</v>
      </c>
      <c r="H356">
        <v>76774200</v>
      </c>
    </row>
    <row r="357" spans="2:8" x14ac:dyDescent="0.35">
      <c r="B357" s="1">
        <v>44237</v>
      </c>
      <c r="C357">
        <v>136.479996</v>
      </c>
      <c r="D357">
        <v>136.990005</v>
      </c>
      <c r="E357">
        <v>134.39999399999999</v>
      </c>
      <c r="F357">
        <v>135.38999899999999</v>
      </c>
      <c r="G357">
        <v>135.38999899999999</v>
      </c>
      <c r="H357">
        <v>73046600</v>
      </c>
    </row>
    <row r="358" spans="2:8" x14ac:dyDescent="0.35">
      <c r="B358" s="1">
        <v>44238</v>
      </c>
      <c r="C358">
        <v>135.89999399999999</v>
      </c>
      <c r="D358">
        <v>136.38999899999999</v>
      </c>
      <c r="E358">
        <v>133.770004</v>
      </c>
      <c r="F358">
        <v>135.13000500000001</v>
      </c>
      <c r="G358">
        <v>135.13000500000001</v>
      </c>
      <c r="H358">
        <v>64154400</v>
      </c>
    </row>
    <row r="359" spans="2:8" x14ac:dyDescent="0.35">
      <c r="B359" s="1">
        <v>44239</v>
      </c>
      <c r="C359">
        <v>134.35000600000001</v>
      </c>
      <c r="D359">
        <v>135.529999</v>
      </c>
      <c r="E359">
        <v>133.69000199999999</v>
      </c>
      <c r="F359">
        <v>135.36999499999999</v>
      </c>
      <c r="G359">
        <v>135.36999499999999</v>
      </c>
      <c r="H359">
        <v>60029300</v>
      </c>
    </row>
    <row r="360" spans="2:8" x14ac:dyDescent="0.35">
      <c r="B360" s="1">
        <v>44243</v>
      </c>
      <c r="C360">
        <v>135.490005</v>
      </c>
      <c r="D360">
        <v>136.009995</v>
      </c>
      <c r="E360">
        <v>132.78999300000001</v>
      </c>
      <c r="F360">
        <v>133.19000199999999</v>
      </c>
      <c r="G360">
        <v>133.19000199999999</v>
      </c>
      <c r="H360">
        <v>80576300</v>
      </c>
    </row>
    <row r="361" spans="2:8" x14ac:dyDescent="0.35">
      <c r="B361" s="1">
        <v>44244</v>
      </c>
      <c r="C361">
        <v>131.25</v>
      </c>
      <c r="D361">
        <v>132.220001</v>
      </c>
      <c r="E361">
        <v>129.470001</v>
      </c>
      <c r="F361">
        <v>130.83999600000001</v>
      </c>
      <c r="G361">
        <v>130.83999600000001</v>
      </c>
      <c r="H361">
        <v>97918500</v>
      </c>
    </row>
    <row r="362" spans="2:8" x14ac:dyDescent="0.35">
      <c r="B362" s="1">
        <v>44245</v>
      </c>
      <c r="C362">
        <v>129.199997</v>
      </c>
      <c r="D362">
        <v>130</v>
      </c>
      <c r="E362">
        <v>127.410004</v>
      </c>
      <c r="F362">
        <v>129.71000699999999</v>
      </c>
      <c r="G362">
        <v>129.71000699999999</v>
      </c>
      <c r="H362">
        <v>96856700</v>
      </c>
    </row>
    <row r="363" spans="2:8" x14ac:dyDescent="0.35">
      <c r="B363" s="1">
        <v>44246</v>
      </c>
      <c r="C363">
        <v>130.240005</v>
      </c>
      <c r="D363">
        <v>130.71000699999999</v>
      </c>
      <c r="E363">
        <v>128.800003</v>
      </c>
      <c r="F363">
        <v>129.86999499999999</v>
      </c>
      <c r="G363">
        <v>129.86999499999999</v>
      </c>
      <c r="H363">
        <v>87668800</v>
      </c>
    </row>
    <row r="364" spans="2:8" x14ac:dyDescent="0.35">
      <c r="B364" s="1">
        <v>44249</v>
      </c>
      <c r="C364">
        <v>128.009995</v>
      </c>
      <c r="D364">
        <v>129.720001</v>
      </c>
      <c r="E364">
        <v>125.599998</v>
      </c>
      <c r="F364">
        <v>126</v>
      </c>
      <c r="G364">
        <v>126</v>
      </c>
      <c r="H364">
        <v>103916400</v>
      </c>
    </row>
    <row r="365" spans="2:8" x14ac:dyDescent="0.35">
      <c r="B365" s="1">
        <v>44250</v>
      </c>
      <c r="C365">
        <v>123.760002</v>
      </c>
      <c r="D365">
        <v>126.709999</v>
      </c>
      <c r="E365">
        <v>118.389999</v>
      </c>
      <c r="F365">
        <v>125.860001</v>
      </c>
      <c r="G365">
        <v>125.860001</v>
      </c>
      <c r="H365">
        <v>158273000</v>
      </c>
    </row>
    <row r="366" spans="2:8" x14ac:dyDescent="0.35">
      <c r="B366" s="1">
        <v>44251</v>
      </c>
      <c r="C366">
        <v>124.94000200000001</v>
      </c>
      <c r="D366">
        <v>125.55999799999999</v>
      </c>
      <c r="E366">
        <v>122.230003</v>
      </c>
      <c r="F366">
        <v>125.349998</v>
      </c>
      <c r="G366">
        <v>125.349998</v>
      </c>
      <c r="H366">
        <v>111039900</v>
      </c>
    </row>
    <row r="367" spans="2:8" x14ac:dyDescent="0.35">
      <c r="B367" s="1">
        <v>44252</v>
      </c>
      <c r="C367">
        <v>124.68</v>
      </c>
      <c r="D367">
        <v>126.459999</v>
      </c>
      <c r="E367">
        <v>120.540001</v>
      </c>
      <c r="F367">
        <v>120.989998</v>
      </c>
      <c r="G367">
        <v>120.989998</v>
      </c>
      <c r="H367">
        <v>148199500</v>
      </c>
    </row>
    <row r="368" spans="2:8" x14ac:dyDescent="0.35">
      <c r="B368" s="1">
        <v>44253</v>
      </c>
      <c r="C368">
        <v>122.589996</v>
      </c>
      <c r="D368">
        <v>124.849998</v>
      </c>
      <c r="E368">
        <v>121.199997</v>
      </c>
      <c r="F368">
        <v>121.260002</v>
      </c>
      <c r="G368">
        <v>121.260002</v>
      </c>
      <c r="H368">
        <v>164320000</v>
      </c>
    </row>
    <row r="369" spans="1:8" x14ac:dyDescent="0.35">
      <c r="B369" s="1">
        <v>44256</v>
      </c>
      <c r="C369">
        <v>123.75</v>
      </c>
      <c r="D369">
        <v>127.93</v>
      </c>
      <c r="E369">
        <v>122.790001</v>
      </c>
      <c r="F369">
        <v>127.790001</v>
      </c>
      <c r="G369">
        <v>127.790001</v>
      </c>
      <c r="H369">
        <v>115998300</v>
      </c>
    </row>
    <row r="370" spans="1:8" x14ac:dyDescent="0.35">
      <c r="B370" s="1">
        <v>44257</v>
      </c>
      <c r="C370">
        <v>128.41000399999999</v>
      </c>
      <c r="D370">
        <v>128.720001</v>
      </c>
      <c r="E370">
        <v>125.010002</v>
      </c>
      <c r="F370">
        <v>125.120003</v>
      </c>
      <c r="G370">
        <v>125.120003</v>
      </c>
      <c r="H370">
        <v>102015300</v>
      </c>
    </row>
    <row r="371" spans="1:8" x14ac:dyDescent="0.35">
      <c r="B371" s="1">
        <v>44258</v>
      </c>
      <c r="C371">
        <v>124.80999799999999</v>
      </c>
      <c r="D371">
        <v>125.709999</v>
      </c>
      <c r="E371">
        <v>121.839996</v>
      </c>
      <c r="F371">
        <v>122.05999799999999</v>
      </c>
      <c r="G371">
        <v>122.05999799999999</v>
      </c>
      <c r="H371">
        <v>112430400</v>
      </c>
    </row>
    <row r="372" spans="1:8" x14ac:dyDescent="0.35">
      <c r="B372" s="1">
        <v>44259</v>
      </c>
      <c r="C372">
        <v>121.75</v>
      </c>
      <c r="D372">
        <v>123.599998</v>
      </c>
      <c r="E372">
        <v>118.620003</v>
      </c>
      <c r="F372">
        <v>120.129997</v>
      </c>
      <c r="G372">
        <v>120.129997</v>
      </c>
      <c r="H372">
        <v>177275300</v>
      </c>
    </row>
    <row r="373" spans="1:8" x14ac:dyDescent="0.35">
      <c r="B373" s="1">
        <v>44260</v>
      </c>
      <c r="C373">
        <v>120.980003</v>
      </c>
      <c r="D373">
        <v>121.94000200000001</v>
      </c>
      <c r="E373">
        <v>117.57</v>
      </c>
      <c r="F373">
        <v>121.41999800000001</v>
      </c>
      <c r="G373">
        <v>121.41999800000001</v>
      </c>
      <c r="H373">
        <v>153590400</v>
      </c>
    </row>
    <row r="374" spans="1:8" x14ac:dyDescent="0.35">
      <c r="B374" s="1">
        <v>44263</v>
      </c>
      <c r="C374">
        <v>120.93</v>
      </c>
      <c r="D374">
        <v>121</v>
      </c>
      <c r="E374">
        <v>116.209999</v>
      </c>
      <c r="F374">
        <v>116.360001</v>
      </c>
      <c r="G374">
        <v>116.360001</v>
      </c>
      <c r="H374">
        <v>153918600</v>
      </c>
    </row>
    <row r="375" spans="1:8" x14ac:dyDescent="0.35">
      <c r="B375" s="1">
        <v>44264</v>
      </c>
      <c r="C375">
        <v>119.029999</v>
      </c>
      <c r="D375">
        <v>122.05999799999999</v>
      </c>
      <c r="E375">
        <v>118.790001</v>
      </c>
      <c r="F375">
        <v>121.089996</v>
      </c>
      <c r="G375">
        <v>121.089996</v>
      </c>
      <c r="H375">
        <v>129159600</v>
      </c>
    </row>
    <row r="376" spans="1:8" x14ac:dyDescent="0.35">
      <c r="B376" s="1">
        <v>44265</v>
      </c>
      <c r="C376">
        <v>121.69000200000001</v>
      </c>
      <c r="D376">
        <v>122.16999800000001</v>
      </c>
      <c r="E376">
        <v>119.449997</v>
      </c>
      <c r="F376">
        <v>119.980003</v>
      </c>
      <c r="G376">
        <v>119.980003</v>
      </c>
      <c r="H376">
        <v>111760400</v>
      </c>
    </row>
    <row r="377" spans="1:8" x14ac:dyDescent="0.35">
      <c r="B377" s="1">
        <v>44266</v>
      </c>
      <c r="C377">
        <v>122.540001</v>
      </c>
      <c r="D377">
        <v>123.209999</v>
      </c>
      <c r="E377">
        <v>121.260002</v>
      </c>
      <c r="F377">
        <v>121.959999</v>
      </c>
      <c r="G377">
        <v>121.959999</v>
      </c>
      <c r="H377">
        <v>102753600</v>
      </c>
    </row>
    <row r="378" spans="1:8" x14ac:dyDescent="0.35">
      <c r="B378" s="1">
        <v>44267</v>
      </c>
      <c r="C378">
        <v>120.400002</v>
      </c>
      <c r="D378">
        <v>121.16999800000001</v>
      </c>
      <c r="E378">
        <v>119.160004</v>
      </c>
      <c r="F378">
        <v>121.029999</v>
      </c>
      <c r="G378">
        <v>121.029999</v>
      </c>
      <c r="H378">
        <v>87963400</v>
      </c>
    </row>
    <row r="380" spans="1:8" x14ac:dyDescent="0.35">
      <c r="A380" t="s">
        <v>30</v>
      </c>
      <c r="B380" s="1">
        <v>44088</v>
      </c>
      <c r="C380">
        <v>169.13699299999999</v>
      </c>
      <c r="D380">
        <v>171.75</v>
      </c>
      <c r="E380">
        <v>168.38000500000001</v>
      </c>
      <c r="F380">
        <v>168.83999600000001</v>
      </c>
      <c r="G380">
        <v>168.83999600000001</v>
      </c>
      <c r="H380">
        <v>941900</v>
      </c>
    </row>
    <row r="381" spans="1:8" x14ac:dyDescent="0.35">
      <c r="B381" s="1">
        <v>44089</v>
      </c>
      <c r="C381">
        <v>170.63000500000001</v>
      </c>
      <c r="D381">
        <v>172.61999499999999</v>
      </c>
      <c r="E381">
        <v>168.61399800000001</v>
      </c>
      <c r="F381">
        <v>171.020004</v>
      </c>
      <c r="G381">
        <v>171.020004</v>
      </c>
      <c r="H381">
        <v>965700</v>
      </c>
    </row>
    <row r="382" spans="1:8" x14ac:dyDescent="0.35">
      <c r="B382" s="1">
        <v>44090</v>
      </c>
      <c r="C382">
        <v>172.61000100000001</v>
      </c>
      <c r="D382">
        <v>173.570007</v>
      </c>
      <c r="E382">
        <v>170</v>
      </c>
      <c r="F382">
        <v>171.16999799999999</v>
      </c>
      <c r="G382">
        <v>171.16999799999999</v>
      </c>
      <c r="H382">
        <v>1437500</v>
      </c>
    </row>
    <row r="383" spans="1:8" x14ac:dyDescent="0.35">
      <c r="B383" s="1">
        <v>44091</v>
      </c>
      <c r="C383">
        <v>167.94000199999999</v>
      </c>
      <c r="D383">
        <v>169.925003</v>
      </c>
      <c r="E383">
        <v>164.16000399999999</v>
      </c>
      <c r="F383">
        <v>168.25</v>
      </c>
      <c r="G383">
        <v>168.25</v>
      </c>
      <c r="H383">
        <v>1110600</v>
      </c>
    </row>
    <row r="384" spans="1:8" x14ac:dyDescent="0.35">
      <c r="B384" s="1">
        <v>44092</v>
      </c>
      <c r="C384">
        <v>169.300003</v>
      </c>
      <c r="D384">
        <v>172.16000399999999</v>
      </c>
      <c r="E384">
        <v>167.570007</v>
      </c>
      <c r="F384">
        <v>171.13999899999999</v>
      </c>
      <c r="G384">
        <v>171.13999899999999</v>
      </c>
      <c r="H384">
        <v>1162600</v>
      </c>
    </row>
    <row r="385" spans="2:8" x14ac:dyDescent="0.35">
      <c r="B385" s="1">
        <v>44095</v>
      </c>
      <c r="C385">
        <v>168.91000399999999</v>
      </c>
      <c r="D385">
        <v>178.10000600000001</v>
      </c>
      <c r="E385">
        <v>168.59399400000001</v>
      </c>
      <c r="F385">
        <v>177.39999399999999</v>
      </c>
      <c r="G385">
        <v>177.39999399999999</v>
      </c>
      <c r="H385">
        <v>846800</v>
      </c>
    </row>
    <row r="386" spans="2:8" x14ac:dyDescent="0.35">
      <c r="B386" s="1">
        <v>44096</v>
      </c>
      <c r="C386">
        <v>178.320007</v>
      </c>
      <c r="D386">
        <v>180.729996</v>
      </c>
      <c r="E386">
        <v>173.720001</v>
      </c>
      <c r="F386">
        <v>180.259995</v>
      </c>
      <c r="G386">
        <v>180.259995</v>
      </c>
      <c r="H386">
        <v>781400</v>
      </c>
    </row>
    <row r="387" spans="2:8" x14ac:dyDescent="0.35">
      <c r="B387" s="1">
        <v>44097</v>
      </c>
      <c r="C387">
        <v>180.41999799999999</v>
      </c>
      <c r="D387">
        <v>183.33000200000001</v>
      </c>
      <c r="E387">
        <v>175.91000399999999</v>
      </c>
      <c r="F387">
        <v>176.88000500000001</v>
      </c>
      <c r="G387">
        <v>176.88000500000001</v>
      </c>
      <c r="H387">
        <v>731200</v>
      </c>
    </row>
    <row r="388" spans="2:8" x14ac:dyDescent="0.35">
      <c r="B388" s="1">
        <v>44098</v>
      </c>
      <c r="C388">
        <v>178.13000500000001</v>
      </c>
      <c r="D388">
        <v>178.604996</v>
      </c>
      <c r="E388">
        <v>172.800003</v>
      </c>
      <c r="F388">
        <v>175.779999</v>
      </c>
      <c r="G388">
        <v>175.779999</v>
      </c>
      <c r="H388">
        <v>1568400</v>
      </c>
    </row>
    <row r="389" spans="2:8" x14ac:dyDescent="0.35">
      <c r="B389" s="1">
        <v>44099</v>
      </c>
      <c r="C389">
        <v>176</v>
      </c>
      <c r="D389">
        <v>181.96000699999999</v>
      </c>
      <c r="E389">
        <v>175.779999</v>
      </c>
      <c r="F389">
        <v>181.28999300000001</v>
      </c>
      <c r="G389">
        <v>181.28999300000001</v>
      </c>
      <c r="H389">
        <v>690500</v>
      </c>
    </row>
    <row r="390" spans="2:8" x14ac:dyDescent="0.35">
      <c r="B390" s="1">
        <v>44102</v>
      </c>
      <c r="C390">
        <v>182.020004</v>
      </c>
      <c r="D390">
        <v>184.03500399999999</v>
      </c>
      <c r="E390">
        <v>178.699997</v>
      </c>
      <c r="F390">
        <v>181</v>
      </c>
      <c r="G390">
        <v>181</v>
      </c>
      <c r="H390">
        <v>2155900</v>
      </c>
    </row>
    <row r="391" spans="2:8" x14ac:dyDescent="0.35">
      <c r="B391" s="1">
        <v>44103</v>
      </c>
      <c r="C391">
        <v>181.63000500000001</v>
      </c>
      <c r="D391">
        <v>183.38000500000001</v>
      </c>
      <c r="E391">
        <v>179.53999300000001</v>
      </c>
      <c r="F391">
        <v>182.35000600000001</v>
      </c>
      <c r="G391">
        <v>182.35000600000001</v>
      </c>
      <c r="H391">
        <v>927900</v>
      </c>
    </row>
    <row r="392" spans="2:8" x14ac:dyDescent="0.35">
      <c r="B392" s="1">
        <v>44104</v>
      </c>
      <c r="C392">
        <v>180.53999300000001</v>
      </c>
      <c r="D392">
        <v>185.14999399999999</v>
      </c>
      <c r="E392">
        <v>179.21000699999999</v>
      </c>
      <c r="F392">
        <v>181.78999300000001</v>
      </c>
      <c r="G392">
        <v>181.78999300000001</v>
      </c>
      <c r="H392">
        <v>2677200</v>
      </c>
    </row>
    <row r="393" spans="2:8" x14ac:dyDescent="0.35">
      <c r="B393" s="1">
        <v>44105</v>
      </c>
      <c r="C393">
        <v>183.220001</v>
      </c>
      <c r="D393">
        <v>188.05999800000001</v>
      </c>
      <c r="E393">
        <v>180.570007</v>
      </c>
      <c r="F393">
        <v>186.009995</v>
      </c>
      <c r="G393">
        <v>186.009995</v>
      </c>
      <c r="H393">
        <v>984900</v>
      </c>
    </row>
    <row r="394" spans="2:8" x14ac:dyDescent="0.35">
      <c r="B394" s="1">
        <v>44106</v>
      </c>
      <c r="C394">
        <v>182.30999800000001</v>
      </c>
      <c r="D394">
        <v>189</v>
      </c>
      <c r="E394">
        <v>182.30999800000001</v>
      </c>
      <c r="F394">
        <v>184.78999300000001</v>
      </c>
      <c r="G394">
        <v>184.78999300000001</v>
      </c>
      <c r="H394">
        <v>1706200</v>
      </c>
    </row>
    <row r="395" spans="2:8" x14ac:dyDescent="0.35">
      <c r="B395" s="1">
        <v>44109</v>
      </c>
      <c r="C395">
        <v>186</v>
      </c>
      <c r="D395">
        <v>191.63000500000001</v>
      </c>
      <c r="E395">
        <v>185.270004</v>
      </c>
      <c r="F395">
        <v>186.85000600000001</v>
      </c>
      <c r="G395">
        <v>186.85000600000001</v>
      </c>
      <c r="H395">
        <v>1426400</v>
      </c>
    </row>
    <row r="396" spans="2:8" x14ac:dyDescent="0.35">
      <c r="B396" s="1">
        <v>44110</v>
      </c>
      <c r="C396">
        <v>186.78999300000001</v>
      </c>
      <c r="D396">
        <v>194.61000100000001</v>
      </c>
      <c r="E396">
        <v>186.58999600000001</v>
      </c>
      <c r="F396">
        <v>189.88000500000001</v>
      </c>
      <c r="G396">
        <v>189.88000500000001</v>
      </c>
      <c r="H396">
        <v>1380900</v>
      </c>
    </row>
    <row r="397" spans="2:8" x14ac:dyDescent="0.35">
      <c r="B397" s="1">
        <v>44111</v>
      </c>
      <c r="C397">
        <v>191.21000699999999</v>
      </c>
      <c r="D397">
        <v>195.5</v>
      </c>
      <c r="E397">
        <v>190.054993</v>
      </c>
      <c r="F397">
        <v>193.03999300000001</v>
      </c>
      <c r="G397">
        <v>193.03999300000001</v>
      </c>
      <c r="H397">
        <v>855200</v>
      </c>
    </row>
    <row r="398" spans="2:8" x14ac:dyDescent="0.35">
      <c r="B398" s="1">
        <v>44112</v>
      </c>
      <c r="C398">
        <v>194.520004</v>
      </c>
      <c r="D398">
        <v>194.753998</v>
      </c>
      <c r="E398">
        <v>188.25</v>
      </c>
      <c r="F398">
        <v>188.779999</v>
      </c>
      <c r="G398">
        <v>188.779999</v>
      </c>
      <c r="H398">
        <v>1223300</v>
      </c>
    </row>
    <row r="399" spans="2:8" x14ac:dyDescent="0.35">
      <c r="B399" s="1">
        <v>44113</v>
      </c>
      <c r="C399">
        <v>190.35000600000001</v>
      </c>
      <c r="D399">
        <v>199.86999499999999</v>
      </c>
      <c r="E399">
        <v>190</v>
      </c>
      <c r="F399">
        <v>198.85000600000001</v>
      </c>
      <c r="G399">
        <v>198.85000600000001</v>
      </c>
      <c r="H399">
        <v>1332000</v>
      </c>
    </row>
    <row r="400" spans="2:8" x14ac:dyDescent="0.35">
      <c r="B400" s="1">
        <v>44116</v>
      </c>
      <c r="C400">
        <v>199.949997</v>
      </c>
      <c r="D400">
        <v>199.949997</v>
      </c>
      <c r="E400">
        <v>192.21000699999999</v>
      </c>
      <c r="F400">
        <v>194.270004</v>
      </c>
      <c r="G400">
        <v>194.270004</v>
      </c>
      <c r="H400">
        <v>2063700</v>
      </c>
    </row>
    <row r="401" spans="2:8" x14ac:dyDescent="0.35">
      <c r="B401" s="1">
        <v>44117</v>
      </c>
      <c r="C401">
        <v>195.11000100000001</v>
      </c>
      <c r="D401">
        <v>196.63999899999999</v>
      </c>
      <c r="E401">
        <v>192.60000600000001</v>
      </c>
      <c r="F401">
        <v>192.990005</v>
      </c>
      <c r="G401">
        <v>192.990005</v>
      </c>
      <c r="H401">
        <v>1611400</v>
      </c>
    </row>
    <row r="402" spans="2:8" x14ac:dyDescent="0.35">
      <c r="B402" s="1">
        <v>44118</v>
      </c>
      <c r="C402">
        <v>194.89999399999999</v>
      </c>
      <c r="D402">
        <v>194.89999399999999</v>
      </c>
      <c r="E402">
        <v>188.61000100000001</v>
      </c>
      <c r="F402">
        <v>191.80999800000001</v>
      </c>
      <c r="G402">
        <v>191.80999800000001</v>
      </c>
      <c r="H402">
        <v>1801800</v>
      </c>
    </row>
    <row r="403" spans="2:8" x14ac:dyDescent="0.35">
      <c r="B403" s="1">
        <v>44119</v>
      </c>
      <c r="C403">
        <v>188.08000200000001</v>
      </c>
      <c r="D403">
        <v>191.16999799999999</v>
      </c>
      <c r="E403">
        <v>185.16000399999999</v>
      </c>
      <c r="F403">
        <v>190.925003</v>
      </c>
      <c r="G403">
        <v>190.925003</v>
      </c>
      <c r="H403">
        <v>2190200</v>
      </c>
    </row>
    <row r="404" spans="2:8" x14ac:dyDescent="0.35">
      <c r="B404" s="1">
        <v>44120</v>
      </c>
      <c r="C404">
        <v>191.89999399999999</v>
      </c>
      <c r="D404">
        <v>212.970001</v>
      </c>
      <c r="E404">
        <v>191</v>
      </c>
      <c r="F404">
        <v>207.449997</v>
      </c>
      <c r="G404">
        <v>207.449997</v>
      </c>
      <c r="H404">
        <v>5152400</v>
      </c>
    </row>
    <row r="405" spans="2:8" x14ac:dyDescent="0.35">
      <c r="B405" s="1">
        <v>44123</v>
      </c>
      <c r="C405">
        <v>208.45199600000001</v>
      </c>
      <c r="D405">
        <v>215.83999600000001</v>
      </c>
      <c r="E405">
        <v>205.800003</v>
      </c>
      <c r="F405">
        <v>212.94000199999999</v>
      </c>
      <c r="G405">
        <v>212.94000199999999</v>
      </c>
      <c r="H405">
        <v>3591600</v>
      </c>
    </row>
    <row r="406" spans="2:8" x14ac:dyDescent="0.35">
      <c r="B406" s="1">
        <v>44124</v>
      </c>
      <c r="C406">
        <v>213.729996</v>
      </c>
      <c r="D406">
        <v>216.29499799999999</v>
      </c>
      <c r="E406">
        <v>210.199997</v>
      </c>
      <c r="F406">
        <v>210.970001</v>
      </c>
      <c r="G406">
        <v>210.970001</v>
      </c>
      <c r="H406">
        <v>2087500</v>
      </c>
    </row>
    <row r="407" spans="2:8" x14ac:dyDescent="0.35">
      <c r="B407" s="1">
        <v>44125</v>
      </c>
      <c r="C407">
        <v>210.029999</v>
      </c>
      <c r="D407">
        <v>213.21000699999999</v>
      </c>
      <c r="E407">
        <v>205.13999899999999</v>
      </c>
      <c r="F407">
        <v>206.990005</v>
      </c>
      <c r="G407">
        <v>206.990005</v>
      </c>
      <c r="H407">
        <v>1788600</v>
      </c>
    </row>
    <row r="408" spans="2:8" x14ac:dyDescent="0.35">
      <c r="B408" s="1">
        <v>44126</v>
      </c>
      <c r="C408">
        <v>207.570007</v>
      </c>
      <c r="D408">
        <v>209.800003</v>
      </c>
      <c r="E408">
        <v>202.19000199999999</v>
      </c>
      <c r="F408">
        <v>203.08000200000001</v>
      </c>
      <c r="G408">
        <v>203.08000200000001</v>
      </c>
      <c r="H408">
        <v>1995200</v>
      </c>
    </row>
    <row r="409" spans="2:8" x14ac:dyDescent="0.35">
      <c r="B409" s="1">
        <v>44127</v>
      </c>
      <c r="C409">
        <v>204.05999800000001</v>
      </c>
      <c r="D409">
        <v>208.570007</v>
      </c>
      <c r="E409">
        <v>201.44000199999999</v>
      </c>
      <c r="F409">
        <v>208.490005</v>
      </c>
      <c r="G409">
        <v>208.490005</v>
      </c>
      <c r="H409">
        <v>1116000</v>
      </c>
    </row>
    <row r="410" spans="2:8" x14ac:dyDescent="0.35">
      <c r="B410" s="1">
        <v>44130</v>
      </c>
      <c r="C410">
        <v>207.5</v>
      </c>
      <c r="D410">
        <v>210.270004</v>
      </c>
      <c r="E410">
        <v>203.61000100000001</v>
      </c>
      <c r="F410">
        <v>207.199997</v>
      </c>
      <c r="G410">
        <v>207.199997</v>
      </c>
      <c r="H410">
        <v>709100</v>
      </c>
    </row>
    <row r="411" spans="2:8" x14ac:dyDescent="0.35">
      <c r="B411" s="1">
        <v>44131</v>
      </c>
      <c r="C411">
        <v>209.429993</v>
      </c>
      <c r="D411">
        <v>213.300003</v>
      </c>
      <c r="E411">
        <v>208.00500500000001</v>
      </c>
      <c r="F411">
        <v>213.009995</v>
      </c>
      <c r="G411">
        <v>213.009995</v>
      </c>
      <c r="H411">
        <v>1095800</v>
      </c>
    </row>
    <row r="412" spans="2:8" x14ac:dyDescent="0.35">
      <c r="B412" s="1">
        <v>44132</v>
      </c>
      <c r="C412">
        <v>209.33000200000001</v>
      </c>
      <c r="D412">
        <v>211.509995</v>
      </c>
      <c r="E412">
        <v>206.78999300000001</v>
      </c>
      <c r="F412">
        <v>208.86000100000001</v>
      </c>
      <c r="G412">
        <v>208.86000100000001</v>
      </c>
      <c r="H412">
        <v>1835200</v>
      </c>
    </row>
    <row r="413" spans="2:8" x14ac:dyDescent="0.35">
      <c r="B413" s="1">
        <v>44133</v>
      </c>
      <c r="C413">
        <v>210.91000399999999</v>
      </c>
      <c r="D413">
        <v>212.66999799999999</v>
      </c>
      <c r="E413">
        <v>208.69000199999999</v>
      </c>
      <c r="F413">
        <v>210.720001</v>
      </c>
      <c r="G413">
        <v>210.720001</v>
      </c>
      <c r="H413">
        <v>1822700</v>
      </c>
    </row>
    <row r="414" spans="2:8" x14ac:dyDescent="0.35">
      <c r="B414" s="1">
        <v>44134</v>
      </c>
      <c r="C414">
        <v>199</v>
      </c>
      <c r="D414">
        <v>199.990005</v>
      </c>
      <c r="E414">
        <v>187.25</v>
      </c>
      <c r="F414">
        <v>191.61999499999999</v>
      </c>
      <c r="G414">
        <v>191.61999499999999</v>
      </c>
      <c r="H414">
        <v>5591200</v>
      </c>
    </row>
    <row r="415" spans="2:8" x14ac:dyDescent="0.35">
      <c r="B415" s="1">
        <v>44137</v>
      </c>
      <c r="C415">
        <v>191.61999499999999</v>
      </c>
      <c r="D415">
        <v>192.41000399999999</v>
      </c>
      <c r="E415">
        <v>180.88000500000001</v>
      </c>
      <c r="F415">
        <v>184.28999300000001</v>
      </c>
      <c r="G415">
        <v>184.28999300000001</v>
      </c>
      <c r="H415">
        <v>3096300</v>
      </c>
    </row>
    <row r="416" spans="2:8" x14ac:dyDescent="0.35">
      <c r="B416" s="1">
        <v>44138</v>
      </c>
      <c r="C416">
        <v>183.85000600000001</v>
      </c>
      <c r="D416">
        <v>185.80999800000001</v>
      </c>
      <c r="E416">
        <v>180.11000100000001</v>
      </c>
      <c r="F416">
        <v>182.05999800000001</v>
      </c>
      <c r="G416">
        <v>182.05999800000001</v>
      </c>
      <c r="H416">
        <v>2062700</v>
      </c>
    </row>
    <row r="417" spans="2:8" x14ac:dyDescent="0.35">
      <c r="B417" s="1">
        <v>44139</v>
      </c>
      <c r="C417">
        <v>189.779999</v>
      </c>
      <c r="D417">
        <v>193.949997</v>
      </c>
      <c r="E417">
        <v>188.550003</v>
      </c>
      <c r="F417">
        <v>188.820007</v>
      </c>
      <c r="G417">
        <v>188.820007</v>
      </c>
      <c r="H417">
        <v>1969600</v>
      </c>
    </row>
    <row r="418" spans="2:8" x14ac:dyDescent="0.35">
      <c r="B418" s="1">
        <v>44140</v>
      </c>
      <c r="C418">
        <v>195</v>
      </c>
      <c r="D418">
        <v>203.179993</v>
      </c>
      <c r="E418">
        <v>193.53500399999999</v>
      </c>
      <c r="F418">
        <v>199.990005</v>
      </c>
      <c r="G418">
        <v>199.990005</v>
      </c>
      <c r="H418">
        <v>2261600</v>
      </c>
    </row>
    <row r="419" spans="2:8" x14ac:dyDescent="0.35">
      <c r="B419" s="1">
        <v>44141</v>
      </c>
      <c r="C419">
        <v>200.10000600000001</v>
      </c>
      <c r="D419">
        <v>201.279999</v>
      </c>
      <c r="E419">
        <v>194.895004</v>
      </c>
      <c r="F419">
        <v>198.179993</v>
      </c>
      <c r="G419">
        <v>198.179993</v>
      </c>
      <c r="H419">
        <v>1134200</v>
      </c>
    </row>
    <row r="420" spans="2:8" x14ac:dyDescent="0.35">
      <c r="B420" s="1">
        <v>44144</v>
      </c>
      <c r="C420">
        <v>194.63999899999999</v>
      </c>
      <c r="D420">
        <v>199.16000399999999</v>
      </c>
      <c r="E420">
        <v>187.39999399999999</v>
      </c>
      <c r="F420">
        <v>187.520004</v>
      </c>
      <c r="G420">
        <v>187.520004</v>
      </c>
      <c r="H420">
        <v>1624900</v>
      </c>
    </row>
    <row r="421" spans="2:8" x14ac:dyDescent="0.35">
      <c r="B421" s="1">
        <v>44145</v>
      </c>
      <c r="C421">
        <v>185.40699799999999</v>
      </c>
      <c r="D421">
        <v>186.990005</v>
      </c>
      <c r="E421">
        <v>176.41999799999999</v>
      </c>
      <c r="F421">
        <v>185.66000399999999</v>
      </c>
      <c r="G421">
        <v>185.66000399999999</v>
      </c>
      <c r="H421">
        <v>2110400</v>
      </c>
    </row>
    <row r="422" spans="2:8" x14ac:dyDescent="0.35">
      <c r="B422" s="1">
        <v>44146</v>
      </c>
      <c r="C422">
        <v>188.470001</v>
      </c>
      <c r="D422">
        <v>196.19000199999999</v>
      </c>
      <c r="E422">
        <v>187.625</v>
      </c>
      <c r="F422">
        <v>191.759995</v>
      </c>
      <c r="G422">
        <v>191.759995</v>
      </c>
      <c r="H422">
        <v>1722400</v>
      </c>
    </row>
    <row r="423" spans="2:8" x14ac:dyDescent="0.35">
      <c r="B423" s="1">
        <v>44147</v>
      </c>
      <c r="C423">
        <v>192.58999600000001</v>
      </c>
      <c r="D423">
        <v>195.91000399999999</v>
      </c>
      <c r="E423">
        <v>191.679993</v>
      </c>
      <c r="F423">
        <v>193</v>
      </c>
      <c r="G423">
        <v>193</v>
      </c>
      <c r="H423">
        <v>1219300</v>
      </c>
    </row>
    <row r="424" spans="2:8" x14ac:dyDescent="0.35">
      <c r="B424" s="1">
        <v>44148</v>
      </c>
      <c r="C424">
        <v>194.479996</v>
      </c>
      <c r="D424">
        <v>194.820007</v>
      </c>
      <c r="E424">
        <v>184.904999</v>
      </c>
      <c r="F424">
        <v>192.820007</v>
      </c>
      <c r="G424">
        <v>192.820007</v>
      </c>
      <c r="H424">
        <v>1795000</v>
      </c>
    </row>
    <row r="425" spans="2:8" x14ac:dyDescent="0.35">
      <c r="B425" s="1">
        <v>44151</v>
      </c>
      <c r="C425">
        <v>191.520004</v>
      </c>
      <c r="D425">
        <v>194.89999399999999</v>
      </c>
      <c r="E425">
        <v>187.71000699999999</v>
      </c>
      <c r="F425">
        <v>189.46000699999999</v>
      </c>
      <c r="G425">
        <v>189.46000699999999</v>
      </c>
      <c r="H425">
        <v>2207400</v>
      </c>
    </row>
    <row r="426" spans="2:8" x14ac:dyDescent="0.35">
      <c r="B426" s="1">
        <v>44152</v>
      </c>
      <c r="C426">
        <v>192.05999800000001</v>
      </c>
      <c r="D426">
        <v>198.279999</v>
      </c>
      <c r="E426">
        <v>190.979996</v>
      </c>
      <c r="F426">
        <v>196.520004</v>
      </c>
      <c r="G426">
        <v>196.520004</v>
      </c>
      <c r="H426">
        <v>1800500</v>
      </c>
    </row>
    <row r="427" spans="2:8" x14ac:dyDescent="0.35">
      <c r="B427" s="1">
        <v>44153</v>
      </c>
      <c r="C427">
        <v>201.279999</v>
      </c>
      <c r="D427">
        <v>203</v>
      </c>
      <c r="E427">
        <v>191.179993</v>
      </c>
      <c r="F427">
        <v>193.699997</v>
      </c>
      <c r="G427">
        <v>193.699997</v>
      </c>
      <c r="H427">
        <v>3090900</v>
      </c>
    </row>
    <row r="428" spans="2:8" x14ac:dyDescent="0.35">
      <c r="B428" s="1">
        <v>44154</v>
      </c>
      <c r="C428">
        <v>194.320007</v>
      </c>
      <c r="D428">
        <v>202</v>
      </c>
      <c r="E428">
        <v>193.33999600000001</v>
      </c>
      <c r="F428">
        <v>199.449997</v>
      </c>
      <c r="G428">
        <v>199.449997</v>
      </c>
      <c r="H428">
        <v>2742500</v>
      </c>
    </row>
    <row r="429" spans="2:8" x14ac:dyDescent="0.35">
      <c r="B429" s="1">
        <v>44155</v>
      </c>
      <c r="C429">
        <v>199.220001</v>
      </c>
      <c r="D429">
        <v>211.550003</v>
      </c>
      <c r="E429">
        <v>198.94000199999999</v>
      </c>
      <c r="F429">
        <v>208.429993</v>
      </c>
      <c r="G429">
        <v>208.429993</v>
      </c>
      <c r="H429">
        <v>2743200</v>
      </c>
    </row>
    <row r="430" spans="2:8" x14ac:dyDescent="0.35">
      <c r="B430" s="1">
        <v>44158</v>
      </c>
      <c r="C430">
        <v>209.490005</v>
      </c>
      <c r="D430">
        <v>212.05999800000001</v>
      </c>
      <c r="E430">
        <v>205.66999799999999</v>
      </c>
      <c r="F430">
        <v>211.050003</v>
      </c>
      <c r="G430">
        <v>211.050003</v>
      </c>
      <c r="H430">
        <v>2872700</v>
      </c>
    </row>
    <row r="431" spans="2:8" x14ac:dyDescent="0.35">
      <c r="B431" s="1">
        <v>44159</v>
      </c>
      <c r="C431">
        <v>210</v>
      </c>
      <c r="D431">
        <v>214.33999600000001</v>
      </c>
      <c r="E431">
        <v>210</v>
      </c>
      <c r="F431">
        <v>213.5</v>
      </c>
      <c r="G431">
        <v>213.5</v>
      </c>
      <c r="H431">
        <v>1607800</v>
      </c>
    </row>
    <row r="432" spans="2:8" x14ac:dyDescent="0.35">
      <c r="B432" s="1">
        <v>44160</v>
      </c>
      <c r="C432">
        <v>211.300003</v>
      </c>
      <c r="D432">
        <v>217.53999300000001</v>
      </c>
      <c r="E432">
        <v>211.300003</v>
      </c>
      <c r="F432">
        <v>216.35000600000001</v>
      </c>
      <c r="G432">
        <v>216.35000600000001</v>
      </c>
      <c r="H432">
        <v>1666200</v>
      </c>
    </row>
    <row r="433" spans="2:8" x14ac:dyDescent="0.35">
      <c r="B433" s="1">
        <v>44162</v>
      </c>
      <c r="C433">
        <v>216.070007</v>
      </c>
      <c r="D433">
        <v>224</v>
      </c>
      <c r="E433">
        <v>216.070007</v>
      </c>
      <c r="F433">
        <v>224</v>
      </c>
      <c r="G433">
        <v>224</v>
      </c>
      <c r="H433">
        <v>850200</v>
      </c>
    </row>
    <row r="434" spans="2:8" x14ac:dyDescent="0.35">
      <c r="B434" s="1">
        <v>44165</v>
      </c>
      <c r="C434">
        <v>224</v>
      </c>
      <c r="D434">
        <v>228.970001</v>
      </c>
      <c r="E434">
        <v>219.66000399999999</v>
      </c>
      <c r="F434">
        <v>225.050003</v>
      </c>
      <c r="G434">
        <v>225.050003</v>
      </c>
      <c r="H434">
        <v>1504900</v>
      </c>
    </row>
    <row r="435" spans="2:8" x14ac:dyDescent="0.35">
      <c r="B435" s="1">
        <v>44166</v>
      </c>
      <c r="C435">
        <v>226</v>
      </c>
      <c r="D435">
        <v>226</v>
      </c>
      <c r="E435">
        <v>220.71000699999999</v>
      </c>
      <c r="F435">
        <v>224.05999800000001</v>
      </c>
      <c r="G435">
        <v>224.05999800000001</v>
      </c>
      <c r="H435">
        <v>1330200</v>
      </c>
    </row>
    <row r="436" spans="2:8" x14ac:dyDescent="0.35">
      <c r="B436" s="1">
        <v>44167</v>
      </c>
      <c r="C436">
        <v>220.71000699999999</v>
      </c>
      <c r="D436">
        <v>228.279999</v>
      </c>
      <c r="E436">
        <v>218.89999399999999</v>
      </c>
      <c r="F436">
        <v>227.990005</v>
      </c>
      <c r="G436">
        <v>227.990005</v>
      </c>
      <c r="H436">
        <v>1453000</v>
      </c>
    </row>
    <row r="437" spans="2:8" x14ac:dyDescent="0.35">
      <c r="B437" s="1">
        <v>44168</v>
      </c>
      <c r="C437">
        <v>228.10000600000001</v>
      </c>
      <c r="D437">
        <v>234.44000199999999</v>
      </c>
      <c r="E437">
        <v>225.949997</v>
      </c>
      <c r="F437">
        <v>226.19000199999999</v>
      </c>
      <c r="G437">
        <v>226.19000199999999</v>
      </c>
      <c r="H437">
        <v>2013100</v>
      </c>
    </row>
    <row r="438" spans="2:8" x14ac:dyDescent="0.35">
      <c r="B438" s="1">
        <v>44169</v>
      </c>
      <c r="C438">
        <v>227.11000100000001</v>
      </c>
      <c r="D438">
        <v>229.58000200000001</v>
      </c>
      <c r="E438">
        <v>224.679993</v>
      </c>
      <c r="F438">
        <v>225.009995</v>
      </c>
      <c r="G438">
        <v>225.009995</v>
      </c>
      <c r="H438">
        <v>1269500</v>
      </c>
    </row>
    <row r="439" spans="2:8" x14ac:dyDescent="0.35">
      <c r="B439" s="1">
        <v>44172</v>
      </c>
      <c r="C439">
        <v>224.11000100000001</v>
      </c>
      <c r="D439">
        <v>228.86000100000001</v>
      </c>
      <c r="E439">
        <v>223.759995</v>
      </c>
      <c r="F439">
        <v>227.759995</v>
      </c>
      <c r="G439">
        <v>227.759995</v>
      </c>
      <c r="H439">
        <v>1285300</v>
      </c>
    </row>
    <row r="440" spans="2:8" x14ac:dyDescent="0.35">
      <c r="B440" s="1">
        <v>44173</v>
      </c>
      <c r="C440">
        <v>227.759995</v>
      </c>
      <c r="D440">
        <v>235.16999799999999</v>
      </c>
      <c r="E440">
        <v>227.759995</v>
      </c>
      <c r="F440">
        <v>229.83999600000001</v>
      </c>
      <c r="G440">
        <v>229.83999600000001</v>
      </c>
      <c r="H440">
        <v>1106900</v>
      </c>
    </row>
    <row r="441" spans="2:8" x14ac:dyDescent="0.35">
      <c r="B441" s="1">
        <v>44174</v>
      </c>
      <c r="C441">
        <v>228.94000199999999</v>
      </c>
      <c r="D441">
        <v>229.970001</v>
      </c>
      <c r="E441">
        <v>220.36000100000001</v>
      </c>
      <c r="F441">
        <v>223.53999300000001</v>
      </c>
      <c r="G441">
        <v>223.53999300000001</v>
      </c>
      <c r="H441">
        <v>1435500</v>
      </c>
    </row>
    <row r="442" spans="2:8" x14ac:dyDescent="0.35">
      <c r="B442" s="1">
        <v>44175</v>
      </c>
      <c r="C442">
        <v>222.61799600000001</v>
      </c>
      <c r="D442">
        <v>228.41000399999999</v>
      </c>
      <c r="E442">
        <v>220.449997</v>
      </c>
      <c r="F442">
        <v>227.19000199999999</v>
      </c>
      <c r="G442">
        <v>227.19000199999999</v>
      </c>
      <c r="H442">
        <v>735800</v>
      </c>
    </row>
    <row r="443" spans="2:8" x14ac:dyDescent="0.35">
      <c r="B443" s="1">
        <v>44176</v>
      </c>
      <c r="C443">
        <v>229.11000100000001</v>
      </c>
      <c r="D443">
        <v>232.240005</v>
      </c>
      <c r="E443">
        <v>224.720001</v>
      </c>
      <c r="F443">
        <v>232.009995</v>
      </c>
      <c r="G443">
        <v>232.009995</v>
      </c>
      <c r="H443">
        <v>1252100</v>
      </c>
    </row>
    <row r="444" spans="2:8" x14ac:dyDescent="0.35">
      <c r="B444" s="1">
        <v>44179</v>
      </c>
      <c r="C444">
        <v>233.770004</v>
      </c>
      <c r="D444">
        <v>240.699997</v>
      </c>
      <c r="E444">
        <v>233.43100000000001</v>
      </c>
      <c r="F444">
        <v>234.740005</v>
      </c>
      <c r="G444">
        <v>234.740005</v>
      </c>
      <c r="H444">
        <v>2016400</v>
      </c>
    </row>
    <row r="445" spans="2:8" x14ac:dyDescent="0.35">
      <c r="B445" s="1">
        <v>44180</v>
      </c>
      <c r="C445">
        <v>234.83000200000001</v>
      </c>
      <c r="D445">
        <v>238.16000399999999</v>
      </c>
      <c r="E445">
        <v>229.44000199999999</v>
      </c>
      <c r="F445">
        <v>237.699997</v>
      </c>
      <c r="G445">
        <v>237.699997</v>
      </c>
      <c r="H445">
        <v>1714800</v>
      </c>
    </row>
    <row r="446" spans="2:8" x14ac:dyDescent="0.35">
      <c r="B446" s="1">
        <v>44181</v>
      </c>
      <c r="C446">
        <v>237.63000500000001</v>
      </c>
      <c r="D446">
        <v>245.279999</v>
      </c>
      <c r="E446">
        <v>236.61999499999999</v>
      </c>
      <c r="F446">
        <v>243.85000600000001</v>
      </c>
      <c r="G446">
        <v>243.85000600000001</v>
      </c>
      <c r="H446">
        <v>2730000</v>
      </c>
    </row>
    <row r="447" spans="2:8" x14ac:dyDescent="0.35">
      <c r="B447" s="1">
        <v>44182</v>
      </c>
      <c r="C447">
        <v>246.44000199999999</v>
      </c>
      <c r="D447">
        <v>250.029999</v>
      </c>
      <c r="E447">
        <v>245.78999300000001</v>
      </c>
      <c r="F447">
        <v>248.050003</v>
      </c>
      <c r="G447">
        <v>248.050003</v>
      </c>
      <c r="H447">
        <v>1123700</v>
      </c>
    </row>
    <row r="448" spans="2:8" x14ac:dyDescent="0.35">
      <c r="B448" s="1">
        <v>44183</v>
      </c>
      <c r="C448">
        <v>248.66999799999999</v>
      </c>
      <c r="D448">
        <v>249.990005</v>
      </c>
      <c r="E448">
        <v>244.61999499999999</v>
      </c>
      <c r="F448">
        <v>247.779999</v>
      </c>
      <c r="G448">
        <v>247.779999</v>
      </c>
      <c r="H448">
        <v>5198400</v>
      </c>
    </row>
    <row r="449" spans="2:8" x14ac:dyDescent="0.35">
      <c r="B449" s="1">
        <v>44186</v>
      </c>
      <c r="C449">
        <v>246.69000199999999</v>
      </c>
      <c r="D449">
        <v>249.300003</v>
      </c>
      <c r="E449">
        <v>241.15100100000001</v>
      </c>
      <c r="F449">
        <v>248.19000199999999</v>
      </c>
      <c r="G449">
        <v>248.19000199999999</v>
      </c>
      <c r="H449">
        <v>1424400</v>
      </c>
    </row>
    <row r="450" spans="2:8" x14ac:dyDescent="0.35">
      <c r="B450" s="1">
        <v>44187</v>
      </c>
      <c r="C450">
        <v>250</v>
      </c>
      <c r="D450">
        <v>250.009995</v>
      </c>
      <c r="E450">
        <v>244.88999899999999</v>
      </c>
      <c r="F450">
        <v>247.009995</v>
      </c>
      <c r="G450">
        <v>247.009995</v>
      </c>
      <c r="H450">
        <v>1167300</v>
      </c>
    </row>
    <row r="451" spans="2:8" x14ac:dyDescent="0.35">
      <c r="B451" s="1">
        <v>44188</v>
      </c>
      <c r="C451">
        <v>247</v>
      </c>
      <c r="D451">
        <v>247.85000600000001</v>
      </c>
      <c r="E451">
        <v>239.020004</v>
      </c>
      <c r="F451">
        <v>240.88000500000001</v>
      </c>
      <c r="G451">
        <v>240.88000500000001</v>
      </c>
      <c r="H451">
        <v>1468700</v>
      </c>
    </row>
    <row r="452" spans="2:8" x14ac:dyDescent="0.35">
      <c r="B452" s="1">
        <v>44189</v>
      </c>
      <c r="C452">
        <v>240.550003</v>
      </c>
      <c r="D452">
        <v>243.729996</v>
      </c>
      <c r="E452">
        <v>239.85000600000001</v>
      </c>
      <c r="F452">
        <v>241.78999300000001</v>
      </c>
      <c r="G452">
        <v>241.78999300000001</v>
      </c>
      <c r="H452">
        <v>658300</v>
      </c>
    </row>
    <row r="453" spans="2:8" x14ac:dyDescent="0.35">
      <c r="B453" s="1">
        <v>44193</v>
      </c>
      <c r="C453">
        <v>245.58999600000001</v>
      </c>
      <c r="D453">
        <v>246.615005</v>
      </c>
      <c r="E453">
        <v>230.53999300000001</v>
      </c>
      <c r="F453">
        <v>231.800003</v>
      </c>
      <c r="G453">
        <v>231.800003</v>
      </c>
      <c r="H453">
        <v>1269600</v>
      </c>
    </row>
    <row r="454" spans="2:8" x14ac:dyDescent="0.35">
      <c r="B454" s="1">
        <v>44194</v>
      </c>
      <c r="C454">
        <v>233.550003</v>
      </c>
      <c r="D454">
        <v>234.990005</v>
      </c>
      <c r="E454">
        <v>229.86399800000001</v>
      </c>
      <c r="F454">
        <v>233.14999399999999</v>
      </c>
      <c r="G454">
        <v>233.14999399999999</v>
      </c>
      <c r="H454">
        <v>648600</v>
      </c>
    </row>
    <row r="455" spans="2:8" x14ac:dyDescent="0.35">
      <c r="B455" s="1">
        <v>44195</v>
      </c>
      <c r="C455">
        <v>236.83999600000001</v>
      </c>
      <c r="D455">
        <v>236.83999600000001</v>
      </c>
      <c r="E455">
        <v>232.429993</v>
      </c>
      <c r="F455">
        <v>234.03999300000001</v>
      </c>
      <c r="G455">
        <v>234.03999300000001</v>
      </c>
      <c r="H455">
        <v>559600</v>
      </c>
    </row>
    <row r="456" spans="2:8" x14ac:dyDescent="0.35">
      <c r="B456" s="1">
        <v>44196</v>
      </c>
      <c r="C456">
        <v>233.78999300000001</v>
      </c>
      <c r="D456">
        <v>235.270004</v>
      </c>
      <c r="E456">
        <v>231.970001</v>
      </c>
      <c r="F456">
        <v>233.86999499999999</v>
      </c>
      <c r="G456">
        <v>233.86999499999999</v>
      </c>
      <c r="H456">
        <v>711500</v>
      </c>
    </row>
    <row r="457" spans="2:8" x14ac:dyDescent="0.35">
      <c r="B457" s="1">
        <v>44200</v>
      </c>
      <c r="C457">
        <v>234.5</v>
      </c>
      <c r="D457">
        <v>234.5</v>
      </c>
      <c r="E457">
        <v>224.904999</v>
      </c>
      <c r="F457">
        <v>231.55999800000001</v>
      </c>
      <c r="G457">
        <v>231.55999800000001</v>
      </c>
      <c r="H457">
        <v>1051200</v>
      </c>
    </row>
    <row r="458" spans="2:8" x14ac:dyDescent="0.35">
      <c r="B458" s="1">
        <v>44201</v>
      </c>
      <c r="C458">
        <v>232</v>
      </c>
      <c r="D458">
        <v>235.35000600000001</v>
      </c>
      <c r="E458">
        <v>229.009995</v>
      </c>
      <c r="F458">
        <v>234.41999799999999</v>
      </c>
      <c r="G458">
        <v>234.41999799999999</v>
      </c>
      <c r="H458">
        <v>1106200</v>
      </c>
    </row>
    <row r="459" spans="2:8" x14ac:dyDescent="0.35">
      <c r="B459" s="1">
        <v>44202</v>
      </c>
      <c r="C459">
        <v>228.91999799999999</v>
      </c>
      <c r="D459">
        <v>230.199997</v>
      </c>
      <c r="E459">
        <v>223.929993</v>
      </c>
      <c r="F459">
        <v>224.479996</v>
      </c>
      <c r="G459">
        <v>224.479996</v>
      </c>
      <c r="H459">
        <v>1601700</v>
      </c>
    </row>
    <row r="460" spans="2:8" x14ac:dyDescent="0.35">
      <c r="B460" s="1">
        <v>44203</v>
      </c>
      <c r="C460">
        <v>228.029999</v>
      </c>
      <c r="D460">
        <v>233.88999899999999</v>
      </c>
      <c r="E460">
        <v>228.020004</v>
      </c>
      <c r="F460">
        <v>233.38000500000001</v>
      </c>
      <c r="G460">
        <v>233.38000500000001</v>
      </c>
      <c r="H460">
        <v>1309500</v>
      </c>
    </row>
    <row r="461" spans="2:8" x14ac:dyDescent="0.35">
      <c r="B461" s="1">
        <v>44204</v>
      </c>
      <c r="C461">
        <v>236</v>
      </c>
      <c r="D461">
        <v>238</v>
      </c>
      <c r="E461">
        <v>231.83000200000001</v>
      </c>
      <c r="F461">
        <v>235.479996</v>
      </c>
      <c r="G461">
        <v>235.479996</v>
      </c>
      <c r="H461">
        <v>804200</v>
      </c>
    </row>
    <row r="462" spans="2:8" x14ac:dyDescent="0.35">
      <c r="B462" s="1">
        <v>44207</v>
      </c>
      <c r="C462">
        <v>234.78999300000001</v>
      </c>
      <c r="D462">
        <v>234.85000600000001</v>
      </c>
      <c r="E462">
        <v>230.009995</v>
      </c>
      <c r="F462">
        <v>230.66999799999999</v>
      </c>
      <c r="G462">
        <v>230.66999799999999</v>
      </c>
      <c r="H462">
        <v>722500</v>
      </c>
    </row>
    <row r="463" spans="2:8" x14ac:dyDescent="0.35">
      <c r="B463" s="1">
        <v>44208</v>
      </c>
      <c r="C463">
        <v>233.38000500000001</v>
      </c>
      <c r="D463">
        <v>235.800003</v>
      </c>
      <c r="E463">
        <v>231.58000200000001</v>
      </c>
      <c r="F463">
        <v>234.19000199999999</v>
      </c>
      <c r="G463">
        <v>234.19000199999999</v>
      </c>
      <c r="H463">
        <v>933500</v>
      </c>
    </row>
    <row r="464" spans="2:8" x14ac:dyDescent="0.35">
      <c r="B464" s="1">
        <v>44209</v>
      </c>
      <c r="C464">
        <v>234.80999800000001</v>
      </c>
      <c r="D464">
        <v>234.86000100000001</v>
      </c>
      <c r="E464">
        <v>227.11000100000001</v>
      </c>
      <c r="F464">
        <v>229.86999499999999</v>
      </c>
      <c r="G464">
        <v>229.86999499999999</v>
      </c>
      <c r="H464">
        <v>1312800</v>
      </c>
    </row>
    <row r="465" spans="2:8" x14ac:dyDescent="0.35">
      <c r="B465" s="1">
        <v>44210</v>
      </c>
      <c r="C465">
        <v>228.88000500000001</v>
      </c>
      <c r="D465">
        <v>230.820007</v>
      </c>
      <c r="E465">
        <v>221.759995</v>
      </c>
      <c r="F465">
        <v>222.970001</v>
      </c>
      <c r="G465">
        <v>222.970001</v>
      </c>
      <c r="H465">
        <v>1571900</v>
      </c>
    </row>
    <row r="466" spans="2:8" x14ac:dyDescent="0.35">
      <c r="B466" s="1">
        <v>44211</v>
      </c>
      <c r="C466">
        <v>224.63999899999999</v>
      </c>
      <c r="D466">
        <v>229.38000500000001</v>
      </c>
      <c r="E466">
        <v>220.63000500000001</v>
      </c>
      <c r="F466">
        <v>222.929993</v>
      </c>
      <c r="G466">
        <v>222.929993</v>
      </c>
      <c r="H466">
        <v>1568200</v>
      </c>
    </row>
    <row r="467" spans="2:8" x14ac:dyDescent="0.35">
      <c r="B467" s="1">
        <v>44215</v>
      </c>
      <c r="C467">
        <v>225.00700399999999</v>
      </c>
      <c r="D467">
        <v>229.41000399999999</v>
      </c>
      <c r="E467">
        <v>225.00700399999999</v>
      </c>
      <c r="F467">
        <v>226.740005</v>
      </c>
      <c r="G467">
        <v>226.740005</v>
      </c>
      <c r="H467">
        <v>1490000</v>
      </c>
    </row>
    <row r="468" spans="2:8" x14ac:dyDescent="0.35">
      <c r="B468" s="1">
        <v>44216</v>
      </c>
      <c r="C468">
        <v>228</v>
      </c>
      <c r="D468">
        <v>232.36999499999999</v>
      </c>
      <c r="E468">
        <v>227.53999300000001</v>
      </c>
      <c r="F468">
        <v>231.61000100000001</v>
      </c>
      <c r="G468">
        <v>231.61000100000001</v>
      </c>
      <c r="H468">
        <v>1419200</v>
      </c>
    </row>
    <row r="469" spans="2:8" x14ac:dyDescent="0.35">
      <c r="B469" s="1">
        <v>44217</v>
      </c>
      <c r="C469">
        <v>233.050003</v>
      </c>
      <c r="D469">
        <v>237.554993</v>
      </c>
      <c r="E469">
        <v>230.259995</v>
      </c>
      <c r="F469">
        <v>234.179993</v>
      </c>
      <c r="G469">
        <v>234.179993</v>
      </c>
      <c r="H469">
        <v>1222700</v>
      </c>
    </row>
    <row r="470" spans="2:8" x14ac:dyDescent="0.35">
      <c r="B470" s="1">
        <v>44218</v>
      </c>
      <c r="C470">
        <v>234.33999600000001</v>
      </c>
      <c r="D470">
        <v>236.729996</v>
      </c>
      <c r="E470">
        <v>230.77200300000001</v>
      </c>
      <c r="F470">
        <v>235.449997</v>
      </c>
      <c r="G470">
        <v>235.449997</v>
      </c>
      <c r="H470">
        <v>1057600</v>
      </c>
    </row>
    <row r="471" spans="2:8" x14ac:dyDescent="0.35">
      <c r="B471" s="1">
        <v>44221</v>
      </c>
      <c r="C471">
        <v>238.990005</v>
      </c>
      <c r="D471">
        <v>240.259995</v>
      </c>
      <c r="E471">
        <v>224.66000399999999</v>
      </c>
      <c r="F471">
        <v>231.08000200000001</v>
      </c>
      <c r="G471">
        <v>231.08000200000001</v>
      </c>
      <c r="H471">
        <v>1187900</v>
      </c>
    </row>
    <row r="472" spans="2:8" x14ac:dyDescent="0.35">
      <c r="B472" s="1">
        <v>44222</v>
      </c>
      <c r="C472">
        <v>232.69000199999999</v>
      </c>
      <c r="D472">
        <v>232.69000199999999</v>
      </c>
      <c r="E472">
        <v>222.19000199999999</v>
      </c>
      <c r="F472">
        <v>223.88000500000001</v>
      </c>
      <c r="G472">
        <v>223.88000500000001</v>
      </c>
      <c r="H472">
        <v>1573700</v>
      </c>
    </row>
    <row r="473" spans="2:8" x14ac:dyDescent="0.35">
      <c r="B473" s="1">
        <v>44223</v>
      </c>
      <c r="C473">
        <v>220.66999799999999</v>
      </c>
      <c r="D473">
        <v>222.490005</v>
      </c>
      <c r="E473">
        <v>208.61999499999999</v>
      </c>
      <c r="F473">
        <v>217.300003</v>
      </c>
      <c r="G473">
        <v>217.300003</v>
      </c>
      <c r="H473">
        <v>2235100</v>
      </c>
    </row>
    <row r="474" spans="2:8" x14ac:dyDescent="0.35">
      <c r="B474" s="1">
        <v>44224</v>
      </c>
      <c r="C474">
        <v>216.60000600000001</v>
      </c>
      <c r="D474">
        <v>235</v>
      </c>
      <c r="E474">
        <v>216.179993</v>
      </c>
      <c r="F474">
        <v>227.020004</v>
      </c>
      <c r="G474">
        <v>227.020004</v>
      </c>
      <c r="H474">
        <v>3071900</v>
      </c>
    </row>
    <row r="475" spans="2:8" x14ac:dyDescent="0.35">
      <c r="B475" s="1">
        <v>44225</v>
      </c>
      <c r="C475">
        <v>225</v>
      </c>
      <c r="D475">
        <v>234.270004</v>
      </c>
      <c r="E475">
        <v>217.75</v>
      </c>
      <c r="F475">
        <v>231.13000500000001</v>
      </c>
      <c r="G475">
        <v>231.13000500000001</v>
      </c>
      <c r="H475">
        <v>3018800</v>
      </c>
    </row>
    <row r="476" spans="2:8" x14ac:dyDescent="0.35">
      <c r="B476" s="1">
        <v>44228</v>
      </c>
      <c r="C476">
        <v>231.21000699999999</v>
      </c>
      <c r="D476">
        <v>238.52900700000001</v>
      </c>
      <c r="E476">
        <v>229.020004</v>
      </c>
      <c r="F476">
        <v>234.86999499999999</v>
      </c>
      <c r="G476">
        <v>234.86999499999999</v>
      </c>
      <c r="H476">
        <v>1887200</v>
      </c>
    </row>
    <row r="477" spans="2:8" x14ac:dyDescent="0.35">
      <c r="B477" s="1">
        <v>44229</v>
      </c>
      <c r="C477">
        <v>238.490005</v>
      </c>
      <c r="D477">
        <v>249.5</v>
      </c>
      <c r="E477">
        <v>237.820007</v>
      </c>
      <c r="F477">
        <v>248.78999300000001</v>
      </c>
      <c r="G477">
        <v>248.78999300000001</v>
      </c>
      <c r="H477">
        <v>1441600</v>
      </c>
    </row>
    <row r="478" spans="2:8" x14ac:dyDescent="0.35">
      <c r="B478" s="1">
        <v>44230</v>
      </c>
      <c r="C478">
        <v>248</v>
      </c>
      <c r="D478">
        <v>248.25</v>
      </c>
      <c r="E478">
        <v>240.029999</v>
      </c>
      <c r="F478">
        <v>243.990005</v>
      </c>
      <c r="G478">
        <v>243.990005</v>
      </c>
      <c r="H478">
        <v>1113700</v>
      </c>
    </row>
    <row r="479" spans="2:8" x14ac:dyDescent="0.35">
      <c r="B479" s="1">
        <v>44231</v>
      </c>
      <c r="C479">
        <v>245</v>
      </c>
      <c r="D479">
        <v>247</v>
      </c>
      <c r="E479">
        <v>240.28999300000001</v>
      </c>
      <c r="F479">
        <v>241</v>
      </c>
      <c r="G479">
        <v>241</v>
      </c>
      <c r="H479">
        <v>803600</v>
      </c>
    </row>
    <row r="480" spans="2:8" x14ac:dyDescent="0.35">
      <c r="B480" s="1">
        <v>44232</v>
      </c>
      <c r="C480">
        <v>240.03999300000001</v>
      </c>
      <c r="D480">
        <v>244.35000600000001</v>
      </c>
      <c r="E480">
        <v>240.020004</v>
      </c>
      <c r="F480">
        <v>243.800003</v>
      </c>
      <c r="G480">
        <v>243.800003</v>
      </c>
      <c r="H480">
        <v>966800</v>
      </c>
    </row>
    <row r="481" spans="2:8" x14ac:dyDescent="0.35">
      <c r="B481" s="1">
        <v>44235</v>
      </c>
      <c r="C481">
        <v>245</v>
      </c>
      <c r="D481">
        <v>251.279999</v>
      </c>
      <c r="E481">
        <v>242</v>
      </c>
      <c r="F481">
        <v>244.38000500000001</v>
      </c>
      <c r="G481">
        <v>244.38000500000001</v>
      </c>
      <c r="H481">
        <v>974400</v>
      </c>
    </row>
    <row r="482" spans="2:8" x14ac:dyDescent="0.35">
      <c r="B482" s="1">
        <v>44236</v>
      </c>
      <c r="C482">
        <v>244.53999300000001</v>
      </c>
      <c r="D482">
        <v>248.229996</v>
      </c>
      <c r="E482">
        <v>243.69000199999999</v>
      </c>
      <c r="F482">
        <v>248.050003</v>
      </c>
      <c r="G482">
        <v>248.050003</v>
      </c>
      <c r="H482">
        <v>1113700</v>
      </c>
    </row>
    <row r="483" spans="2:8" x14ac:dyDescent="0.35">
      <c r="B483" s="1">
        <v>44237</v>
      </c>
      <c r="C483">
        <v>249.33000200000001</v>
      </c>
      <c r="D483">
        <v>256.04998799999998</v>
      </c>
      <c r="E483">
        <v>246.020004</v>
      </c>
      <c r="F483">
        <v>252.46000699999999</v>
      </c>
      <c r="G483">
        <v>252.46000699999999</v>
      </c>
      <c r="H483">
        <v>1428200</v>
      </c>
    </row>
    <row r="484" spans="2:8" x14ac:dyDescent="0.35">
      <c r="B484" s="1">
        <v>44238</v>
      </c>
      <c r="C484">
        <v>256.57000699999998</v>
      </c>
      <c r="D484">
        <v>257.01001000000002</v>
      </c>
      <c r="E484">
        <v>250.39999399999999</v>
      </c>
      <c r="F484">
        <v>252.800003</v>
      </c>
      <c r="G484">
        <v>252.800003</v>
      </c>
      <c r="H484">
        <v>608400</v>
      </c>
    </row>
    <row r="485" spans="2:8" x14ac:dyDescent="0.35">
      <c r="B485" s="1">
        <v>44239</v>
      </c>
      <c r="C485">
        <v>252.60000600000001</v>
      </c>
      <c r="D485">
        <v>255.345001</v>
      </c>
      <c r="E485">
        <v>247.30999800000001</v>
      </c>
      <c r="F485">
        <v>252.970001</v>
      </c>
      <c r="G485">
        <v>252.970001</v>
      </c>
      <c r="H485">
        <v>695500</v>
      </c>
    </row>
    <row r="486" spans="2:8" x14ac:dyDescent="0.35">
      <c r="B486" s="1">
        <v>44243</v>
      </c>
      <c r="C486">
        <v>253.58999600000001</v>
      </c>
      <c r="D486">
        <v>255.13600199999999</v>
      </c>
      <c r="E486">
        <v>245.03999300000001</v>
      </c>
      <c r="F486">
        <v>248.949997</v>
      </c>
      <c r="G486">
        <v>248.949997</v>
      </c>
      <c r="H486">
        <v>911800</v>
      </c>
    </row>
    <row r="487" spans="2:8" x14ac:dyDescent="0.35">
      <c r="B487" s="1">
        <v>44244</v>
      </c>
      <c r="C487">
        <v>248.88000500000001</v>
      </c>
      <c r="D487">
        <v>251.270004</v>
      </c>
      <c r="E487">
        <v>243.449997</v>
      </c>
      <c r="F487">
        <v>250.529999</v>
      </c>
      <c r="G487">
        <v>250.529999</v>
      </c>
      <c r="H487">
        <v>1125500</v>
      </c>
    </row>
    <row r="488" spans="2:8" x14ac:dyDescent="0.35">
      <c r="B488" s="1">
        <v>44245</v>
      </c>
      <c r="C488">
        <v>245.720001</v>
      </c>
      <c r="D488">
        <v>258.76998900000001</v>
      </c>
      <c r="E488">
        <v>244.41999799999999</v>
      </c>
      <c r="F488">
        <v>256.73001099999999</v>
      </c>
      <c r="G488">
        <v>256.73001099999999</v>
      </c>
      <c r="H488">
        <v>1309400</v>
      </c>
    </row>
    <row r="489" spans="2:8" x14ac:dyDescent="0.35">
      <c r="B489" s="1">
        <v>44246</v>
      </c>
      <c r="C489">
        <v>256.44000199999999</v>
      </c>
      <c r="D489">
        <v>262.39999399999999</v>
      </c>
      <c r="E489">
        <v>254.009995</v>
      </c>
      <c r="F489">
        <v>258.41000400000001</v>
      </c>
      <c r="G489">
        <v>258.41000400000001</v>
      </c>
      <c r="H489">
        <v>1978100</v>
      </c>
    </row>
    <row r="490" spans="2:8" x14ac:dyDescent="0.35">
      <c r="B490" s="1">
        <v>44249</v>
      </c>
      <c r="C490">
        <v>251.33000200000001</v>
      </c>
      <c r="D490">
        <v>254.490005</v>
      </c>
      <c r="E490">
        <v>241.009995</v>
      </c>
      <c r="F490">
        <v>241.009995</v>
      </c>
      <c r="G490">
        <v>241.009995</v>
      </c>
      <c r="H490">
        <v>1426400</v>
      </c>
    </row>
    <row r="491" spans="2:8" x14ac:dyDescent="0.35">
      <c r="B491" s="1">
        <v>44250</v>
      </c>
      <c r="C491">
        <v>230.16000399999999</v>
      </c>
      <c r="D491">
        <v>242.36000100000001</v>
      </c>
      <c r="E491">
        <v>224.08999600000001</v>
      </c>
      <c r="F491">
        <v>241.46000699999999</v>
      </c>
      <c r="G491">
        <v>241.46000699999999</v>
      </c>
      <c r="H491">
        <v>2619600</v>
      </c>
    </row>
    <row r="492" spans="2:8" x14ac:dyDescent="0.35">
      <c r="B492" s="1">
        <v>44251</v>
      </c>
      <c r="C492">
        <v>240</v>
      </c>
      <c r="D492">
        <v>240.69000199999999</v>
      </c>
      <c r="E492">
        <v>233</v>
      </c>
      <c r="F492">
        <v>239.929993</v>
      </c>
      <c r="G492">
        <v>239.929993</v>
      </c>
      <c r="H492">
        <v>1083000</v>
      </c>
    </row>
    <row r="493" spans="2:8" x14ac:dyDescent="0.35">
      <c r="B493" s="1">
        <v>44252</v>
      </c>
      <c r="C493">
        <v>234.39999399999999</v>
      </c>
      <c r="D493">
        <v>241.990005</v>
      </c>
      <c r="E493">
        <v>230.16000399999999</v>
      </c>
      <c r="F493">
        <v>232.39999399999999</v>
      </c>
      <c r="G493">
        <v>232.39999399999999</v>
      </c>
      <c r="H493">
        <v>1187000</v>
      </c>
    </row>
    <row r="494" spans="2:8" x14ac:dyDescent="0.35">
      <c r="B494" s="1">
        <v>44253</v>
      </c>
      <c r="C494">
        <v>233.729996</v>
      </c>
      <c r="D494">
        <v>239.699997</v>
      </c>
      <c r="E494">
        <v>230.699997</v>
      </c>
      <c r="F494">
        <v>237.699997</v>
      </c>
      <c r="G494">
        <v>237.699997</v>
      </c>
      <c r="H494">
        <v>1306600</v>
      </c>
    </row>
    <row r="495" spans="2:8" x14ac:dyDescent="0.35">
      <c r="B495" s="1">
        <v>44256</v>
      </c>
      <c r="C495">
        <v>242.479996</v>
      </c>
      <c r="D495">
        <v>252.179993</v>
      </c>
      <c r="E495">
        <v>242.39999399999999</v>
      </c>
      <c r="F495">
        <v>251.5</v>
      </c>
      <c r="G495">
        <v>251.5</v>
      </c>
      <c r="H495">
        <v>1427300</v>
      </c>
    </row>
    <row r="496" spans="2:8" x14ac:dyDescent="0.35">
      <c r="B496" s="1">
        <v>44257</v>
      </c>
      <c r="C496">
        <v>253.16000399999999</v>
      </c>
      <c r="D496">
        <v>254.179993</v>
      </c>
      <c r="E496">
        <v>243.91499300000001</v>
      </c>
      <c r="F496">
        <v>244.39999399999999</v>
      </c>
      <c r="G496">
        <v>244.39999399999999</v>
      </c>
      <c r="H496">
        <v>1739000</v>
      </c>
    </row>
    <row r="497" spans="1:8" x14ac:dyDescent="0.35">
      <c r="B497" s="1">
        <v>44258</v>
      </c>
      <c r="C497">
        <v>244.270004</v>
      </c>
      <c r="D497">
        <v>245.429993</v>
      </c>
      <c r="E497">
        <v>224.949997</v>
      </c>
      <c r="F497">
        <v>227.679993</v>
      </c>
      <c r="G497">
        <v>227.679993</v>
      </c>
      <c r="H497">
        <v>2132500</v>
      </c>
    </row>
    <row r="498" spans="1:8" x14ac:dyDescent="0.35">
      <c r="B498" s="1">
        <v>44259</v>
      </c>
      <c r="C498">
        <v>226.58999600000001</v>
      </c>
      <c r="D498">
        <v>234.979996</v>
      </c>
      <c r="E498">
        <v>221.009995</v>
      </c>
      <c r="F498">
        <v>225.44000199999999</v>
      </c>
      <c r="G498">
        <v>225.44000199999999</v>
      </c>
      <c r="H498">
        <v>2200700</v>
      </c>
    </row>
    <row r="499" spans="1:8" x14ac:dyDescent="0.35">
      <c r="B499" s="1">
        <v>44260</v>
      </c>
      <c r="C499">
        <v>226.970001</v>
      </c>
      <c r="D499">
        <v>231.429993</v>
      </c>
      <c r="E499">
        <v>218.63000500000001</v>
      </c>
      <c r="F499">
        <v>228.21000699999999</v>
      </c>
      <c r="G499">
        <v>228.21000699999999</v>
      </c>
      <c r="H499">
        <v>2186800</v>
      </c>
    </row>
    <row r="500" spans="1:8" x14ac:dyDescent="0.35">
      <c r="B500" s="1">
        <v>44263</v>
      </c>
      <c r="C500">
        <v>226</v>
      </c>
      <c r="D500">
        <v>235.5</v>
      </c>
      <c r="E500">
        <v>222.479996</v>
      </c>
      <c r="F500">
        <v>223.41999799999999</v>
      </c>
      <c r="G500">
        <v>223.41999799999999</v>
      </c>
      <c r="H500">
        <v>1461000</v>
      </c>
    </row>
    <row r="501" spans="1:8" x14ac:dyDescent="0.35">
      <c r="B501" s="1">
        <v>44264</v>
      </c>
      <c r="C501">
        <v>233.08000200000001</v>
      </c>
      <c r="D501">
        <v>238.270004</v>
      </c>
      <c r="E501">
        <v>231.51499899999999</v>
      </c>
      <c r="F501">
        <v>233.050003</v>
      </c>
      <c r="G501">
        <v>233.050003</v>
      </c>
      <c r="H501">
        <v>1531100</v>
      </c>
    </row>
    <row r="502" spans="1:8" x14ac:dyDescent="0.35">
      <c r="B502" s="1">
        <v>44265</v>
      </c>
      <c r="C502">
        <v>238</v>
      </c>
      <c r="D502">
        <v>238.25</v>
      </c>
      <c r="E502">
        <v>225.28999300000001</v>
      </c>
      <c r="F502">
        <v>225.69000199999999</v>
      </c>
      <c r="G502">
        <v>225.69000199999999</v>
      </c>
      <c r="H502">
        <v>1464300</v>
      </c>
    </row>
    <row r="503" spans="1:8" x14ac:dyDescent="0.35">
      <c r="B503" s="1">
        <v>44266</v>
      </c>
      <c r="C503">
        <v>233.199997</v>
      </c>
      <c r="D503">
        <v>237.33999600000001</v>
      </c>
      <c r="E503">
        <v>230.23500100000001</v>
      </c>
      <c r="F503">
        <v>235.800003</v>
      </c>
      <c r="G503">
        <v>235.800003</v>
      </c>
      <c r="H503">
        <v>1336000</v>
      </c>
    </row>
    <row r="504" spans="1:8" x14ac:dyDescent="0.35">
      <c r="B504" s="1">
        <v>44267</v>
      </c>
      <c r="C504">
        <v>231.740005</v>
      </c>
      <c r="D504">
        <v>231.740005</v>
      </c>
      <c r="E504">
        <v>222.50500500000001</v>
      </c>
      <c r="F504">
        <v>229.259995</v>
      </c>
      <c r="G504">
        <v>229.259995</v>
      </c>
      <c r="H504">
        <v>1337600</v>
      </c>
    </row>
    <row r="506" spans="1:8" x14ac:dyDescent="0.35">
      <c r="A506" t="s">
        <v>28</v>
      </c>
      <c r="B506" s="1">
        <v>44088</v>
      </c>
      <c r="C506">
        <v>138.320007</v>
      </c>
      <c r="D506">
        <v>139.11000100000001</v>
      </c>
      <c r="E506">
        <v>137.63000500000001</v>
      </c>
      <c r="F506">
        <v>138.529999</v>
      </c>
      <c r="G506">
        <v>136.712875</v>
      </c>
      <c r="H506">
        <v>3120400</v>
      </c>
    </row>
    <row r="507" spans="1:8" x14ac:dyDescent="0.35">
      <c r="B507" s="1">
        <v>44089</v>
      </c>
      <c r="C507">
        <v>139.78999300000001</v>
      </c>
      <c r="D507">
        <v>141.820007</v>
      </c>
      <c r="E507">
        <v>139.36000100000001</v>
      </c>
      <c r="F507">
        <v>140.63999899999999</v>
      </c>
      <c r="G507">
        <v>138.79521199999999</v>
      </c>
      <c r="H507">
        <v>2718700</v>
      </c>
    </row>
    <row r="508" spans="1:8" x14ac:dyDescent="0.35">
      <c r="B508" s="1">
        <v>44090</v>
      </c>
      <c r="C508">
        <v>142.08999600000001</v>
      </c>
      <c r="D508">
        <v>142.13000500000001</v>
      </c>
      <c r="E508">
        <v>139.61000100000001</v>
      </c>
      <c r="F508">
        <v>139.679993</v>
      </c>
      <c r="G508">
        <v>137.84779399999999</v>
      </c>
      <c r="H508">
        <v>3591700</v>
      </c>
    </row>
    <row r="509" spans="1:8" x14ac:dyDescent="0.35">
      <c r="B509" s="1">
        <v>44091</v>
      </c>
      <c r="C509">
        <v>136.41999799999999</v>
      </c>
      <c r="D509">
        <v>140.529999</v>
      </c>
      <c r="E509">
        <v>135.91999799999999</v>
      </c>
      <c r="F509">
        <v>140.39999399999999</v>
      </c>
      <c r="G509">
        <v>138.558334</v>
      </c>
      <c r="H509">
        <v>5646100</v>
      </c>
    </row>
    <row r="510" spans="1:8" x14ac:dyDescent="0.35">
      <c r="B510" s="1">
        <v>44092</v>
      </c>
      <c r="C510">
        <v>141.13999899999999</v>
      </c>
      <c r="D510">
        <v>141.800003</v>
      </c>
      <c r="E510">
        <v>137</v>
      </c>
      <c r="F510">
        <v>138.66000399999999</v>
      </c>
      <c r="G510">
        <v>136.84118699999999</v>
      </c>
      <c r="H510">
        <v>7025900</v>
      </c>
    </row>
    <row r="511" spans="1:8" x14ac:dyDescent="0.35">
      <c r="B511" s="1">
        <v>44095</v>
      </c>
      <c r="C511">
        <v>135.86999499999999</v>
      </c>
      <c r="D511">
        <v>137.11999499999999</v>
      </c>
      <c r="E511">
        <v>134.320007</v>
      </c>
      <c r="F511">
        <v>136.979996</v>
      </c>
      <c r="G511">
        <v>135.18319700000001</v>
      </c>
      <c r="H511">
        <v>6036000</v>
      </c>
    </row>
    <row r="512" spans="1:8" x14ac:dyDescent="0.35">
      <c r="B512" s="1">
        <v>44096</v>
      </c>
      <c r="C512">
        <v>137.779999</v>
      </c>
      <c r="D512">
        <v>138.820007</v>
      </c>
      <c r="E512">
        <v>135.63000500000001</v>
      </c>
      <c r="F512">
        <v>138.64999399999999</v>
      </c>
      <c r="G512">
        <v>136.831299</v>
      </c>
      <c r="H512">
        <v>3213200</v>
      </c>
    </row>
    <row r="513" spans="2:8" x14ac:dyDescent="0.35">
      <c r="B513" s="1">
        <v>44097</v>
      </c>
      <c r="C513">
        <v>139.08999600000001</v>
      </c>
      <c r="D513">
        <v>139.08999600000001</v>
      </c>
      <c r="E513">
        <v>134.720001</v>
      </c>
      <c r="F513">
        <v>135.16000399999999</v>
      </c>
      <c r="G513">
        <v>133.38708500000001</v>
      </c>
      <c r="H513">
        <v>5766400</v>
      </c>
    </row>
    <row r="514" spans="2:8" x14ac:dyDescent="0.35">
      <c r="B514" s="1">
        <v>44098</v>
      </c>
      <c r="C514">
        <v>134.11999499999999</v>
      </c>
      <c r="D514">
        <v>138.320007</v>
      </c>
      <c r="E514">
        <v>134.11999499999999</v>
      </c>
      <c r="F514">
        <v>136.69000199999999</v>
      </c>
      <c r="G514">
        <v>134.897018</v>
      </c>
      <c r="H514">
        <v>2911000</v>
      </c>
    </row>
    <row r="515" spans="2:8" x14ac:dyDescent="0.35">
      <c r="B515" s="1">
        <v>44099</v>
      </c>
      <c r="C515">
        <v>135.949997</v>
      </c>
      <c r="D515">
        <v>139.10000600000001</v>
      </c>
      <c r="E515">
        <v>134.75</v>
      </c>
      <c r="F515">
        <v>138.320007</v>
      </c>
      <c r="G515">
        <v>136.50564600000001</v>
      </c>
      <c r="H515">
        <v>3036000</v>
      </c>
    </row>
    <row r="516" spans="2:8" x14ac:dyDescent="0.35">
      <c r="B516" s="1">
        <v>44102</v>
      </c>
      <c r="C516">
        <v>140.220001</v>
      </c>
      <c r="D516">
        <v>142</v>
      </c>
      <c r="E516">
        <v>139.720001</v>
      </c>
      <c r="F516">
        <v>141.94000199999999</v>
      </c>
      <c r="G516">
        <v>140.07815600000001</v>
      </c>
      <c r="H516">
        <v>3454100</v>
      </c>
    </row>
    <row r="517" spans="2:8" x14ac:dyDescent="0.35">
      <c r="B517" s="1">
        <v>44103</v>
      </c>
      <c r="C517">
        <v>142.28999300000001</v>
      </c>
      <c r="D517">
        <v>143.050003</v>
      </c>
      <c r="E517">
        <v>141.199997</v>
      </c>
      <c r="F517">
        <v>141.5</v>
      </c>
      <c r="G517">
        <v>139.64392100000001</v>
      </c>
      <c r="H517">
        <v>2722900</v>
      </c>
    </row>
    <row r="518" spans="2:8" x14ac:dyDescent="0.35">
      <c r="B518" s="1">
        <v>44104</v>
      </c>
      <c r="C518">
        <v>141.16000399999999</v>
      </c>
      <c r="D518">
        <v>144.25</v>
      </c>
      <c r="E518">
        <v>140.509995</v>
      </c>
      <c r="F518">
        <v>142.78999300000001</v>
      </c>
      <c r="G518">
        <v>140.91699199999999</v>
      </c>
      <c r="H518">
        <v>5599600</v>
      </c>
    </row>
    <row r="519" spans="2:8" x14ac:dyDescent="0.35">
      <c r="B519" s="1">
        <v>44105</v>
      </c>
      <c r="C519">
        <v>145.44000199999999</v>
      </c>
      <c r="D519">
        <v>147.220001</v>
      </c>
      <c r="E519">
        <v>143.990005</v>
      </c>
      <c r="F519">
        <v>144.91000399999999</v>
      </c>
      <c r="G519">
        <v>143.00920099999999</v>
      </c>
      <c r="H519">
        <v>4431200</v>
      </c>
    </row>
    <row r="520" spans="2:8" x14ac:dyDescent="0.35">
      <c r="B520" s="1">
        <v>44106</v>
      </c>
      <c r="C520">
        <v>142.08000200000001</v>
      </c>
      <c r="D520">
        <v>143.929993</v>
      </c>
      <c r="E520">
        <v>140.83999600000001</v>
      </c>
      <c r="F520">
        <v>141.08999600000001</v>
      </c>
      <c r="G520">
        <v>139.23928799999999</v>
      </c>
      <c r="H520">
        <v>3928600</v>
      </c>
    </row>
    <row r="521" spans="2:8" x14ac:dyDescent="0.35">
      <c r="B521" s="1">
        <v>44109</v>
      </c>
      <c r="C521">
        <v>142.28999300000001</v>
      </c>
      <c r="D521">
        <v>144.229996</v>
      </c>
      <c r="E521">
        <v>141.570007</v>
      </c>
      <c r="F521">
        <v>144.08000200000001</v>
      </c>
      <c r="G521">
        <v>142.190079</v>
      </c>
      <c r="H521">
        <v>3052800</v>
      </c>
    </row>
    <row r="522" spans="2:8" x14ac:dyDescent="0.35">
      <c r="B522" s="1">
        <v>44110</v>
      </c>
      <c r="C522">
        <v>143.85000600000001</v>
      </c>
      <c r="D522">
        <v>147.13999899999999</v>
      </c>
      <c r="E522">
        <v>142.970001</v>
      </c>
      <c r="F522">
        <v>143.85000600000001</v>
      </c>
      <c r="G522">
        <v>141.96310399999999</v>
      </c>
      <c r="H522">
        <v>3418700</v>
      </c>
    </row>
    <row r="523" spans="2:8" x14ac:dyDescent="0.35">
      <c r="B523" s="1">
        <v>44111</v>
      </c>
      <c r="C523">
        <v>145.33999600000001</v>
      </c>
      <c r="D523">
        <v>147.28999300000001</v>
      </c>
      <c r="E523">
        <v>144.80999800000001</v>
      </c>
      <c r="F523">
        <v>146.75</v>
      </c>
      <c r="G523">
        <v>144.82505800000001</v>
      </c>
      <c r="H523">
        <v>2845500</v>
      </c>
    </row>
    <row r="524" spans="2:8" x14ac:dyDescent="0.35">
      <c r="B524" s="1">
        <v>44112</v>
      </c>
      <c r="C524">
        <v>146.83000200000001</v>
      </c>
      <c r="D524">
        <v>148.30999800000001</v>
      </c>
      <c r="E524">
        <v>146.55999800000001</v>
      </c>
      <c r="F524">
        <v>148.05999800000001</v>
      </c>
      <c r="G524">
        <v>146.117874</v>
      </c>
      <c r="H524">
        <v>2323700</v>
      </c>
    </row>
    <row r="525" spans="2:8" x14ac:dyDescent="0.35">
      <c r="B525" s="1">
        <v>44113</v>
      </c>
      <c r="C525">
        <v>150.08000200000001</v>
      </c>
      <c r="D525">
        <v>151.520004</v>
      </c>
      <c r="E525">
        <v>148.85000600000001</v>
      </c>
      <c r="F525">
        <v>150.91000399999999</v>
      </c>
      <c r="G525">
        <v>148.93049600000001</v>
      </c>
      <c r="H525">
        <v>4209800</v>
      </c>
    </row>
    <row r="526" spans="2:8" x14ac:dyDescent="0.35">
      <c r="B526" s="1">
        <v>44116</v>
      </c>
      <c r="C526">
        <v>152.58000200000001</v>
      </c>
      <c r="D526">
        <v>155.759995</v>
      </c>
      <c r="E526">
        <v>151.83000200000001</v>
      </c>
      <c r="F526">
        <v>154.89999399999999</v>
      </c>
      <c r="G526">
        <v>152.86814899999999</v>
      </c>
      <c r="H526">
        <v>5147800</v>
      </c>
    </row>
    <row r="527" spans="2:8" x14ac:dyDescent="0.35">
      <c r="B527" s="1">
        <v>44117</v>
      </c>
      <c r="C527">
        <v>155.11000100000001</v>
      </c>
      <c r="D527">
        <v>155.88000500000001</v>
      </c>
      <c r="E527">
        <v>153.679993</v>
      </c>
      <c r="F527">
        <v>154.490005</v>
      </c>
      <c r="G527">
        <v>152.46353099999999</v>
      </c>
      <c r="H527">
        <v>3524000</v>
      </c>
    </row>
    <row r="528" spans="2:8" x14ac:dyDescent="0.35">
      <c r="B528" s="1">
        <v>44118</v>
      </c>
      <c r="C528">
        <v>154.5</v>
      </c>
      <c r="D528">
        <v>154.729996</v>
      </c>
      <c r="E528">
        <v>152.179993</v>
      </c>
      <c r="F528">
        <v>152.770004</v>
      </c>
      <c r="G528">
        <v>150.76608300000001</v>
      </c>
      <c r="H528">
        <v>3267400</v>
      </c>
    </row>
    <row r="529" spans="2:8" x14ac:dyDescent="0.35">
      <c r="B529" s="1">
        <v>44119</v>
      </c>
      <c r="C529">
        <v>151.820007</v>
      </c>
      <c r="D529">
        <v>153.050003</v>
      </c>
      <c r="E529">
        <v>150.86000100000001</v>
      </c>
      <c r="F529">
        <v>152.550003</v>
      </c>
      <c r="G529">
        <v>150.548981</v>
      </c>
      <c r="H529">
        <v>2936000</v>
      </c>
    </row>
    <row r="530" spans="2:8" x14ac:dyDescent="0.35">
      <c r="B530" s="1">
        <v>44120</v>
      </c>
      <c r="C530">
        <v>153.970001</v>
      </c>
      <c r="D530">
        <v>154.91999799999999</v>
      </c>
      <c r="E530">
        <v>152.729996</v>
      </c>
      <c r="F530">
        <v>153.11999499999999</v>
      </c>
      <c r="G530">
        <v>151.11149599999999</v>
      </c>
      <c r="H530">
        <v>4599700</v>
      </c>
    </row>
    <row r="531" spans="2:8" x14ac:dyDescent="0.35">
      <c r="B531" s="1">
        <v>44123</v>
      </c>
      <c r="C531">
        <v>153.279999</v>
      </c>
      <c r="D531">
        <v>154.91999799999999</v>
      </c>
      <c r="E531">
        <v>150.259995</v>
      </c>
      <c r="F531">
        <v>150.759995</v>
      </c>
      <c r="G531">
        <v>148.78244000000001</v>
      </c>
      <c r="H531">
        <v>4225400</v>
      </c>
    </row>
    <row r="532" spans="2:8" x14ac:dyDescent="0.35">
      <c r="B532" s="1">
        <v>44124</v>
      </c>
      <c r="C532">
        <v>151.78999300000001</v>
      </c>
      <c r="D532">
        <v>152.240005</v>
      </c>
      <c r="E532">
        <v>149.69000199999999</v>
      </c>
      <c r="F532">
        <v>150.83000200000001</v>
      </c>
      <c r="G532">
        <v>148.85154700000001</v>
      </c>
      <c r="H532">
        <v>3916100</v>
      </c>
    </row>
    <row r="533" spans="2:8" x14ac:dyDescent="0.35">
      <c r="B533" s="1">
        <v>44125</v>
      </c>
      <c r="C533">
        <v>149.10000600000001</v>
      </c>
      <c r="D533">
        <v>149.46000699999999</v>
      </c>
      <c r="E533">
        <v>144.66000399999999</v>
      </c>
      <c r="F533">
        <v>146.13000500000001</v>
      </c>
      <c r="G533">
        <v>144.21319600000001</v>
      </c>
      <c r="H533">
        <v>6700600</v>
      </c>
    </row>
    <row r="534" spans="2:8" x14ac:dyDescent="0.35">
      <c r="B534" s="1">
        <v>44126</v>
      </c>
      <c r="C534">
        <v>146.820007</v>
      </c>
      <c r="D534">
        <v>148.88000500000001</v>
      </c>
      <c r="E534">
        <v>145.83000200000001</v>
      </c>
      <c r="F534">
        <v>148.220001</v>
      </c>
      <c r="G534">
        <v>146.27578700000001</v>
      </c>
      <c r="H534">
        <v>3167200</v>
      </c>
    </row>
    <row r="535" spans="2:8" x14ac:dyDescent="0.35">
      <c r="B535" s="1">
        <v>44127</v>
      </c>
      <c r="C535">
        <v>148.41999799999999</v>
      </c>
      <c r="D535">
        <v>150</v>
      </c>
      <c r="E535">
        <v>148.320007</v>
      </c>
      <c r="F535">
        <v>149.96000699999999</v>
      </c>
      <c r="G535">
        <v>147.99295000000001</v>
      </c>
      <c r="H535">
        <v>3509100</v>
      </c>
    </row>
    <row r="536" spans="2:8" x14ac:dyDescent="0.35">
      <c r="B536" s="1">
        <v>44130</v>
      </c>
      <c r="C536">
        <v>148.199997</v>
      </c>
      <c r="D536">
        <v>148.5</v>
      </c>
      <c r="E536">
        <v>144.220001</v>
      </c>
      <c r="F536">
        <v>145.949997</v>
      </c>
      <c r="G536">
        <v>144.035538</v>
      </c>
      <c r="H536">
        <v>4290700</v>
      </c>
    </row>
    <row r="537" spans="2:8" x14ac:dyDescent="0.35">
      <c r="B537" s="1">
        <v>44131</v>
      </c>
      <c r="C537">
        <v>147.63000500000001</v>
      </c>
      <c r="D537">
        <v>148.33000200000001</v>
      </c>
      <c r="E537">
        <v>146.550003</v>
      </c>
      <c r="F537">
        <v>147.11999499999999</v>
      </c>
      <c r="G537">
        <v>145.190201</v>
      </c>
      <c r="H537">
        <v>4102400</v>
      </c>
    </row>
    <row r="538" spans="2:8" x14ac:dyDescent="0.35">
      <c r="B538" s="1">
        <v>44132</v>
      </c>
      <c r="C538">
        <v>144.699997</v>
      </c>
      <c r="D538">
        <v>145.86000100000001</v>
      </c>
      <c r="E538">
        <v>141.759995</v>
      </c>
      <c r="F538">
        <v>143</v>
      </c>
      <c r="G538">
        <v>141.12423699999999</v>
      </c>
      <c r="H538">
        <v>7413600</v>
      </c>
    </row>
    <row r="539" spans="2:8" x14ac:dyDescent="0.35">
      <c r="B539" s="1">
        <v>44133</v>
      </c>
      <c r="C539">
        <v>141.69000199999999</v>
      </c>
      <c r="D539">
        <v>147.30999800000001</v>
      </c>
      <c r="E539">
        <v>141.33000200000001</v>
      </c>
      <c r="F539">
        <v>146.19000199999999</v>
      </c>
      <c r="G539">
        <v>145.30886799999999</v>
      </c>
      <c r="H539">
        <v>5600400</v>
      </c>
    </row>
    <row r="540" spans="2:8" x14ac:dyDescent="0.35">
      <c r="B540" s="1">
        <v>44134</v>
      </c>
      <c r="C540">
        <v>145</v>
      </c>
      <c r="D540">
        <v>145.949997</v>
      </c>
      <c r="E540">
        <v>142.529999</v>
      </c>
      <c r="F540">
        <v>144.58999600000001</v>
      </c>
      <c r="G540">
        <v>143.71850599999999</v>
      </c>
      <c r="H540">
        <v>5427000</v>
      </c>
    </row>
    <row r="541" spans="2:8" x14ac:dyDescent="0.35">
      <c r="B541" s="1">
        <v>44137</v>
      </c>
      <c r="C541">
        <v>146.46000699999999</v>
      </c>
      <c r="D541">
        <v>146.89999399999999</v>
      </c>
      <c r="E541">
        <v>144.220001</v>
      </c>
      <c r="F541">
        <v>145.60000600000001</v>
      </c>
      <c r="G541">
        <v>144.72242700000001</v>
      </c>
      <c r="H541">
        <v>3756600</v>
      </c>
    </row>
    <row r="542" spans="2:8" x14ac:dyDescent="0.35">
      <c r="B542" s="1">
        <v>44138</v>
      </c>
      <c r="C542">
        <v>146.86000100000001</v>
      </c>
      <c r="D542">
        <v>148.58999600000001</v>
      </c>
      <c r="E542">
        <v>146.66000399999999</v>
      </c>
      <c r="F542">
        <v>147.300003</v>
      </c>
      <c r="G542">
        <v>146.41218599999999</v>
      </c>
      <c r="H542">
        <v>3588600</v>
      </c>
    </row>
    <row r="543" spans="2:8" x14ac:dyDescent="0.35">
      <c r="B543" s="1">
        <v>44139</v>
      </c>
      <c r="C543">
        <v>150.800003</v>
      </c>
      <c r="D543">
        <v>153.5</v>
      </c>
      <c r="E543">
        <v>148.44000199999999</v>
      </c>
      <c r="F543">
        <v>152.029999</v>
      </c>
      <c r="G543">
        <v>151.11367799999999</v>
      </c>
      <c r="H543">
        <v>5015300</v>
      </c>
    </row>
    <row r="544" spans="2:8" x14ac:dyDescent="0.35">
      <c r="B544" s="1">
        <v>44140</v>
      </c>
      <c r="C544">
        <v>154.83999600000001</v>
      </c>
      <c r="D544">
        <v>156.300003</v>
      </c>
      <c r="E544">
        <v>154.14999399999999</v>
      </c>
      <c r="F544">
        <v>155.55999800000001</v>
      </c>
      <c r="G544">
        <v>154.62239099999999</v>
      </c>
      <c r="H544">
        <v>4638100</v>
      </c>
    </row>
    <row r="545" spans="2:8" x14ac:dyDescent="0.35">
      <c r="B545" s="1">
        <v>44141</v>
      </c>
      <c r="C545">
        <v>156.050003</v>
      </c>
      <c r="D545">
        <v>158.21000699999999</v>
      </c>
      <c r="E545">
        <v>154.94000199999999</v>
      </c>
      <c r="F545">
        <v>157.740005</v>
      </c>
      <c r="G545">
        <v>156.78926100000001</v>
      </c>
      <c r="H545">
        <v>4217700</v>
      </c>
    </row>
    <row r="546" spans="2:8" x14ac:dyDescent="0.35">
      <c r="B546" s="1">
        <v>44144</v>
      </c>
      <c r="C546">
        <v>162</v>
      </c>
      <c r="D546">
        <v>164.63000500000001</v>
      </c>
      <c r="E546">
        <v>156.05999800000001</v>
      </c>
      <c r="F546">
        <v>156.220001</v>
      </c>
      <c r="G546">
        <v>155.278412</v>
      </c>
      <c r="H546">
        <v>5308600</v>
      </c>
    </row>
    <row r="547" spans="2:8" x14ac:dyDescent="0.35">
      <c r="B547" s="1">
        <v>44145</v>
      </c>
      <c r="C547">
        <v>155.38000500000001</v>
      </c>
      <c r="D547">
        <v>156.35000600000001</v>
      </c>
      <c r="E547">
        <v>151.020004</v>
      </c>
      <c r="F547">
        <v>151.490005</v>
      </c>
      <c r="G547">
        <v>150.57693499999999</v>
      </c>
      <c r="H547">
        <v>5697900</v>
      </c>
    </row>
    <row r="548" spans="2:8" x14ac:dyDescent="0.35">
      <c r="B548" s="1">
        <v>44146</v>
      </c>
      <c r="C548">
        <v>154.94000199999999</v>
      </c>
      <c r="D548">
        <v>155.94000199999999</v>
      </c>
      <c r="E548">
        <v>153.63999899999999</v>
      </c>
      <c r="F548">
        <v>155.699997</v>
      </c>
      <c r="G548">
        <v>154.761551</v>
      </c>
      <c r="H548">
        <v>3497200</v>
      </c>
    </row>
    <row r="549" spans="2:8" x14ac:dyDescent="0.35">
      <c r="B549" s="1">
        <v>44147</v>
      </c>
      <c r="C549">
        <v>156.020004</v>
      </c>
      <c r="D549">
        <v>156.929993</v>
      </c>
      <c r="E549">
        <v>153.66000399999999</v>
      </c>
      <c r="F549">
        <v>154.5</v>
      </c>
      <c r="G549">
        <v>153.56878699999999</v>
      </c>
      <c r="H549">
        <v>2607100</v>
      </c>
    </row>
    <row r="550" spans="2:8" x14ac:dyDescent="0.35">
      <c r="B550" s="1">
        <v>44148</v>
      </c>
      <c r="C550">
        <v>156.63999899999999</v>
      </c>
      <c r="D550">
        <v>157.979996</v>
      </c>
      <c r="E550">
        <v>155.16000399999999</v>
      </c>
      <c r="F550">
        <v>156.64999399999999</v>
      </c>
      <c r="G550">
        <v>155.705826</v>
      </c>
      <c r="H550">
        <v>2439800</v>
      </c>
    </row>
    <row r="551" spans="2:8" x14ac:dyDescent="0.35">
      <c r="B551" s="1">
        <v>44151</v>
      </c>
      <c r="C551">
        <v>157.270004</v>
      </c>
      <c r="D551">
        <v>159.38999899999999</v>
      </c>
      <c r="E551">
        <v>156.61999499999999</v>
      </c>
      <c r="F551">
        <v>158.30999800000001</v>
      </c>
      <c r="G551">
        <v>157.35581999999999</v>
      </c>
      <c r="H551">
        <v>3456500</v>
      </c>
    </row>
    <row r="552" spans="2:8" x14ac:dyDescent="0.35">
      <c r="B552" s="1">
        <v>44152</v>
      </c>
      <c r="C552">
        <v>157.38999899999999</v>
      </c>
      <c r="D552">
        <v>158.30999800000001</v>
      </c>
      <c r="E552">
        <v>155.179993</v>
      </c>
      <c r="F552">
        <v>155.5</v>
      </c>
      <c r="G552">
        <v>154.562759</v>
      </c>
      <c r="H552">
        <v>3526700</v>
      </c>
    </row>
    <row r="553" spans="2:8" x14ac:dyDescent="0.35">
      <c r="B553" s="1">
        <v>44153</v>
      </c>
      <c r="C553">
        <v>155.740005</v>
      </c>
      <c r="D553">
        <v>156.33999600000001</v>
      </c>
      <c r="E553">
        <v>153.41000399999999</v>
      </c>
      <c r="F553">
        <v>153.550003</v>
      </c>
      <c r="G553">
        <v>152.62451200000001</v>
      </c>
      <c r="H553">
        <v>2998400</v>
      </c>
    </row>
    <row r="554" spans="2:8" x14ac:dyDescent="0.35">
      <c r="B554" s="1">
        <v>44154</v>
      </c>
      <c r="C554">
        <v>153.11999499999999</v>
      </c>
      <c r="D554">
        <v>157.429993</v>
      </c>
      <c r="E554">
        <v>152.71000699999999</v>
      </c>
      <c r="F554">
        <v>157.270004</v>
      </c>
      <c r="G554">
        <v>156.32209800000001</v>
      </c>
      <c r="H554">
        <v>2465300</v>
      </c>
    </row>
    <row r="555" spans="2:8" x14ac:dyDescent="0.35">
      <c r="B555" s="1">
        <v>44155</v>
      </c>
      <c r="C555">
        <v>157.320007</v>
      </c>
      <c r="D555">
        <v>158.75</v>
      </c>
      <c r="E555">
        <v>156.550003</v>
      </c>
      <c r="F555">
        <v>156.820007</v>
      </c>
      <c r="G555">
        <v>155.87480199999999</v>
      </c>
      <c r="H555">
        <v>3013000</v>
      </c>
    </row>
    <row r="556" spans="2:8" x14ac:dyDescent="0.35">
      <c r="B556" s="1">
        <v>44158</v>
      </c>
      <c r="C556">
        <v>156.89999399999999</v>
      </c>
      <c r="D556">
        <v>158.71000699999999</v>
      </c>
      <c r="E556">
        <v>155.13999899999999</v>
      </c>
      <c r="F556">
        <v>157.41999799999999</v>
      </c>
      <c r="G556">
        <v>156.47117600000001</v>
      </c>
      <c r="H556">
        <v>2803000</v>
      </c>
    </row>
    <row r="557" spans="2:8" x14ac:dyDescent="0.35">
      <c r="B557" s="1">
        <v>44159</v>
      </c>
      <c r="C557">
        <v>158.61999499999999</v>
      </c>
      <c r="D557">
        <v>159.46000699999999</v>
      </c>
      <c r="E557">
        <v>156.69000199999999</v>
      </c>
      <c r="F557">
        <v>159.35000600000001</v>
      </c>
      <c r="G557">
        <v>158.389557</v>
      </c>
      <c r="H557">
        <v>4962800</v>
      </c>
    </row>
    <row r="558" spans="2:8" x14ac:dyDescent="0.35">
      <c r="B558" s="1">
        <v>44160</v>
      </c>
      <c r="C558">
        <v>159.550003</v>
      </c>
      <c r="D558">
        <v>160.020004</v>
      </c>
      <c r="E558">
        <v>157.259995</v>
      </c>
      <c r="F558">
        <v>157.60000600000001</v>
      </c>
      <c r="G558">
        <v>156.65010100000001</v>
      </c>
      <c r="H558">
        <v>3543700</v>
      </c>
    </row>
    <row r="559" spans="2:8" x14ac:dyDescent="0.35">
      <c r="B559" s="1">
        <v>44162</v>
      </c>
      <c r="C559">
        <v>159.38000500000001</v>
      </c>
      <c r="D559">
        <v>160.28999300000001</v>
      </c>
      <c r="E559">
        <v>158.779999</v>
      </c>
      <c r="F559">
        <v>158.990005</v>
      </c>
      <c r="G559">
        <v>158.031723</v>
      </c>
      <c r="H559">
        <v>3084400</v>
      </c>
    </row>
    <row r="560" spans="2:8" x14ac:dyDescent="0.35">
      <c r="B560" s="1">
        <v>44165</v>
      </c>
      <c r="C560">
        <v>159.229996</v>
      </c>
      <c r="D560">
        <v>161.509995</v>
      </c>
      <c r="E560">
        <v>157.720001</v>
      </c>
      <c r="F560">
        <v>161.25</v>
      </c>
      <c r="G560">
        <v>160.27810700000001</v>
      </c>
      <c r="H560">
        <v>4845200</v>
      </c>
    </row>
    <row r="561" spans="2:8" x14ac:dyDescent="0.35">
      <c r="B561" s="1">
        <v>44166</v>
      </c>
      <c r="C561">
        <v>162.63000500000001</v>
      </c>
      <c r="D561">
        <v>164.33000200000001</v>
      </c>
      <c r="E561">
        <v>161.63000500000001</v>
      </c>
      <c r="F561">
        <v>163.490005</v>
      </c>
      <c r="G561">
        <v>162.50460799999999</v>
      </c>
      <c r="H561">
        <v>4894400</v>
      </c>
    </row>
    <row r="562" spans="2:8" x14ac:dyDescent="0.35">
      <c r="B562" s="1">
        <v>44167</v>
      </c>
      <c r="C562">
        <v>162.78999300000001</v>
      </c>
      <c r="D562">
        <v>163.570007</v>
      </c>
      <c r="E562">
        <v>161.820007</v>
      </c>
      <c r="F562">
        <v>162.720001</v>
      </c>
      <c r="G562">
        <v>161.73924299999999</v>
      </c>
      <c r="H562">
        <v>4212300</v>
      </c>
    </row>
    <row r="563" spans="2:8" x14ac:dyDescent="0.35">
      <c r="B563" s="1">
        <v>44168</v>
      </c>
      <c r="C563">
        <v>163.16000399999999</v>
      </c>
      <c r="D563">
        <v>164.55999800000001</v>
      </c>
      <c r="E563">
        <v>161.60000600000001</v>
      </c>
      <c r="F563">
        <v>161.979996</v>
      </c>
      <c r="G563">
        <v>161.003693</v>
      </c>
      <c r="H563">
        <v>4778600</v>
      </c>
    </row>
    <row r="564" spans="2:8" x14ac:dyDescent="0.35">
      <c r="B564" s="1">
        <v>44169</v>
      </c>
      <c r="C564">
        <v>163.009995</v>
      </c>
      <c r="D564">
        <v>166.60000600000001</v>
      </c>
      <c r="E564">
        <v>162.520004</v>
      </c>
      <c r="F564">
        <v>166.520004</v>
      </c>
      <c r="G564">
        <v>165.51634200000001</v>
      </c>
      <c r="H564">
        <v>3741600</v>
      </c>
    </row>
    <row r="565" spans="2:8" x14ac:dyDescent="0.35">
      <c r="B565" s="1">
        <v>44172</v>
      </c>
      <c r="C565">
        <v>166.36999499999999</v>
      </c>
      <c r="D565">
        <v>166.449997</v>
      </c>
      <c r="E565">
        <v>165.240005</v>
      </c>
      <c r="F565">
        <v>166.28999300000001</v>
      </c>
      <c r="G565">
        <v>165.28772000000001</v>
      </c>
      <c r="H565">
        <v>4645300</v>
      </c>
    </row>
    <row r="566" spans="2:8" x14ac:dyDescent="0.35">
      <c r="B566" s="1">
        <v>44173</v>
      </c>
      <c r="C566">
        <v>166.300003</v>
      </c>
      <c r="D566">
        <v>167.240005</v>
      </c>
      <c r="E566">
        <v>165</v>
      </c>
      <c r="F566">
        <v>166.679993</v>
      </c>
      <c r="G566">
        <v>165.67536899999999</v>
      </c>
      <c r="H566">
        <v>3259900</v>
      </c>
    </row>
    <row r="567" spans="2:8" x14ac:dyDescent="0.35">
      <c r="B567" s="1">
        <v>44174</v>
      </c>
      <c r="C567">
        <v>164.800003</v>
      </c>
      <c r="D567">
        <v>166.470001</v>
      </c>
      <c r="E567">
        <v>161.96000699999999</v>
      </c>
      <c r="F567">
        <v>162.759995</v>
      </c>
      <c r="G567">
        <v>161.77899199999999</v>
      </c>
      <c r="H567">
        <v>5593900</v>
      </c>
    </row>
    <row r="568" spans="2:8" x14ac:dyDescent="0.35">
      <c r="B568" s="1">
        <v>44175</v>
      </c>
      <c r="C568">
        <v>162.16000399999999</v>
      </c>
      <c r="D568">
        <v>162.86999499999999</v>
      </c>
      <c r="E568">
        <v>160.779999</v>
      </c>
      <c r="F568">
        <v>162</v>
      </c>
      <c r="G568">
        <v>161.02357499999999</v>
      </c>
      <c r="H568">
        <v>5597300</v>
      </c>
    </row>
    <row r="569" spans="2:8" x14ac:dyDescent="0.35">
      <c r="B569" s="1">
        <v>44176</v>
      </c>
      <c r="C569">
        <v>160.61000100000001</v>
      </c>
      <c r="D569">
        <v>161.949997</v>
      </c>
      <c r="E569">
        <v>159.63000500000001</v>
      </c>
      <c r="F569">
        <v>160.61000100000001</v>
      </c>
      <c r="G569">
        <v>159.641953</v>
      </c>
      <c r="H569">
        <v>4145800</v>
      </c>
    </row>
    <row r="570" spans="2:8" x14ac:dyDescent="0.35">
      <c r="B570" s="1">
        <v>44179</v>
      </c>
      <c r="C570">
        <v>161.449997</v>
      </c>
      <c r="D570">
        <v>162.75</v>
      </c>
      <c r="E570">
        <v>159.990005</v>
      </c>
      <c r="F570">
        <v>160.11999499999999</v>
      </c>
      <c r="G570">
        <v>159.15490700000001</v>
      </c>
      <c r="H570">
        <v>5994200</v>
      </c>
    </row>
    <row r="571" spans="2:8" x14ac:dyDescent="0.35">
      <c r="B571" s="1">
        <v>44180</v>
      </c>
      <c r="C571">
        <v>162.020004</v>
      </c>
      <c r="D571">
        <v>162.729996</v>
      </c>
      <c r="E571">
        <v>161.21000699999999</v>
      </c>
      <c r="F571">
        <v>162.38000500000001</v>
      </c>
      <c r="G571">
        <v>161.40129099999999</v>
      </c>
      <c r="H571">
        <v>5732100</v>
      </c>
    </row>
    <row r="572" spans="2:8" x14ac:dyDescent="0.35">
      <c r="B572" s="1">
        <v>44181</v>
      </c>
      <c r="C572">
        <v>162.94000199999999</v>
      </c>
      <c r="D572">
        <v>163.36000100000001</v>
      </c>
      <c r="E572">
        <v>160.91999799999999</v>
      </c>
      <c r="F572">
        <v>162.11999499999999</v>
      </c>
      <c r="G572">
        <v>161.142853</v>
      </c>
      <c r="H572">
        <v>3147900</v>
      </c>
    </row>
    <row r="573" spans="2:8" x14ac:dyDescent="0.35">
      <c r="B573" s="1">
        <v>44182</v>
      </c>
      <c r="C573">
        <v>162.91000399999999</v>
      </c>
      <c r="D573">
        <v>163.009995</v>
      </c>
      <c r="E573">
        <v>161.41000399999999</v>
      </c>
      <c r="F573">
        <v>162.69000199999999</v>
      </c>
      <c r="G573">
        <v>161.70942700000001</v>
      </c>
      <c r="H573">
        <v>5253400</v>
      </c>
    </row>
    <row r="574" spans="2:8" x14ac:dyDescent="0.35">
      <c r="B574" s="1">
        <v>44183</v>
      </c>
      <c r="C574">
        <v>163.36999499999999</v>
      </c>
      <c r="D574">
        <v>164.61000100000001</v>
      </c>
      <c r="E574">
        <v>162.10000600000001</v>
      </c>
      <c r="F574">
        <v>164.070007</v>
      </c>
      <c r="G574">
        <v>163.08111600000001</v>
      </c>
      <c r="H574">
        <v>7072600</v>
      </c>
    </row>
    <row r="575" spans="2:8" x14ac:dyDescent="0.35">
      <c r="B575" s="1">
        <v>44186</v>
      </c>
      <c r="C575">
        <v>161.550003</v>
      </c>
      <c r="D575">
        <v>162.800003</v>
      </c>
      <c r="E575">
        <v>159.55999800000001</v>
      </c>
      <c r="F575">
        <v>162.429993</v>
      </c>
      <c r="G575">
        <v>161.45098899999999</v>
      </c>
      <c r="H575">
        <v>3077300</v>
      </c>
    </row>
    <row r="576" spans="2:8" x14ac:dyDescent="0.35">
      <c r="B576" s="1">
        <v>44187</v>
      </c>
      <c r="C576">
        <v>162.19000199999999</v>
      </c>
      <c r="D576">
        <v>163.46000699999999</v>
      </c>
      <c r="E576">
        <v>162.05999800000001</v>
      </c>
      <c r="F576">
        <v>162.520004</v>
      </c>
      <c r="G576">
        <v>161.54045099999999</v>
      </c>
      <c r="H576">
        <v>2640900</v>
      </c>
    </row>
    <row r="577" spans="2:8" x14ac:dyDescent="0.35">
      <c r="B577" s="1">
        <v>44188</v>
      </c>
      <c r="C577">
        <v>162.199997</v>
      </c>
      <c r="D577">
        <v>163.229996</v>
      </c>
      <c r="E577">
        <v>160.80999800000001</v>
      </c>
      <c r="F577">
        <v>160.979996</v>
      </c>
      <c r="G577">
        <v>160.00971999999999</v>
      </c>
      <c r="H577">
        <v>2012400</v>
      </c>
    </row>
    <row r="578" spans="2:8" x14ac:dyDescent="0.35">
      <c r="B578" s="1">
        <v>44189</v>
      </c>
      <c r="C578">
        <v>160.720001</v>
      </c>
      <c r="D578">
        <v>161.85000600000001</v>
      </c>
      <c r="E578">
        <v>160.479996</v>
      </c>
      <c r="F578">
        <v>161.63999899999999</v>
      </c>
      <c r="G578">
        <v>160.66575599999999</v>
      </c>
      <c r="H578">
        <v>1044400</v>
      </c>
    </row>
    <row r="579" spans="2:8" x14ac:dyDescent="0.35">
      <c r="B579" s="1">
        <v>44193</v>
      </c>
      <c r="C579">
        <v>163.759995</v>
      </c>
      <c r="D579">
        <v>163.759995</v>
      </c>
      <c r="E579">
        <v>161</v>
      </c>
      <c r="F579">
        <v>161.470001</v>
      </c>
      <c r="G579">
        <v>160.49678</v>
      </c>
      <c r="H579">
        <v>2139300</v>
      </c>
    </row>
    <row r="580" spans="2:8" x14ac:dyDescent="0.35">
      <c r="B580" s="1">
        <v>44194</v>
      </c>
      <c r="C580">
        <v>161.96000699999999</v>
      </c>
      <c r="D580">
        <v>162.679993</v>
      </c>
      <c r="E580">
        <v>160.570007</v>
      </c>
      <c r="F580">
        <v>161.179993</v>
      </c>
      <c r="G580">
        <v>160.20851099999999</v>
      </c>
      <c r="H580">
        <v>2433700</v>
      </c>
    </row>
    <row r="581" spans="2:8" x14ac:dyDescent="0.35">
      <c r="B581" s="1">
        <v>44195</v>
      </c>
      <c r="C581">
        <v>161.88999899999999</v>
      </c>
      <c r="D581">
        <v>163.13000500000001</v>
      </c>
      <c r="E581">
        <v>161.759995</v>
      </c>
      <c r="F581">
        <v>162.699997</v>
      </c>
      <c r="G581">
        <v>161.71935999999999</v>
      </c>
      <c r="H581">
        <v>2213800</v>
      </c>
    </row>
    <row r="582" spans="2:8" x14ac:dyDescent="0.35">
      <c r="B582" s="1">
        <v>44196</v>
      </c>
      <c r="C582">
        <v>162.86999499999999</v>
      </c>
      <c r="D582">
        <v>164.38999899999999</v>
      </c>
      <c r="E582">
        <v>161.88999899999999</v>
      </c>
      <c r="F582">
        <v>164.13000500000001</v>
      </c>
      <c r="G582">
        <v>163.140747</v>
      </c>
      <c r="H582">
        <v>2906200</v>
      </c>
    </row>
    <row r="583" spans="2:8" x14ac:dyDescent="0.35">
      <c r="B583" s="1">
        <v>44200</v>
      </c>
      <c r="C583">
        <v>164.60000600000001</v>
      </c>
      <c r="D583">
        <v>167.83999600000001</v>
      </c>
      <c r="E583">
        <v>160.759995</v>
      </c>
      <c r="F583">
        <v>162.220001</v>
      </c>
      <c r="G583">
        <v>161.24224899999999</v>
      </c>
      <c r="H583">
        <v>4659900</v>
      </c>
    </row>
    <row r="584" spans="2:8" x14ac:dyDescent="0.35">
      <c r="B584" s="1">
        <v>44201</v>
      </c>
      <c r="C584">
        <v>161.699997</v>
      </c>
      <c r="D584">
        <v>163.529999</v>
      </c>
      <c r="E584">
        <v>161.279999</v>
      </c>
      <c r="F584">
        <v>163.41000399999999</v>
      </c>
      <c r="G584">
        <v>162.42507900000001</v>
      </c>
      <c r="H584">
        <v>4734100</v>
      </c>
    </row>
    <row r="585" spans="2:8" x14ac:dyDescent="0.35">
      <c r="B585" s="1">
        <v>44202</v>
      </c>
      <c r="C585">
        <v>162.300003</v>
      </c>
      <c r="D585">
        <v>167.449997</v>
      </c>
      <c r="E585">
        <v>162.070007</v>
      </c>
      <c r="F585">
        <v>164.220001</v>
      </c>
      <c r="G585">
        <v>163.23019400000001</v>
      </c>
      <c r="H585">
        <v>5254400</v>
      </c>
    </row>
    <row r="586" spans="2:8" x14ac:dyDescent="0.35">
      <c r="B586" s="1">
        <v>44203</v>
      </c>
      <c r="C586">
        <v>165.33000200000001</v>
      </c>
      <c r="D586">
        <v>168.699997</v>
      </c>
      <c r="E586">
        <v>164.820007</v>
      </c>
      <c r="F586">
        <v>167.94000199999999</v>
      </c>
      <c r="G586">
        <v>166.92778000000001</v>
      </c>
      <c r="H586">
        <v>5673600</v>
      </c>
    </row>
    <row r="587" spans="2:8" x14ac:dyDescent="0.35">
      <c r="B587" s="1">
        <v>44204</v>
      </c>
      <c r="C587">
        <v>171.11999499999999</v>
      </c>
      <c r="D587">
        <v>172.75</v>
      </c>
      <c r="E587">
        <v>168.86000100000001</v>
      </c>
      <c r="F587">
        <v>171.16000399999999</v>
      </c>
      <c r="G587">
        <v>170.12837200000001</v>
      </c>
      <c r="H587">
        <v>4556500</v>
      </c>
    </row>
    <row r="588" spans="2:8" x14ac:dyDescent="0.35">
      <c r="B588" s="1">
        <v>44207</v>
      </c>
      <c r="C588">
        <v>170.240005</v>
      </c>
      <c r="D588">
        <v>172.03999300000001</v>
      </c>
      <c r="E588">
        <v>169.13999899999999</v>
      </c>
      <c r="F588">
        <v>171.30999800000001</v>
      </c>
      <c r="G588">
        <v>170.277466</v>
      </c>
      <c r="H588">
        <v>4553800</v>
      </c>
    </row>
    <row r="589" spans="2:8" x14ac:dyDescent="0.35">
      <c r="B589" s="1">
        <v>44208</v>
      </c>
      <c r="C589">
        <v>171.28999300000001</v>
      </c>
      <c r="D589">
        <v>173.66000399999999</v>
      </c>
      <c r="E589">
        <v>170.970001</v>
      </c>
      <c r="F589">
        <v>172.300003</v>
      </c>
      <c r="G589">
        <v>171.261505</v>
      </c>
      <c r="H589">
        <v>3406600</v>
      </c>
    </row>
    <row r="590" spans="2:8" x14ac:dyDescent="0.35">
      <c r="B590" s="1">
        <v>44209</v>
      </c>
      <c r="C590">
        <v>172.28999300000001</v>
      </c>
      <c r="D590">
        <v>172.85000600000001</v>
      </c>
      <c r="E590">
        <v>170.86999499999999</v>
      </c>
      <c r="F590">
        <v>171.41000399999999</v>
      </c>
      <c r="G590">
        <v>170.37686199999999</v>
      </c>
      <c r="H590">
        <v>2953900</v>
      </c>
    </row>
    <row r="591" spans="2:8" x14ac:dyDescent="0.35">
      <c r="B591" s="1">
        <v>44210</v>
      </c>
      <c r="C591">
        <v>171.10000600000001</v>
      </c>
      <c r="D591">
        <v>172.53999300000001</v>
      </c>
      <c r="E591">
        <v>170.35000600000001</v>
      </c>
      <c r="F591">
        <v>171.71000699999999</v>
      </c>
      <c r="G591">
        <v>170.67506399999999</v>
      </c>
      <c r="H591">
        <v>3416300</v>
      </c>
    </row>
    <row r="592" spans="2:8" x14ac:dyDescent="0.35">
      <c r="B592" s="1">
        <v>44211</v>
      </c>
      <c r="C592">
        <v>170.979996</v>
      </c>
      <c r="D592">
        <v>171.08999600000001</v>
      </c>
      <c r="E592">
        <v>167.570007</v>
      </c>
      <c r="F592">
        <v>169.19000199999999</v>
      </c>
      <c r="G592">
        <v>168.170242</v>
      </c>
      <c r="H592">
        <v>3734600</v>
      </c>
    </row>
    <row r="593" spans="2:8" x14ac:dyDescent="0.35">
      <c r="B593" s="1">
        <v>44215</v>
      </c>
      <c r="C593">
        <v>171.19000199999999</v>
      </c>
      <c r="D593">
        <v>174.699997</v>
      </c>
      <c r="E593">
        <v>171.19000199999999</v>
      </c>
      <c r="F593">
        <v>174.19000199999999</v>
      </c>
      <c r="G593">
        <v>173.140106</v>
      </c>
      <c r="H593">
        <v>6277800</v>
      </c>
    </row>
    <row r="594" spans="2:8" x14ac:dyDescent="0.35">
      <c r="B594" s="1">
        <v>44216</v>
      </c>
      <c r="C594">
        <v>174.83999600000001</v>
      </c>
      <c r="D594">
        <v>175.179993</v>
      </c>
      <c r="E594">
        <v>172.78999300000001</v>
      </c>
      <c r="F594">
        <v>173.33000200000001</v>
      </c>
      <c r="G594">
        <v>172.28529399999999</v>
      </c>
      <c r="H594">
        <v>4329500</v>
      </c>
    </row>
    <row r="595" spans="2:8" x14ac:dyDescent="0.35">
      <c r="B595" s="1">
        <v>44217</v>
      </c>
      <c r="C595">
        <v>174.41999799999999</v>
      </c>
      <c r="D595">
        <v>175.470001</v>
      </c>
      <c r="E595">
        <v>172.11000100000001</v>
      </c>
      <c r="F595">
        <v>175.10000600000001</v>
      </c>
      <c r="G595">
        <v>174.04463200000001</v>
      </c>
      <c r="H595">
        <v>3584700</v>
      </c>
    </row>
    <row r="596" spans="2:8" x14ac:dyDescent="0.35">
      <c r="B596" s="1">
        <v>44218</v>
      </c>
      <c r="C596">
        <v>174.490005</v>
      </c>
      <c r="D596">
        <v>175.449997</v>
      </c>
      <c r="E596">
        <v>172.75</v>
      </c>
      <c r="F596">
        <v>172.80999800000001</v>
      </c>
      <c r="G596">
        <v>171.768417</v>
      </c>
      <c r="H596">
        <v>3736800</v>
      </c>
    </row>
    <row r="597" spans="2:8" x14ac:dyDescent="0.35">
      <c r="B597" s="1">
        <v>44221</v>
      </c>
      <c r="C597">
        <v>173.36999499999999</v>
      </c>
      <c r="D597">
        <v>174.570007</v>
      </c>
      <c r="E597">
        <v>170.679993</v>
      </c>
      <c r="F597">
        <v>172.91999799999999</v>
      </c>
      <c r="G597">
        <v>171.87776199999999</v>
      </c>
      <c r="H597">
        <v>5401900</v>
      </c>
    </row>
    <row r="598" spans="2:8" x14ac:dyDescent="0.35">
      <c r="B598" s="1">
        <v>44222</v>
      </c>
      <c r="C598">
        <v>172.070007</v>
      </c>
      <c r="D598">
        <v>174.279999</v>
      </c>
      <c r="E598">
        <v>171.300003</v>
      </c>
      <c r="F598">
        <v>171.470001</v>
      </c>
      <c r="G598">
        <v>170.436508</v>
      </c>
      <c r="H598">
        <v>5341900</v>
      </c>
    </row>
    <row r="599" spans="2:8" x14ac:dyDescent="0.35">
      <c r="B599" s="1">
        <v>44223</v>
      </c>
      <c r="C599">
        <v>166.449997</v>
      </c>
      <c r="D599">
        <v>167.61999499999999</v>
      </c>
      <c r="E599">
        <v>162.03999300000001</v>
      </c>
      <c r="F599">
        <v>162.929993</v>
      </c>
      <c r="G599">
        <v>161.947968</v>
      </c>
      <c r="H599">
        <v>10011200</v>
      </c>
    </row>
    <row r="600" spans="2:8" x14ac:dyDescent="0.35">
      <c r="B600" s="1">
        <v>44224</v>
      </c>
      <c r="C600">
        <v>167.88000500000001</v>
      </c>
      <c r="D600">
        <v>171.10000600000001</v>
      </c>
      <c r="E600">
        <v>165.13999899999999</v>
      </c>
      <c r="F600">
        <v>169.229996</v>
      </c>
      <c r="G600">
        <v>168.209991</v>
      </c>
      <c r="H600">
        <v>6796600</v>
      </c>
    </row>
    <row r="601" spans="2:8" x14ac:dyDescent="0.35">
      <c r="B601" s="1">
        <v>44225</v>
      </c>
      <c r="C601">
        <v>166.64999399999999</v>
      </c>
      <c r="D601">
        <v>168</v>
      </c>
      <c r="E601">
        <v>164.020004</v>
      </c>
      <c r="F601">
        <v>165.69000199999999</v>
      </c>
      <c r="G601">
        <v>165.69000199999999</v>
      </c>
      <c r="H601">
        <v>5969400</v>
      </c>
    </row>
    <row r="602" spans="2:8" x14ac:dyDescent="0.35">
      <c r="B602" s="1">
        <v>44228</v>
      </c>
      <c r="C602">
        <v>167.36000100000001</v>
      </c>
      <c r="D602">
        <v>173</v>
      </c>
      <c r="E602">
        <v>167.020004</v>
      </c>
      <c r="F602">
        <v>172.46000699999999</v>
      </c>
      <c r="G602">
        <v>172.46000699999999</v>
      </c>
      <c r="H602">
        <v>5715600</v>
      </c>
    </row>
    <row r="603" spans="2:8" x14ac:dyDescent="0.35">
      <c r="B603" s="1">
        <v>44229</v>
      </c>
      <c r="C603">
        <v>173.050003</v>
      </c>
      <c r="D603">
        <v>175.699997</v>
      </c>
      <c r="E603">
        <v>172.009995</v>
      </c>
      <c r="F603">
        <v>174.75</v>
      </c>
      <c r="G603">
        <v>174.75</v>
      </c>
      <c r="H603">
        <v>4861200</v>
      </c>
    </row>
    <row r="604" spans="2:8" x14ac:dyDescent="0.35">
      <c r="B604" s="1">
        <v>44230</v>
      </c>
      <c r="C604">
        <v>174.779999</v>
      </c>
      <c r="D604">
        <v>175.259995</v>
      </c>
      <c r="E604">
        <v>168.5</v>
      </c>
      <c r="F604">
        <v>168.58000200000001</v>
      </c>
      <c r="G604">
        <v>168.58000200000001</v>
      </c>
      <c r="H604">
        <v>5019200</v>
      </c>
    </row>
    <row r="605" spans="2:8" x14ac:dyDescent="0.35">
      <c r="B605" s="1">
        <v>44231</v>
      </c>
      <c r="C605">
        <v>169.96000699999999</v>
      </c>
      <c r="D605">
        <v>172.11999499999999</v>
      </c>
      <c r="E605">
        <v>168.05999800000001</v>
      </c>
      <c r="F605">
        <v>172</v>
      </c>
      <c r="G605">
        <v>172</v>
      </c>
      <c r="H605">
        <v>3519800</v>
      </c>
    </row>
    <row r="606" spans="2:8" x14ac:dyDescent="0.35">
      <c r="B606" s="1">
        <v>44232</v>
      </c>
      <c r="C606">
        <v>172.800003</v>
      </c>
      <c r="D606">
        <v>173.179993</v>
      </c>
      <c r="E606">
        <v>168.05999800000001</v>
      </c>
      <c r="F606">
        <v>169.929993</v>
      </c>
      <c r="G606">
        <v>169.929993</v>
      </c>
      <c r="H606">
        <v>4045000</v>
      </c>
    </row>
    <row r="607" spans="2:8" x14ac:dyDescent="0.35">
      <c r="B607" s="1">
        <v>44235</v>
      </c>
      <c r="C607">
        <v>171.33999600000001</v>
      </c>
      <c r="D607">
        <v>175.38999899999999</v>
      </c>
      <c r="E607">
        <v>170.83999600000001</v>
      </c>
      <c r="F607">
        <v>175.11999499999999</v>
      </c>
      <c r="G607">
        <v>175.11999499999999</v>
      </c>
      <c r="H607">
        <v>4597600</v>
      </c>
    </row>
    <row r="608" spans="2:8" x14ac:dyDescent="0.35">
      <c r="B608" s="1">
        <v>44236</v>
      </c>
      <c r="C608">
        <v>174.5</v>
      </c>
      <c r="D608">
        <v>175.220001</v>
      </c>
      <c r="E608">
        <v>173.33000200000001</v>
      </c>
      <c r="F608">
        <v>173.69000199999999</v>
      </c>
      <c r="G608">
        <v>173.69000199999999</v>
      </c>
      <c r="H608">
        <v>2777700</v>
      </c>
    </row>
    <row r="609" spans="2:8" x14ac:dyDescent="0.35">
      <c r="B609" s="1">
        <v>44237</v>
      </c>
      <c r="C609">
        <v>175.199997</v>
      </c>
      <c r="D609">
        <v>176.13999899999999</v>
      </c>
      <c r="E609">
        <v>172.61999499999999</v>
      </c>
      <c r="F609">
        <v>174.36000100000001</v>
      </c>
      <c r="G609">
        <v>174.36000100000001</v>
      </c>
      <c r="H609">
        <v>3414600</v>
      </c>
    </row>
    <row r="610" spans="2:8" x14ac:dyDescent="0.35">
      <c r="B610" s="1">
        <v>44238</v>
      </c>
      <c r="C610">
        <v>176</v>
      </c>
      <c r="D610">
        <v>179.64999399999999</v>
      </c>
      <c r="E610">
        <v>175.44000199999999</v>
      </c>
      <c r="F610">
        <v>179.220001</v>
      </c>
      <c r="G610">
        <v>179.220001</v>
      </c>
      <c r="H610">
        <v>4775700</v>
      </c>
    </row>
    <row r="611" spans="2:8" x14ac:dyDescent="0.35">
      <c r="B611" s="1">
        <v>44239</v>
      </c>
      <c r="C611">
        <v>178</v>
      </c>
      <c r="D611">
        <v>179.89999399999999</v>
      </c>
      <c r="E611">
        <v>177.33000200000001</v>
      </c>
      <c r="F611">
        <v>179.63999899999999</v>
      </c>
      <c r="G611">
        <v>179.63999899999999</v>
      </c>
      <c r="H611">
        <v>2532500</v>
      </c>
    </row>
    <row r="612" spans="2:8" x14ac:dyDescent="0.35">
      <c r="B612" s="1">
        <v>44243</v>
      </c>
      <c r="C612">
        <v>180</v>
      </c>
      <c r="D612">
        <v>181.800003</v>
      </c>
      <c r="E612">
        <v>178.83999600000001</v>
      </c>
      <c r="F612">
        <v>180.759995</v>
      </c>
      <c r="G612">
        <v>180.759995</v>
      </c>
      <c r="H612">
        <v>3887600</v>
      </c>
    </row>
    <row r="613" spans="2:8" x14ac:dyDescent="0.35">
      <c r="B613" s="1">
        <v>44244</v>
      </c>
      <c r="C613">
        <v>178.320007</v>
      </c>
      <c r="D613">
        <v>180.21000699999999</v>
      </c>
      <c r="E613">
        <v>176.36000100000001</v>
      </c>
      <c r="F613">
        <v>178.529999</v>
      </c>
      <c r="G613">
        <v>178.529999</v>
      </c>
      <c r="H613">
        <v>4315100</v>
      </c>
    </row>
    <row r="614" spans="2:8" x14ac:dyDescent="0.35">
      <c r="B614" s="1">
        <v>44245</v>
      </c>
      <c r="C614">
        <v>177.429993</v>
      </c>
      <c r="D614">
        <v>177.520004</v>
      </c>
      <c r="E614">
        <v>174.199997</v>
      </c>
      <c r="F614">
        <v>176.509995</v>
      </c>
      <c r="G614">
        <v>176.509995</v>
      </c>
      <c r="H614">
        <v>4195100</v>
      </c>
    </row>
    <row r="615" spans="2:8" x14ac:dyDescent="0.35">
      <c r="B615" s="1">
        <v>44246</v>
      </c>
      <c r="C615">
        <v>177.86000100000001</v>
      </c>
      <c r="D615">
        <v>179.570007</v>
      </c>
      <c r="E615">
        <v>176.63999899999999</v>
      </c>
      <c r="F615">
        <v>178.35000600000001</v>
      </c>
      <c r="G615">
        <v>178.35000600000001</v>
      </c>
      <c r="H615">
        <v>4248500</v>
      </c>
    </row>
    <row r="616" spans="2:8" x14ac:dyDescent="0.35">
      <c r="B616" s="1">
        <v>44249</v>
      </c>
      <c r="C616">
        <v>176</v>
      </c>
      <c r="D616">
        <v>176.91999799999999</v>
      </c>
      <c r="E616">
        <v>172.679993</v>
      </c>
      <c r="F616">
        <v>173.08999600000001</v>
      </c>
      <c r="G616">
        <v>173.08999600000001</v>
      </c>
      <c r="H616">
        <v>4386900</v>
      </c>
    </row>
    <row r="617" spans="2:8" x14ac:dyDescent="0.35">
      <c r="B617" s="1">
        <v>44250</v>
      </c>
      <c r="C617">
        <v>174.16999799999999</v>
      </c>
      <c r="D617">
        <v>174.44000199999999</v>
      </c>
      <c r="E617">
        <v>168.509995</v>
      </c>
      <c r="F617">
        <v>172.85000600000001</v>
      </c>
      <c r="G617">
        <v>172.85000600000001</v>
      </c>
      <c r="H617">
        <v>6514400</v>
      </c>
    </row>
    <row r="618" spans="2:8" x14ac:dyDescent="0.35">
      <c r="B618" s="1">
        <v>44251</v>
      </c>
      <c r="C618">
        <v>171.63000500000001</v>
      </c>
      <c r="D618">
        <v>179.770004</v>
      </c>
      <c r="E618">
        <v>170.570007</v>
      </c>
      <c r="F618">
        <v>179.38999899999999</v>
      </c>
      <c r="G618">
        <v>179.38999899999999</v>
      </c>
      <c r="H618">
        <v>5100500</v>
      </c>
    </row>
    <row r="619" spans="2:8" x14ac:dyDescent="0.35">
      <c r="B619" s="1">
        <v>44252</v>
      </c>
      <c r="C619">
        <v>178.5</v>
      </c>
      <c r="D619">
        <v>178.5</v>
      </c>
      <c r="E619">
        <v>170.05999800000001</v>
      </c>
      <c r="F619">
        <v>170.529999</v>
      </c>
      <c r="G619">
        <v>170.529999</v>
      </c>
      <c r="H619">
        <v>6099600</v>
      </c>
    </row>
    <row r="620" spans="2:8" x14ac:dyDescent="0.35">
      <c r="B620" s="1">
        <v>44253</v>
      </c>
      <c r="C620">
        <v>173.279999</v>
      </c>
      <c r="D620">
        <v>173.85000600000001</v>
      </c>
      <c r="E620">
        <v>169.13000500000001</v>
      </c>
      <c r="F620">
        <v>172.270004</v>
      </c>
      <c r="G620">
        <v>172.270004</v>
      </c>
      <c r="H620">
        <v>6060600</v>
      </c>
    </row>
    <row r="621" spans="2:8" x14ac:dyDescent="0.35">
      <c r="B621" s="1">
        <v>44256</v>
      </c>
      <c r="C621">
        <v>174.5</v>
      </c>
      <c r="D621">
        <v>177.86000100000001</v>
      </c>
      <c r="E621">
        <v>173.08999600000001</v>
      </c>
      <c r="F621">
        <v>177.66999799999999</v>
      </c>
      <c r="G621">
        <v>177.66999799999999</v>
      </c>
      <c r="H621">
        <v>4771500</v>
      </c>
    </row>
    <row r="622" spans="2:8" x14ac:dyDescent="0.35">
      <c r="B622" s="1">
        <v>44257</v>
      </c>
      <c r="C622">
        <v>177.570007</v>
      </c>
      <c r="D622">
        <v>177.66000399999999</v>
      </c>
      <c r="E622">
        <v>174.14999399999999</v>
      </c>
      <c r="F622">
        <v>174.88999899999999</v>
      </c>
      <c r="G622">
        <v>174.88999899999999</v>
      </c>
      <c r="H622">
        <v>5401500</v>
      </c>
    </row>
    <row r="623" spans="2:8" x14ac:dyDescent="0.35">
      <c r="B623" s="1">
        <v>44258</v>
      </c>
      <c r="C623">
        <v>174.08999600000001</v>
      </c>
      <c r="D623">
        <v>175.61999499999999</v>
      </c>
      <c r="E623">
        <v>170.36000100000001</v>
      </c>
      <c r="F623">
        <v>170.58999600000001</v>
      </c>
      <c r="G623">
        <v>170.58999600000001</v>
      </c>
      <c r="H623">
        <v>4715000</v>
      </c>
    </row>
    <row r="624" spans="2:8" x14ac:dyDescent="0.35">
      <c r="B624" s="1">
        <v>44259</v>
      </c>
      <c r="C624">
        <v>170.5</v>
      </c>
      <c r="D624">
        <v>170.85000600000001</v>
      </c>
      <c r="E624">
        <v>161.66999799999999</v>
      </c>
      <c r="F624">
        <v>163.25</v>
      </c>
      <c r="G624">
        <v>163.25</v>
      </c>
      <c r="H624">
        <v>8314400</v>
      </c>
    </row>
    <row r="625" spans="1:8" x14ac:dyDescent="0.35">
      <c r="B625" s="1">
        <v>44260</v>
      </c>
      <c r="C625">
        <v>167.53999300000001</v>
      </c>
      <c r="D625">
        <v>168.83000200000001</v>
      </c>
      <c r="E625">
        <v>162.029999</v>
      </c>
      <c r="F625">
        <v>167.94000199999999</v>
      </c>
      <c r="G625">
        <v>167.94000199999999</v>
      </c>
      <c r="H625">
        <v>5680500</v>
      </c>
    </row>
    <row r="626" spans="1:8" x14ac:dyDescent="0.35">
      <c r="B626" s="1">
        <v>44263</v>
      </c>
      <c r="C626">
        <v>166.38999899999999</v>
      </c>
      <c r="D626">
        <v>168.270004</v>
      </c>
      <c r="E626">
        <v>161.770004</v>
      </c>
      <c r="F626">
        <v>162.11000100000001</v>
      </c>
      <c r="G626">
        <v>162.11000100000001</v>
      </c>
      <c r="H626">
        <v>6059800</v>
      </c>
    </row>
    <row r="627" spans="1:8" x14ac:dyDescent="0.35">
      <c r="B627" s="1">
        <v>44264</v>
      </c>
      <c r="C627">
        <v>167.16999799999999</v>
      </c>
      <c r="D627">
        <v>171.85000600000001</v>
      </c>
      <c r="E627">
        <v>166.28999300000001</v>
      </c>
      <c r="F627">
        <v>170.36000100000001</v>
      </c>
      <c r="G627">
        <v>170.36000100000001</v>
      </c>
      <c r="H627">
        <v>7609000</v>
      </c>
    </row>
    <row r="628" spans="1:8" x14ac:dyDescent="0.35">
      <c r="B628" s="1">
        <v>44265</v>
      </c>
      <c r="C628">
        <v>171.64999399999999</v>
      </c>
      <c r="D628">
        <v>173</v>
      </c>
      <c r="E628">
        <v>169.30999800000001</v>
      </c>
      <c r="F628">
        <v>169.41999799999999</v>
      </c>
      <c r="G628">
        <v>169.41999799999999</v>
      </c>
      <c r="H628">
        <v>4270500</v>
      </c>
    </row>
    <row r="629" spans="1:8" x14ac:dyDescent="0.35">
      <c r="B629" s="1">
        <v>44266</v>
      </c>
      <c r="C629">
        <v>172.509995</v>
      </c>
      <c r="D629">
        <v>175.60000600000001</v>
      </c>
      <c r="E629">
        <v>172.470001</v>
      </c>
      <c r="F629">
        <v>174.949997</v>
      </c>
      <c r="G629">
        <v>174.949997</v>
      </c>
      <c r="H629">
        <v>5002700</v>
      </c>
    </row>
    <row r="630" spans="1:8" x14ac:dyDescent="0.35">
      <c r="B630" s="1">
        <v>44267</v>
      </c>
      <c r="C630">
        <v>173.020004</v>
      </c>
      <c r="D630">
        <v>174.10000600000001</v>
      </c>
      <c r="E630">
        <v>170.75</v>
      </c>
      <c r="F630">
        <v>173.570007</v>
      </c>
      <c r="G630">
        <v>173.570007</v>
      </c>
      <c r="H630">
        <v>3514600</v>
      </c>
    </row>
    <row r="632" spans="1:8" x14ac:dyDescent="0.35">
      <c r="A632" t="s">
        <v>8</v>
      </c>
      <c r="B632" s="1">
        <v>44088</v>
      </c>
      <c r="C632">
        <v>274.35998499999999</v>
      </c>
      <c r="D632">
        <v>277.22000100000002</v>
      </c>
      <c r="E632">
        <v>272.959991</v>
      </c>
      <c r="F632">
        <v>275.16000400000001</v>
      </c>
      <c r="G632">
        <v>274.66217</v>
      </c>
      <c r="H632">
        <v>38343600</v>
      </c>
    </row>
    <row r="633" spans="1:8" x14ac:dyDescent="0.35">
      <c r="B633" s="1">
        <v>44089</v>
      </c>
      <c r="C633">
        <v>279.02999899999998</v>
      </c>
      <c r="D633">
        <v>280.45001200000002</v>
      </c>
      <c r="E633">
        <v>275.13000499999998</v>
      </c>
      <c r="F633">
        <v>279.05999800000001</v>
      </c>
      <c r="G633">
        <v>278.55508400000002</v>
      </c>
      <c r="H633">
        <v>41849900</v>
      </c>
    </row>
    <row r="634" spans="1:8" x14ac:dyDescent="0.35">
      <c r="B634" s="1">
        <v>44090</v>
      </c>
      <c r="C634">
        <v>279.88000499999998</v>
      </c>
      <c r="D634">
        <v>280.35998499999999</v>
      </c>
      <c r="E634">
        <v>274.25</v>
      </c>
      <c r="F634">
        <v>274.60998499999999</v>
      </c>
      <c r="G634">
        <v>274.11312900000001</v>
      </c>
      <c r="H634">
        <v>42321000</v>
      </c>
    </row>
    <row r="635" spans="1:8" x14ac:dyDescent="0.35">
      <c r="B635" s="1">
        <v>44091</v>
      </c>
      <c r="C635">
        <v>267.54998799999998</v>
      </c>
      <c r="D635">
        <v>274.39999399999999</v>
      </c>
      <c r="E635">
        <v>266.67999300000002</v>
      </c>
      <c r="F635">
        <v>270.32000699999998</v>
      </c>
      <c r="G635">
        <v>269.83093300000002</v>
      </c>
      <c r="H635">
        <v>81570800</v>
      </c>
    </row>
    <row r="636" spans="1:8" x14ac:dyDescent="0.35">
      <c r="B636" s="1">
        <v>44092</v>
      </c>
      <c r="C636">
        <v>271.790009</v>
      </c>
      <c r="D636">
        <v>272.08999599999999</v>
      </c>
      <c r="E636">
        <v>262.63000499999998</v>
      </c>
      <c r="F636">
        <v>266.86999500000002</v>
      </c>
      <c r="G636">
        <v>266.38714599999997</v>
      </c>
      <c r="H636">
        <v>86251100</v>
      </c>
    </row>
    <row r="637" spans="1:8" x14ac:dyDescent="0.35">
      <c r="B637" s="1">
        <v>44095</v>
      </c>
      <c r="C637">
        <v>262.47000100000002</v>
      </c>
      <c r="D637">
        <v>267.64999399999999</v>
      </c>
      <c r="E637">
        <v>260.10998499999999</v>
      </c>
      <c r="F637">
        <v>267.51001000000002</v>
      </c>
      <c r="G637">
        <v>267.02600100000001</v>
      </c>
      <c r="H637">
        <v>57168600</v>
      </c>
    </row>
    <row r="638" spans="1:8" x14ac:dyDescent="0.35">
      <c r="B638" s="1">
        <v>44096</v>
      </c>
      <c r="C638">
        <v>269.98998999999998</v>
      </c>
      <c r="D638">
        <v>273.07998700000002</v>
      </c>
      <c r="E638">
        <v>266.540009</v>
      </c>
      <c r="F638">
        <v>272.48001099999999</v>
      </c>
      <c r="G638">
        <v>271.98700000000002</v>
      </c>
      <c r="H638">
        <v>41128900</v>
      </c>
    </row>
    <row r="639" spans="1:8" x14ac:dyDescent="0.35">
      <c r="B639" s="1">
        <v>44097</v>
      </c>
      <c r="C639">
        <v>272.14999399999999</v>
      </c>
      <c r="D639">
        <v>272.33999599999999</v>
      </c>
      <c r="E639">
        <v>263.25</v>
      </c>
      <c r="F639">
        <v>264.16000400000001</v>
      </c>
      <c r="G639">
        <v>263.68206800000002</v>
      </c>
      <c r="H639">
        <v>48837300</v>
      </c>
    </row>
    <row r="640" spans="1:8" x14ac:dyDescent="0.35">
      <c r="B640" s="1">
        <v>44098</v>
      </c>
      <c r="C640">
        <v>261.39001500000001</v>
      </c>
      <c r="D640">
        <v>268.70001200000002</v>
      </c>
      <c r="E640">
        <v>261.22000100000002</v>
      </c>
      <c r="F640">
        <v>265.39001500000001</v>
      </c>
      <c r="G640">
        <v>264.909851</v>
      </c>
      <c r="H640">
        <v>70631700</v>
      </c>
    </row>
    <row r="641" spans="2:8" x14ac:dyDescent="0.35">
      <c r="B641" s="1">
        <v>44099</v>
      </c>
      <c r="C641">
        <v>265.91000400000001</v>
      </c>
      <c r="D641">
        <v>272.39999399999999</v>
      </c>
      <c r="E641">
        <v>264.29998799999998</v>
      </c>
      <c r="F641">
        <v>271.55999800000001</v>
      </c>
      <c r="G641">
        <v>271.06866500000001</v>
      </c>
      <c r="H641">
        <v>55242400</v>
      </c>
    </row>
    <row r="642" spans="2:8" x14ac:dyDescent="0.35">
      <c r="B642" s="1">
        <v>44102</v>
      </c>
      <c r="C642">
        <v>276.57998700000002</v>
      </c>
      <c r="D642">
        <v>277.20001200000002</v>
      </c>
      <c r="E642">
        <v>271.67001299999998</v>
      </c>
      <c r="F642">
        <v>277.20001200000002</v>
      </c>
      <c r="G642">
        <v>276.698486</v>
      </c>
      <c r="H642">
        <v>58438300</v>
      </c>
    </row>
    <row r="643" spans="2:8" x14ac:dyDescent="0.35">
      <c r="B643" s="1">
        <v>44103</v>
      </c>
      <c r="C643">
        <v>276.61999500000002</v>
      </c>
      <c r="D643">
        <v>277.709991</v>
      </c>
      <c r="E643">
        <v>275.36999500000002</v>
      </c>
      <c r="F643">
        <v>275.95001200000002</v>
      </c>
      <c r="G643">
        <v>275.45074499999998</v>
      </c>
      <c r="H643">
        <v>27050000</v>
      </c>
    </row>
    <row r="644" spans="2:8" x14ac:dyDescent="0.35">
      <c r="B644" s="1">
        <v>44104</v>
      </c>
      <c r="C644">
        <v>276.14999399999999</v>
      </c>
      <c r="D644">
        <v>281.08999599999999</v>
      </c>
      <c r="E644">
        <v>275.86999500000002</v>
      </c>
      <c r="F644">
        <v>277.83999599999999</v>
      </c>
      <c r="G644">
        <v>277.337311</v>
      </c>
      <c r="H644">
        <v>49380800</v>
      </c>
    </row>
    <row r="645" spans="2:8" x14ac:dyDescent="0.35">
      <c r="B645" s="1">
        <v>44105</v>
      </c>
      <c r="C645">
        <v>281.790009</v>
      </c>
      <c r="D645">
        <v>282.88000499999998</v>
      </c>
      <c r="E645">
        <v>279.83999599999999</v>
      </c>
      <c r="F645">
        <v>282.25</v>
      </c>
      <c r="G645">
        <v>281.73931900000002</v>
      </c>
      <c r="H645">
        <v>50020200</v>
      </c>
    </row>
    <row r="646" spans="2:8" x14ac:dyDescent="0.35">
      <c r="B646" s="1">
        <v>44106</v>
      </c>
      <c r="C646">
        <v>276.01998900000001</v>
      </c>
      <c r="D646">
        <v>282.23998999999998</v>
      </c>
      <c r="E646">
        <v>273.44000199999999</v>
      </c>
      <c r="F646">
        <v>274.30999800000001</v>
      </c>
      <c r="G646">
        <v>273.81369000000001</v>
      </c>
      <c r="H646">
        <v>75497400</v>
      </c>
    </row>
    <row r="647" spans="2:8" x14ac:dyDescent="0.35">
      <c r="B647" s="1">
        <v>44109</v>
      </c>
      <c r="C647">
        <v>276.33999599999999</v>
      </c>
      <c r="D647">
        <v>280.48998999999998</v>
      </c>
      <c r="E647">
        <v>276.23001099999999</v>
      </c>
      <c r="F647">
        <v>280.16000400000001</v>
      </c>
      <c r="G647">
        <v>279.65310699999998</v>
      </c>
      <c r="H647">
        <v>28184600</v>
      </c>
    </row>
    <row r="648" spans="2:8" x14ac:dyDescent="0.35">
      <c r="B648" s="1">
        <v>44110</v>
      </c>
      <c r="C648">
        <v>279.45001200000002</v>
      </c>
      <c r="D648">
        <v>281.19000199999999</v>
      </c>
      <c r="E648">
        <v>274.25</v>
      </c>
      <c r="F648">
        <v>275.16000400000001</v>
      </c>
      <c r="G648">
        <v>274.66217</v>
      </c>
      <c r="H648">
        <v>49704200</v>
      </c>
    </row>
    <row r="649" spans="2:8" x14ac:dyDescent="0.35">
      <c r="B649" s="1">
        <v>44111</v>
      </c>
      <c r="C649">
        <v>277.89001500000001</v>
      </c>
      <c r="D649">
        <v>280.73998999999998</v>
      </c>
      <c r="E649">
        <v>277.27999899999998</v>
      </c>
      <c r="F649">
        <v>279.92001299999998</v>
      </c>
      <c r="G649">
        <v>279.413544</v>
      </c>
      <c r="H649">
        <v>27539700</v>
      </c>
    </row>
    <row r="650" spans="2:8" x14ac:dyDescent="0.35">
      <c r="B650" s="1">
        <v>44112</v>
      </c>
      <c r="C650">
        <v>282.39999399999999</v>
      </c>
      <c r="D650">
        <v>282.47000100000002</v>
      </c>
      <c r="E650">
        <v>280.30999800000001</v>
      </c>
      <c r="F650">
        <v>281.41000400000001</v>
      </c>
      <c r="G650">
        <v>280.900848</v>
      </c>
      <c r="H650">
        <v>25443300</v>
      </c>
    </row>
    <row r="651" spans="2:8" x14ac:dyDescent="0.35">
      <c r="B651" s="1">
        <v>44113</v>
      </c>
      <c r="C651">
        <v>283.10998499999999</v>
      </c>
      <c r="D651">
        <v>285.790009</v>
      </c>
      <c r="E651">
        <v>282.709991</v>
      </c>
      <c r="F651">
        <v>285.709991</v>
      </c>
      <c r="G651">
        <v>285.19305400000002</v>
      </c>
      <c r="H651">
        <v>30201100</v>
      </c>
    </row>
    <row r="652" spans="2:8" x14ac:dyDescent="0.35">
      <c r="B652" s="1">
        <v>44116</v>
      </c>
      <c r="C652">
        <v>290.54998799999998</v>
      </c>
      <c r="D652">
        <v>297.459991</v>
      </c>
      <c r="E652">
        <v>289.47000100000002</v>
      </c>
      <c r="F652">
        <v>294.52999899999998</v>
      </c>
      <c r="G652">
        <v>293.99710099999999</v>
      </c>
      <c r="H652">
        <v>79370700</v>
      </c>
    </row>
    <row r="653" spans="2:8" x14ac:dyDescent="0.35">
      <c r="B653" s="1">
        <v>44117</v>
      </c>
      <c r="C653">
        <v>296.39001500000001</v>
      </c>
      <c r="D653">
        <v>297.04998799999998</v>
      </c>
      <c r="E653">
        <v>293.10998499999999</v>
      </c>
      <c r="F653">
        <v>294.51998900000001</v>
      </c>
      <c r="G653">
        <v>293.987122</v>
      </c>
      <c r="H653">
        <v>64240000</v>
      </c>
    </row>
    <row r="654" spans="2:8" x14ac:dyDescent="0.35">
      <c r="B654" s="1">
        <v>44118</v>
      </c>
      <c r="C654">
        <v>295.35998499999999</v>
      </c>
      <c r="D654">
        <v>296.35000600000001</v>
      </c>
      <c r="E654">
        <v>290.26001000000002</v>
      </c>
      <c r="F654">
        <v>292.05999800000001</v>
      </c>
      <c r="G654">
        <v>291.531586</v>
      </c>
      <c r="H654">
        <v>37181200</v>
      </c>
    </row>
    <row r="655" spans="2:8" x14ac:dyDescent="0.35">
      <c r="B655" s="1">
        <v>44119</v>
      </c>
      <c r="C655">
        <v>287.20001200000002</v>
      </c>
      <c r="D655">
        <v>290.709991</v>
      </c>
      <c r="E655">
        <v>286.540009</v>
      </c>
      <c r="F655">
        <v>290.10000600000001</v>
      </c>
      <c r="G655">
        <v>289.57513399999999</v>
      </c>
      <c r="H655">
        <v>42514200</v>
      </c>
    </row>
    <row r="656" spans="2:8" x14ac:dyDescent="0.35">
      <c r="B656" s="1">
        <v>44120</v>
      </c>
      <c r="C656">
        <v>291.79998799999998</v>
      </c>
      <c r="D656">
        <v>293.26998900000001</v>
      </c>
      <c r="E656">
        <v>288.14999399999999</v>
      </c>
      <c r="F656">
        <v>288.51001000000002</v>
      </c>
      <c r="G656">
        <v>287.98800699999998</v>
      </c>
      <c r="H656">
        <v>40570700</v>
      </c>
    </row>
    <row r="657" spans="2:8" x14ac:dyDescent="0.35">
      <c r="B657" s="1">
        <v>44123</v>
      </c>
      <c r="C657">
        <v>290.48998999999998</v>
      </c>
      <c r="D657">
        <v>291.48001099999999</v>
      </c>
      <c r="E657">
        <v>282.790009</v>
      </c>
      <c r="F657">
        <v>283.79998799999998</v>
      </c>
      <c r="G657">
        <v>283.28649899999999</v>
      </c>
      <c r="H657">
        <v>36756800</v>
      </c>
    </row>
    <row r="658" spans="2:8" x14ac:dyDescent="0.35">
      <c r="B658" s="1">
        <v>44124</v>
      </c>
      <c r="C658">
        <v>284.55999800000001</v>
      </c>
      <c r="D658">
        <v>287.61999500000002</v>
      </c>
      <c r="E658">
        <v>282.95001200000002</v>
      </c>
      <c r="F658">
        <v>284.41000400000001</v>
      </c>
      <c r="G658">
        <v>283.89541600000001</v>
      </c>
      <c r="H658">
        <v>32195400</v>
      </c>
    </row>
    <row r="659" spans="2:8" x14ac:dyDescent="0.35">
      <c r="B659" s="1">
        <v>44125</v>
      </c>
      <c r="C659">
        <v>284.67001299999998</v>
      </c>
      <c r="D659">
        <v>287.32000699999998</v>
      </c>
      <c r="E659">
        <v>283.69000199999999</v>
      </c>
      <c r="F659">
        <v>284.19000199999999</v>
      </c>
      <c r="G659">
        <v>283.67581200000001</v>
      </c>
      <c r="H659">
        <v>29306100</v>
      </c>
    </row>
    <row r="660" spans="2:8" x14ac:dyDescent="0.35">
      <c r="B660" s="1">
        <v>44126</v>
      </c>
      <c r="C660">
        <v>285.04998799999998</v>
      </c>
      <c r="D660">
        <v>285.98001099999999</v>
      </c>
      <c r="E660">
        <v>280.82000699999998</v>
      </c>
      <c r="F660">
        <v>284.17999300000002</v>
      </c>
      <c r="G660">
        <v>283.66583300000002</v>
      </c>
      <c r="H660">
        <v>32196200</v>
      </c>
    </row>
    <row r="661" spans="2:8" x14ac:dyDescent="0.35">
      <c r="B661" s="1">
        <v>44127</v>
      </c>
      <c r="C661">
        <v>284.76998900000001</v>
      </c>
      <c r="D661">
        <v>284.91000400000001</v>
      </c>
      <c r="E661">
        <v>281.77999899999998</v>
      </c>
      <c r="F661">
        <v>284.73998999999998</v>
      </c>
      <c r="G661">
        <v>284.22482300000001</v>
      </c>
      <c r="H661">
        <v>24658500</v>
      </c>
    </row>
    <row r="662" spans="2:8" x14ac:dyDescent="0.35">
      <c r="B662" s="1">
        <v>44130</v>
      </c>
      <c r="C662">
        <v>282.38000499999998</v>
      </c>
      <c r="D662">
        <v>285.29998799999998</v>
      </c>
      <c r="E662">
        <v>276.76001000000002</v>
      </c>
      <c r="F662">
        <v>280.47000100000002</v>
      </c>
      <c r="G662">
        <v>279.96255500000001</v>
      </c>
      <c r="H662">
        <v>38421100</v>
      </c>
    </row>
    <row r="663" spans="2:8" x14ac:dyDescent="0.35">
      <c r="B663" s="1">
        <v>44131</v>
      </c>
      <c r="C663">
        <v>281.5</v>
      </c>
      <c r="D663">
        <v>283.51001000000002</v>
      </c>
      <c r="E663">
        <v>280.20001200000002</v>
      </c>
      <c r="F663">
        <v>282.66000400000001</v>
      </c>
      <c r="G663">
        <v>282.14859000000001</v>
      </c>
      <c r="H663">
        <v>30559100</v>
      </c>
    </row>
    <row r="664" spans="2:8" x14ac:dyDescent="0.35">
      <c r="B664" s="1">
        <v>44132</v>
      </c>
      <c r="C664">
        <v>278.01001000000002</v>
      </c>
      <c r="D664">
        <v>278.64001500000001</v>
      </c>
      <c r="E664">
        <v>271.38000499999998</v>
      </c>
      <c r="F664">
        <v>271.64001500000001</v>
      </c>
      <c r="G664">
        <v>271.148529</v>
      </c>
      <c r="H664">
        <v>53413500</v>
      </c>
    </row>
    <row r="665" spans="2:8" x14ac:dyDescent="0.35">
      <c r="B665" s="1">
        <v>44133</v>
      </c>
      <c r="C665">
        <v>273</v>
      </c>
      <c r="D665">
        <v>279.48998999999998</v>
      </c>
      <c r="E665">
        <v>272.51998900000001</v>
      </c>
      <c r="F665">
        <v>276.39001500000001</v>
      </c>
      <c r="G665">
        <v>275.88995399999999</v>
      </c>
      <c r="H665">
        <v>43246300</v>
      </c>
    </row>
    <row r="666" spans="2:8" x14ac:dyDescent="0.35">
      <c r="B666" s="1">
        <v>44134</v>
      </c>
      <c r="C666">
        <v>274.33999599999999</v>
      </c>
      <c r="D666">
        <v>275.23998999999998</v>
      </c>
      <c r="E666">
        <v>267.07000699999998</v>
      </c>
      <c r="F666">
        <v>269.38000499999998</v>
      </c>
      <c r="G666">
        <v>268.89260899999999</v>
      </c>
      <c r="H666">
        <v>65838300</v>
      </c>
    </row>
    <row r="667" spans="2:8" x14ac:dyDescent="0.35">
      <c r="B667" s="1">
        <v>44137</v>
      </c>
      <c r="C667">
        <v>271.85000600000001</v>
      </c>
      <c r="D667">
        <v>273.51998900000001</v>
      </c>
      <c r="E667">
        <v>266.97000100000002</v>
      </c>
      <c r="F667">
        <v>269.98001099999999</v>
      </c>
      <c r="G667">
        <v>269.49154700000003</v>
      </c>
      <c r="H667">
        <v>39987400</v>
      </c>
    </row>
    <row r="668" spans="2:8" x14ac:dyDescent="0.35">
      <c r="B668" s="1">
        <v>44138</v>
      </c>
      <c r="C668">
        <v>271.959991</v>
      </c>
      <c r="D668">
        <v>276.82000699999998</v>
      </c>
      <c r="E668">
        <v>270.83999599999999</v>
      </c>
      <c r="F668">
        <v>274.64999399999999</v>
      </c>
      <c r="G668">
        <v>274.153076</v>
      </c>
      <c r="H668">
        <v>43604100</v>
      </c>
    </row>
    <row r="669" spans="2:8" x14ac:dyDescent="0.35">
      <c r="B669" s="1">
        <v>44139</v>
      </c>
      <c r="C669">
        <v>283.58999599999999</v>
      </c>
      <c r="D669">
        <v>288.76998900000001</v>
      </c>
      <c r="E669">
        <v>281.86999500000002</v>
      </c>
      <c r="F669">
        <v>286.91000400000001</v>
      </c>
      <c r="G669">
        <v>286.39089999999999</v>
      </c>
      <c r="H669">
        <v>75728200</v>
      </c>
    </row>
    <row r="670" spans="2:8" x14ac:dyDescent="0.35">
      <c r="B670" s="1">
        <v>44140</v>
      </c>
      <c r="C670">
        <v>293.52999899999998</v>
      </c>
      <c r="D670">
        <v>295.39001500000001</v>
      </c>
      <c r="E670">
        <v>292</v>
      </c>
      <c r="F670">
        <v>294.39001500000001</v>
      </c>
      <c r="G670">
        <v>293.85736100000003</v>
      </c>
      <c r="H670">
        <v>52054200</v>
      </c>
    </row>
    <row r="671" spans="2:8" x14ac:dyDescent="0.35">
      <c r="B671" s="1">
        <v>44141</v>
      </c>
      <c r="C671">
        <v>293.709991</v>
      </c>
      <c r="D671">
        <v>295.35998499999999</v>
      </c>
      <c r="E671">
        <v>289.82998700000002</v>
      </c>
      <c r="F671">
        <v>294.60998499999999</v>
      </c>
      <c r="G671">
        <v>294.07693499999999</v>
      </c>
      <c r="H671">
        <v>40959800</v>
      </c>
    </row>
    <row r="672" spans="2:8" x14ac:dyDescent="0.35">
      <c r="B672" s="1">
        <v>44144</v>
      </c>
      <c r="C672">
        <v>297.64999399999999</v>
      </c>
      <c r="D672">
        <v>299.14001500000001</v>
      </c>
      <c r="E672">
        <v>288.11999500000002</v>
      </c>
      <c r="F672">
        <v>288.58999599999999</v>
      </c>
      <c r="G672">
        <v>288.06784099999999</v>
      </c>
      <c r="H672">
        <v>86537100</v>
      </c>
    </row>
    <row r="673" spans="2:8" x14ac:dyDescent="0.35">
      <c r="B673" s="1">
        <v>44145</v>
      </c>
      <c r="C673">
        <v>285.17001299999998</v>
      </c>
      <c r="D673">
        <v>286.66000400000001</v>
      </c>
      <c r="E673">
        <v>280.61999500000002</v>
      </c>
      <c r="F673">
        <v>283.42001299999998</v>
      </c>
      <c r="G673">
        <v>282.90722699999998</v>
      </c>
      <c r="H673">
        <v>69024900</v>
      </c>
    </row>
    <row r="674" spans="2:8" x14ac:dyDescent="0.35">
      <c r="B674" s="1">
        <v>44146</v>
      </c>
      <c r="C674">
        <v>286.02999899999998</v>
      </c>
      <c r="D674">
        <v>290.25</v>
      </c>
      <c r="E674">
        <v>283.38000499999998</v>
      </c>
      <c r="F674">
        <v>289.76001000000002</v>
      </c>
      <c r="G674">
        <v>289.235748</v>
      </c>
      <c r="H674">
        <v>36102900</v>
      </c>
    </row>
    <row r="675" spans="2:8" x14ac:dyDescent="0.35">
      <c r="B675" s="1">
        <v>44147</v>
      </c>
      <c r="C675">
        <v>290.76001000000002</v>
      </c>
      <c r="D675">
        <v>292.07000699999998</v>
      </c>
      <c r="E675">
        <v>287.25</v>
      </c>
      <c r="F675">
        <v>288.39999399999999</v>
      </c>
      <c r="G675">
        <v>287.87820399999998</v>
      </c>
      <c r="H675">
        <v>34414600</v>
      </c>
    </row>
    <row r="676" spans="2:8" x14ac:dyDescent="0.35">
      <c r="B676" s="1">
        <v>44148</v>
      </c>
      <c r="C676">
        <v>290.17001299999998</v>
      </c>
      <c r="D676">
        <v>291.57000699999998</v>
      </c>
      <c r="E676">
        <v>287.86999500000002</v>
      </c>
      <c r="F676">
        <v>290.92999300000002</v>
      </c>
      <c r="G676">
        <v>290.40362499999998</v>
      </c>
      <c r="H676">
        <v>24806900</v>
      </c>
    </row>
    <row r="677" spans="2:8" x14ac:dyDescent="0.35">
      <c r="B677" s="1">
        <v>44151</v>
      </c>
      <c r="C677">
        <v>290.61999500000002</v>
      </c>
      <c r="D677">
        <v>293.51001000000002</v>
      </c>
      <c r="E677">
        <v>289.98998999999998</v>
      </c>
      <c r="F677">
        <v>293.20001200000002</v>
      </c>
      <c r="G677">
        <v>292.66952500000002</v>
      </c>
      <c r="H677">
        <v>30168400</v>
      </c>
    </row>
    <row r="678" spans="2:8" x14ac:dyDescent="0.35">
      <c r="B678" s="1">
        <v>44152</v>
      </c>
      <c r="C678">
        <v>293.39999399999999</v>
      </c>
      <c r="D678">
        <v>293.73998999999998</v>
      </c>
      <c r="E678">
        <v>291.60998499999999</v>
      </c>
      <c r="F678">
        <v>292.26998900000001</v>
      </c>
      <c r="G678">
        <v>291.74117999999999</v>
      </c>
      <c r="H678">
        <v>21843500</v>
      </c>
    </row>
    <row r="679" spans="2:8" x14ac:dyDescent="0.35">
      <c r="B679" s="1">
        <v>44153</v>
      </c>
      <c r="C679">
        <v>291.70001200000002</v>
      </c>
      <c r="D679">
        <v>293.36999500000002</v>
      </c>
      <c r="E679">
        <v>290.01998900000001</v>
      </c>
      <c r="F679">
        <v>290.10998499999999</v>
      </c>
      <c r="G679">
        <v>289.585083</v>
      </c>
      <c r="H679">
        <v>28069600</v>
      </c>
    </row>
    <row r="680" spans="2:8" x14ac:dyDescent="0.35">
      <c r="B680" s="1">
        <v>44154</v>
      </c>
      <c r="C680">
        <v>289.540009</v>
      </c>
      <c r="D680">
        <v>292.70001200000002</v>
      </c>
      <c r="E680">
        <v>288.85000600000001</v>
      </c>
      <c r="F680">
        <v>292.38000499999998</v>
      </c>
      <c r="G680">
        <v>291.85101300000002</v>
      </c>
      <c r="H680">
        <v>22718400</v>
      </c>
    </row>
    <row r="681" spans="2:8" x14ac:dyDescent="0.35">
      <c r="B681" s="1">
        <v>44155</v>
      </c>
      <c r="C681">
        <v>292.29998799999998</v>
      </c>
      <c r="D681">
        <v>293.07000699999998</v>
      </c>
      <c r="E681">
        <v>290.290009</v>
      </c>
      <c r="F681">
        <v>290.38000499999998</v>
      </c>
      <c r="G681">
        <v>289.85461400000003</v>
      </c>
      <c r="H681">
        <v>25907300</v>
      </c>
    </row>
    <row r="682" spans="2:8" x14ac:dyDescent="0.35">
      <c r="B682" s="1">
        <v>44158</v>
      </c>
      <c r="C682">
        <v>291.41000400000001</v>
      </c>
      <c r="D682">
        <v>292.75</v>
      </c>
      <c r="E682">
        <v>288.07000699999998</v>
      </c>
      <c r="F682">
        <v>290.39001500000001</v>
      </c>
      <c r="G682">
        <v>289.86462399999999</v>
      </c>
      <c r="H682">
        <v>26875600</v>
      </c>
    </row>
    <row r="683" spans="2:8" x14ac:dyDescent="0.35">
      <c r="B683" s="1">
        <v>44159</v>
      </c>
      <c r="C683">
        <v>291.48998999999998</v>
      </c>
      <c r="D683">
        <v>294.98001099999999</v>
      </c>
      <c r="E683">
        <v>289.63000499999998</v>
      </c>
      <c r="F683">
        <v>294.47000100000002</v>
      </c>
      <c r="G683">
        <v>293.93722500000001</v>
      </c>
      <c r="H683">
        <v>24516800</v>
      </c>
    </row>
    <row r="684" spans="2:8" x14ac:dyDescent="0.35">
      <c r="B684" s="1">
        <v>44160</v>
      </c>
      <c r="C684">
        <v>295.57000699999998</v>
      </c>
      <c r="D684">
        <v>296.94000199999999</v>
      </c>
      <c r="E684">
        <v>294.58999599999999</v>
      </c>
      <c r="F684">
        <v>296.27999899999998</v>
      </c>
      <c r="G684">
        <v>295.74392699999999</v>
      </c>
      <c r="H684">
        <v>23326800</v>
      </c>
    </row>
    <row r="685" spans="2:8" x14ac:dyDescent="0.35">
      <c r="B685" s="1">
        <v>44162</v>
      </c>
      <c r="C685">
        <v>298.30999800000001</v>
      </c>
      <c r="D685">
        <v>300.17001299999998</v>
      </c>
      <c r="E685">
        <v>297.89999399999999</v>
      </c>
      <c r="F685">
        <v>299.01001000000002</v>
      </c>
      <c r="G685">
        <v>298.46902499999999</v>
      </c>
      <c r="H685">
        <v>17163100</v>
      </c>
    </row>
    <row r="686" spans="2:8" x14ac:dyDescent="0.35">
      <c r="B686" s="1">
        <v>44165</v>
      </c>
      <c r="C686">
        <v>299.33999599999999</v>
      </c>
      <c r="D686">
        <v>299.97000100000002</v>
      </c>
      <c r="E686">
        <v>294.77999899999998</v>
      </c>
      <c r="F686">
        <v>299.61999500000002</v>
      </c>
      <c r="G686">
        <v>299.07788099999999</v>
      </c>
      <c r="H686">
        <v>27836200</v>
      </c>
    </row>
    <row r="687" spans="2:8" x14ac:dyDescent="0.35">
      <c r="B687" s="1">
        <v>44166</v>
      </c>
      <c r="C687">
        <v>301.97000100000002</v>
      </c>
      <c r="D687">
        <v>305.14001500000001</v>
      </c>
      <c r="E687">
        <v>300.82998700000002</v>
      </c>
      <c r="F687">
        <v>303.459991</v>
      </c>
      <c r="G687">
        <v>302.91095000000001</v>
      </c>
      <c r="H687">
        <v>27642600</v>
      </c>
    </row>
    <row r="688" spans="2:8" x14ac:dyDescent="0.35">
      <c r="B688" s="1">
        <v>44167</v>
      </c>
      <c r="C688">
        <v>302.25</v>
      </c>
      <c r="D688">
        <v>304.20001200000002</v>
      </c>
      <c r="E688">
        <v>300.35000600000001</v>
      </c>
      <c r="F688">
        <v>303.85000600000001</v>
      </c>
      <c r="G688">
        <v>303.30026199999998</v>
      </c>
      <c r="H688">
        <v>23620000</v>
      </c>
    </row>
    <row r="689" spans="2:8" x14ac:dyDescent="0.35">
      <c r="B689" s="1">
        <v>44168</v>
      </c>
      <c r="C689">
        <v>304.17001299999998</v>
      </c>
      <c r="D689">
        <v>305.88000499999998</v>
      </c>
      <c r="E689">
        <v>303.52999899999998</v>
      </c>
      <c r="F689">
        <v>304.27999899999998</v>
      </c>
      <c r="G689">
        <v>303.72946200000001</v>
      </c>
      <c r="H689">
        <v>22828700</v>
      </c>
    </row>
    <row r="690" spans="2:8" x14ac:dyDescent="0.35">
      <c r="B690" s="1">
        <v>44169</v>
      </c>
      <c r="C690">
        <v>304.32998700000002</v>
      </c>
      <c r="D690">
        <v>305.67001299999998</v>
      </c>
      <c r="E690">
        <v>303.63000499999998</v>
      </c>
      <c r="F690">
        <v>305.51998900000001</v>
      </c>
      <c r="G690">
        <v>304.96722399999999</v>
      </c>
      <c r="H690">
        <v>19332100</v>
      </c>
    </row>
    <row r="691" spans="2:8" x14ac:dyDescent="0.35">
      <c r="B691" s="1">
        <v>44172</v>
      </c>
      <c r="C691">
        <v>305.709991</v>
      </c>
      <c r="D691">
        <v>307.63000499999998</v>
      </c>
      <c r="E691">
        <v>305.51998900000001</v>
      </c>
      <c r="F691">
        <v>307.25</v>
      </c>
      <c r="G691">
        <v>306.69409200000001</v>
      </c>
      <c r="H691">
        <v>20851000</v>
      </c>
    </row>
    <row r="692" spans="2:8" x14ac:dyDescent="0.35">
      <c r="B692" s="1">
        <v>44173</v>
      </c>
      <c r="C692">
        <v>306.76001000000002</v>
      </c>
      <c r="D692">
        <v>308.60000600000001</v>
      </c>
      <c r="E692">
        <v>304.95001200000002</v>
      </c>
      <c r="F692">
        <v>308.290009</v>
      </c>
      <c r="G692">
        <v>307.73220800000001</v>
      </c>
      <c r="H692">
        <v>18341500</v>
      </c>
    </row>
    <row r="693" spans="2:8" x14ac:dyDescent="0.35">
      <c r="B693" s="1">
        <v>44174</v>
      </c>
      <c r="C693">
        <v>308.07000699999998</v>
      </c>
      <c r="D693">
        <v>308.35998499999999</v>
      </c>
      <c r="E693">
        <v>300.209991</v>
      </c>
      <c r="F693">
        <v>301.30999800000001</v>
      </c>
      <c r="G693">
        <v>300.76483200000001</v>
      </c>
      <c r="H693">
        <v>48839300</v>
      </c>
    </row>
    <row r="694" spans="2:8" x14ac:dyDescent="0.35">
      <c r="B694" s="1">
        <v>44175</v>
      </c>
      <c r="C694">
        <v>299.209991</v>
      </c>
      <c r="D694">
        <v>303.67999300000002</v>
      </c>
      <c r="E694">
        <v>298.08999599999999</v>
      </c>
      <c r="F694">
        <v>302.51998900000001</v>
      </c>
      <c r="G694">
        <v>301.97262599999999</v>
      </c>
      <c r="H694">
        <v>27519500</v>
      </c>
    </row>
    <row r="695" spans="2:8" x14ac:dyDescent="0.35">
      <c r="B695" s="1">
        <v>44176</v>
      </c>
      <c r="C695">
        <v>300.80999800000001</v>
      </c>
      <c r="D695">
        <v>301.98001099999999</v>
      </c>
      <c r="E695">
        <v>298.47000100000002</v>
      </c>
      <c r="F695">
        <v>301.85000600000001</v>
      </c>
      <c r="G695">
        <v>301.30386399999998</v>
      </c>
      <c r="H695">
        <v>26760400</v>
      </c>
    </row>
    <row r="696" spans="2:8" x14ac:dyDescent="0.35">
      <c r="B696" s="1">
        <v>44179</v>
      </c>
      <c r="C696">
        <v>303.07998700000002</v>
      </c>
      <c r="D696">
        <v>306.04998799999998</v>
      </c>
      <c r="E696">
        <v>303.01001000000002</v>
      </c>
      <c r="F696">
        <v>304.040009</v>
      </c>
      <c r="G696">
        <v>303.48989899999998</v>
      </c>
      <c r="H696">
        <v>28804800</v>
      </c>
    </row>
    <row r="697" spans="2:8" x14ac:dyDescent="0.35">
      <c r="B697" s="1">
        <v>44180</v>
      </c>
      <c r="C697">
        <v>306.36999500000002</v>
      </c>
      <c r="D697">
        <v>307.290009</v>
      </c>
      <c r="E697">
        <v>304.10998499999999</v>
      </c>
      <c r="F697">
        <v>307.290009</v>
      </c>
      <c r="G697">
        <v>306.734039</v>
      </c>
      <c r="H697">
        <v>25790500</v>
      </c>
    </row>
    <row r="698" spans="2:8" x14ac:dyDescent="0.35">
      <c r="B698" s="1">
        <v>44181</v>
      </c>
      <c r="C698">
        <v>307.70001200000002</v>
      </c>
      <c r="D698">
        <v>309.790009</v>
      </c>
      <c r="E698">
        <v>306.61999500000002</v>
      </c>
      <c r="F698">
        <v>308.98001099999999</v>
      </c>
      <c r="G698">
        <v>308.42095899999998</v>
      </c>
      <c r="H698">
        <v>25461900</v>
      </c>
    </row>
    <row r="699" spans="2:8" x14ac:dyDescent="0.35">
      <c r="B699" s="1">
        <v>44182</v>
      </c>
      <c r="C699">
        <v>310.63000499999998</v>
      </c>
      <c r="D699">
        <v>311.23998999999998</v>
      </c>
      <c r="E699">
        <v>309.39001500000001</v>
      </c>
      <c r="F699">
        <v>311</v>
      </c>
      <c r="G699">
        <v>310.43731700000001</v>
      </c>
      <c r="H699">
        <v>23730500</v>
      </c>
    </row>
    <row r="700" spans="2:8" x14ac:dyDescent="0.35">
      <c r="B700" s="1">
        <v>44183</v>
      </c>
      <c r="C700">
        <v>311.66000400000001</v>
      </c>
      <c r="D700">
        <v>311.98001099999999</v>
      </c>
      <c r="E700">
        <v>307.60998499999999</v>
      </c>
      <c r="F700">
        <v>310.05999800000001</v>
      </c>
      <c r="G700">
        <v>309.49899299999998</v>
      </c>
      <c r="H700">
        <v>41173400</v>
      </c>
    </row>
    <row r="701" spans="2:8" x14ac:dyDescent="0.35">
      <c r="B701" s="1">
        <v>44186</v>
      </c>
      <c r="C701">
        <v>306.459991</v>
      </c>
      <c r="D701">
        <v>309.47000100000002</v>
      </c>
      <c r="E701">
        <v>303.60000600000001</v>
      </c>
      <c r="F701">
        <v>308.92001299999998</v>
      </c>
      <c r="G701">
        <v>308.92001299999998</v>
      </c>
      <c r="H701">
        <v>37095500</v>
      </c>
    </row>
    <row r="702" spans="2:8" x14ac:dyDescent="0.35">
      <c r="B702" s="1">
        <v>44187</v>
      </c>
      <c r="C702">
        <v>309.85000600000001</v>
      </c>
      <c r="D702">
        <v>310.709991</v>
      </c>
      <c r="E702">
        <v>306.85000600000001</v>
      </c>
      <c r="F702">
        <v>309.76001000000002</v>
      </c>
      <c r="G702">
        <v>309.76001000000002</v>
      </c>
      <c r="H702">
        <v>26176300</v>
      </c>
    </row>
    <row r="703" spans="2:8" x14ac:dyDescent="0.35">
      <c r="B703" s="1">
        <v>44188</v>
      </c>
      <c r="C703">
        <v>309.80999800000001</v>
      </c>
      <c r="D703">
        <v>310.17999300000002</v>
      </c>
      <c r="E703">
        <v>308.040009</v>
      </c>
      <c r="F703">
        <v>308.20001200000002</v>
      </c>
      <c r="G703">
        <v>308.20001200000002</v>
      </c>
      <c r="H703">
        <v>21201300</v>
      </c>
    </row>
    <row r="704" spans="2:8" x14ac:dyDescent="0.35">
      <c r="B704" s="1">
        <v>44189</v>
      </c>
      <c r="C704">
        <v>308.47000100000002</v>
      </c>
      <c r="D704">
        <v>310.01998900000001</v>
      </c>
      <c r="E704">
        <v>308.39001500000001</v>
      </c>
      <c r="F704">
        <v>309.55999800000001</v>
      </c>
      <c r="G704">
        <v>309.55999800000001</v>
      </c>
      <c r="H704">
        <v>16785000</v>
      </c>
    </row>
    <row r="705" spans="2:8" x14ac:dyDescent="0.35">
      <c r="B705" s="1">
        <v>44193</v>
      </c>
      <c r="C705">
        <v>312.25</v>
      </c>
      <c r="D705">
        <v>313.17001299999998</v>
      </c>
      <c r="E705">
        <v>310.35998499999999</v>
      </c>
      <c r="F705">
        <v>312.67999300000002</v>
      </c>
      <c r="G705">
        <v>312.67999300000002</v>
      </c>
      <c r="H705">
        <v>22497700</v>
      </c>
    </row>
    <row r="706" spans="2:8" x14ac:dyDescent="0.35">
      <c r="B706" s="1">
        <v>44194</v>
      </c>
      <c r="C706">
        <v>314.04998799999998</v>
      </c>
      <c r="D706">
        <v>314.69000199999999</v>
      </c>
      <c r="E706">
        <v>312.02999899999998</v>
      </c>
      <c r="F706">
        <v>312.959991</v>
      </c>
      <c r="G706">
        <v>312.959991</v>
      </c>
      <c r="H706">
        <v>25871900</v>
      </c>
    </row>
    <row r="707" spans="2:8" x14ac:dyDescent="0.35">
      <c r="B707" s="1">
        <v>44195</v>
      </c>
      <c r="C707">
        <v>314.16000400000001</v>
      </c>
      <c r="D707">
        <v>314.48998999999998</v>
      </c>
      <c r="E707">
        <v>312.32998700000002</v>
      </c>
      <c r="F707">
        <v>312.97000100000002</v>
      </c>
      <c r="G707">
        <v>312.97000100000002</v>
      </c>
      <c r="H707">
        <v>18138100</v>
      </c>
    </row>
    <row r="708" spans="2:8" x14ac:dyDescent="0.35">
      <c r="B708" s="1">
        <v>44196</v>
      </c>
      <c r="C708">
        <v>312.86999500000002</v>
      </c>
      <c r="D708">
        <v>314.23998999999998</v>
      </c>
      <c r="E708">
        <v>311.76001000000002</v>
      </c>
      <c r="F708">
        <v>313.73998999999998</v>
      </c>
      <c r="G708">
        <v>313.73998999999998</v>
      </c>
      <c r="H708">
        <v>21611400</v>
      </c>
    </row>
    <row r="709" spans="2:8" x14ac:dyDescent="0.35">
      <c r="B709" s="1">
        <v>44200</v>
      </c>
      <c r="C709">
        <v>315.10998499999999</v>
      </c>
      <c r="D709">
        <v>315.290009</v>
      </c>
      <c r="E709">
        <v>305.17999300000002</v>
      </c>
      <c r="F709">
        <v>309.30999800000001</v>
      </c>
      <c r="G709">
        <v>309.30999800000001</v>
      </c>
      <c r="H709">
        <v>45305900</v>
      </c>
    </row>
    <row r="710" spans="2:8" x14ac:dyDescent="0.35">
      <c r="B710" s="1">
        <v>44201</v>
      </c>
      <c r="C710">
        <v>308.290009</v>
      </c>
      <c r="D710">
        <v>312.14001500000001</v>
      </c>
      <c r="E710">
        <v>308.290009</v>
      </c>
      <c r="F710">
        <v>311.85998499999999</v>
      </c>
      <c r="G710">
        <v>311.85998499999999</v>
      </c>
      <c r="H710">
        <v>29323400</v>
      </c>
    </row>
    <row r="711" spans="2:8" x14ac:dyDescent="0.35">
      <c r="B711" s="1">
        <v>44202</v>
      </c>
      <c r="C711">
        <v>307</v>
      </c>
      <c r="D711">
        <v>311.88000499999998</v>
      </c>
      <c r="E711">
        <v>305.98001099999999</v>
      </c>
      <c r="F711">
        <v>307.540009</v>
      </c>
      <c r="G711">
        <v>307.540009</v>
      </c>
      <c r="H711">
        <v>52809600</v>
      </c>
    </row>
    <row r="712" spans="2:8" x14ac:dyDescent="0.35">
      <c r="B712" s="1">
        <v>44203</v>
      </c>
      <c r="C712">
        <v>310.27999899999998</v>
      </c>
      <c r="D712">
        <v>315.83999599999999</v>
      </c>
      <c r="E712">
        <v>310.25</v>
      </c>
      <c r="F712">
        <v>314.98001099999999</v>
      </c>
      <c r="G712">
        <v>314.98001099999999</v>
      </c>
      <c r="H712">
        <v>30394800</v>
      </c>
    </row>
    <row r="713" spans="2:8" x14ac:dyDescent="0.35">
      <c r="B713" s="1">
        <v>44204</v>
      </c>
      <c r="C713">
        <v>317.33999599999999</v>
      </c>
      <c r="D713">
        <v>319.39001500000001</v>
      </c>
      <c r="E713">
        <v>315.07998700000002</v>
      </c>
      <c r="F713">
        <v>319.02999899999998</v>
      </c>
      <c r="G713">
        <v>319.02999899999998</v>
      </c>
      <c r="H713">
        <v>33955800</v>
      </c>
    </row>
    <row r="714" spans="2:8" x14ac:dyDescent="0.35">
      <c r="B714" s="1">
        <v>44207</v>
      </c>
      <c r="C714">
        <v>315.98001099999999</v>
      </c>
      <c r="D714">
        <v>317.19000199999999</v>
      </c>
      <c r="E714">
        <v>313.75</v>
      </c>
      <c r="F714">
        <v>314.42001299999998</v>
      </c>
      <c r="G714">
        <v>314.42001299999998</v>
      </c>
      <c r="H714">
        <v>32869100</v>
      </c>
    </row>
    <row r="715" spans="2:8" x14ac:dyDescent="0.35">
      <c r="B715" s="1">
        <v>44208</v>
      </c>
      <c r="C715">
        <v>314.459991</v>
      </c>
      <c r="D715">
        <v>315.57998700000002</v>
      </c>
      <c r="E715">
        <v>311.20001200000002</v>
      </c>
      <c r="F715">
        <v>313.92001299999998</v>
      </c>
      <c r="G715">
        <v>313.92001299999998</v>
      </c>
      <c r="H715">
        <v>29266800</v>
      </c>
    </row>
    <row r="716" spans="2:8" x14ac:dyDescent="0.35">
      <c r="B716" s="1">
        <v>44209</v>
      </c>
      <c r="C716">
        <v>314.19000199999999</v>
      </c>
      <c r="D716">
        <v>316.85998499999999</v>
      </c>
      <c r="E716">
        <v>313.57000699999998</v>
      </c>
      <c r="F716">
        <v>316.040009</v>
      </c>
      <c r="G716">
        <v>316.040009</v>
      </c>
      <c r="H716">
        <v>22898400</v>
      </c>
    </row>
    <row r="717" spans="2:8" x14ac:dyDescent="0.35">
      <c r="B717" s="1">
        <v>44210</v>
      </c>
      <c r="C717">
        <v>316.5</v>
      </c>
      <c r="D717">
        <v>317.52999899999998</v>
      </c>
      <c r="E717">
        <v>313.85998499999999</v>
      </c>
      <c r="F717">
        <v>314.35000600000001</v>
      </c>
      <c r="G717">
        <v>314.35000600000001</v>
      </c>
      <c r="H717">
        <v>23500100</v>
      </c>
    </row>
    <row r="718" spans="2:8" x14ac:dyDescent="0.35">
      <c r="B718" s="1">
        <v>44211</v>
      </c>
      <c r="C718">
        <v>314.13000499999998</v>
      </c>
      <c r="D718">
        <v>315.11999500000002</v>
      </c>
      <c r="E718">
        <v>310.57998700000002</v>
      </c>
      <c r="F718">
        <v>311.85998499999999</v>
      </c>
      <c r="G718">
        <v>311.85998499999999</v>
      </c>
      <c r="H718">
        <v>35118700</v>
      </c>
    </row>
    <row r="719" spans="2:8" x14ac:dyDescent="0.35">
      <c r="B719" s="1">
        <v>44215</v>
      </c>
      <c r="C719">
        <v>314.25</v>
      </c>
      <c r="D719">
        <v>316.92999300000002</v>
      </c>
      <c r="E719">
        <v>313.11999500000002</v>
      </c>
      <c r="F719">
        <v>316.41000400000001</v>
      </c>
      <c r="G719">
        <v>316.41000400000001</v>
      </c>
      <c r="H719">
        <v>24537000</v>
      </c>
    </row>
    <row r="720" spans="2:8" x14ac:dyDescent="0.35">
      <c r="B720" s="1">
        <v>44216</v>
      </c>
      <c r="C720">
        <v>320.14001500000001</v>
      </c>
      <c r="D720">
        <v>324.73998999999998</v>
      </c>
      <c r="E720">
        <v>316.51001000000002</v>
      </c>
      <c r="F720">
        <v>323.76998900000001</v>
      </c>
      <c r="G720">
        <v>323.76998900000001</v>
      </c>
      <c r="H720">
        <v>30728100</v>
      </c>
    </row>
    <row r="721" spans="2:8" x14ac:dyDescent="0.35">
      <c r="B721" s="1">
        <v>44217</v>
      </c>
      <c r="C721">
        <v>325.14999399999999</v>
      </c>
      <c r="D721">
        <v>327.13000499999998</v>
      </c>
      <c r="E721">
        <v>323.73001099999999</v>
      </c>
      <c r="F721">
        <v>326.35998499999999</v>
      </c>
      <c r="G721">
        <v>326.35998499999999</v>
      </c>
      <c r="H721">
        <v>25316900</v>
      </c>
    </row>
    <row r="722" spans="2:8" x14ac:dyDescent="0.35">
      <c r="B722" s="1">
        <v>44218</v>
      </c>
      <c r="C722">
        <v>325.290009</v>
      </c>
      <c r="D722">
        <v>326.459991</v>
      </c>
      <c r="E722">
        <v>324.709991</v>
      </c>
      <c r="F722">
        <v>325.42001299999998</v>
      </c>
      <c r="G722">
        <v>325.42001299999998</v>
      </c>
      <c r="H722">
        <v>21609400</v>
      </c>
    </row>
    <row r="723" spans="2:8" x14ac:dyDescent="0.35">
      <c r="B723" s="1">
        <v>44221</v>
      </c>
      <c r="C723">
        <v>328.91000400000001</v>
      </c>
      <c r="D723">
        <v>330.32000699999998</v>
      </c>
      <c r="E723">
        <v>321.41000400000001</v>
      </c>
      <c r="F723">
        <v>328.10998499999999</v>
      </c>
      <c r="G723">
        <v>328.10998499999999</v>
      </c>
      <c r="H723">
        <v>39080600</v>
      </c>
    </row>
    <row r="724" spans="2:8" x14ac:dyDescent="0.35">
      <c r="B724" s="1">
        <v>44222</v>
      </c>
      <c r="C724">
        <v>328.85000600000001</v>
      </c>
      <c r="D724">
        <v>329.76001000000002</v>
      </c>
      <c r="E724">
        <v>327.22000100000002</v>
      </c>
      <c r="F724">
        <v>328.58999599999999</v>
      </c>
      <c r="G724">
        <v>328.58999599999999</v>
      </c>
      <c r="H724">
        <v>25498100</v>
      </c>
    </row>
    <row r="725" spans="2:8" x14ac:dyDescent="0.35">
      <c r="B725" s="1">
        <v>44223</v>
      </c>
      <c r="C725">
        <v>326.26001000000002</v>
      </c>
      <c r="D725">
        <v>326.26998900000001</v>
      </c>
      <c r="E725">
        <v>317.35998499999999</v>
      </c>
      <c r="F725">
        <v>319.42999300000002</v>
      </c>
      <c r="G725">
        <v>319.42999300000002</v>
      </c>
      <c r="H725">
        <v>55264000</v>
      </c>
    </row>
    <row r="726" spans="2:8" x14ac:dyDescent="0.35">
      <c r="B726" s="1">
        <v>44224</v>
      </c>
      <c r="C726">
        <v>320.67001299999998</v>
      </c>
      <c r="D726">
        <v>326.42001299999998</v>
      </c>
      <c r="E726">
        <v>320.02999899999998</v>
      </c>
      <c r="F726">
        <v>321.32000699999998</v>
      </c>
      <c r="G726">
        <v>321.32000699999998</v>
      </c>
      <c r="H726">
        <v>42836300</v>
      </c>
    </row>
    <row r="727" spans="2:8" x14ac:dyDescent="0.35">
      <c r="B727" s="1">
        <v>44225</v>
      </c>
      <c r="C727">
        <v>319.57998700000002</v>
      </c>
      <c r="D727">
        <v>320.72000100000002</v>
      </c>
      <c r="E727">
        <v>312.76001000000002</v>
      </c>
      <c r="F727">
        <v>314.55999800000001</v>
      </c>
      <c r="G727">
        <v>314.55999800000001</v>
      </c>
      <c r="H727">
        <v>55164200</v>
      </c>
    </row>
    <row r="728" spans="2:8" x14ac:dyDescent="0.35">
      <c r="B728" s="1">
        <v>44228</v>
      </c>
      <c r="C728">
        <v>318.10998499999999</v>
      </c>
      <c r="D728">
        <v>323.540009</v>
      </c>
      <c r="E728">
        <v>316.01998900000001</v>
      </c>
      <c r="F728">
        <v>322.42001299999998</v>
      </c>
      <c r="G728">
        <v>322.42001299999998</v>
      </c>
      <c r="H728">
        <v>35646000</v>
      </c>
    </row>
    <row r="729" spans="2:8" x14ac:dyDescent="0.35">
      <c r="B729" s="1">
        <v>44229</v>
      </c>
      <c r="C729">
        <v>325.48001099999999</v>
      </c>
      <c r="D729">
        <v>328.86999500000002</v>
      </c>
      <c r="E729">
        <v>325.30999800000001</v>
      </c>
      <c r="F729">
        <v>327.67999300000002</v>
      </c>
      <c r="G729">
        <v>327.67999300000002</v>
      </c>
      <c r="H729">
        <v>33930800</v>
      </c>
    </row>
    <row r="730" spans="2:8" x14ac:dyDescent="0.35">
      <c r="B730" s="1">
        <v>44230</v>
      </c>
      <c r="C730">
        <v>329.82000699999998</v>
      </c>
      <c r="D730">
        <v>330.20001200000002</v>
      </c>
      <c r="E730">
        <v>326.32000699999998</v>
      </c>
      <c r="F730">
        <v>326.38000499999998</v>
      </c>
      <c r="G730">
        <v>326.38000499999998</v>
      </c>
      <c r="H730">
        <v>24824500</v>
      </c>
    </row>
    <row r="731" spans="2:8" x14ac:dyDescent="0.35">
      <c r="B731" s="1">
        <v>44231</v>
      </c>
      <c r="C731">
        <v>327.82000699999998</v>
      </c>
      <c r="D731">
        <v>330.32998700000002</v>
      </c>
      <c r="E731">
        <v>326.459991</v>
      </c>
      <c r="F731">
        <v>330.23998999999998</v>
      </c>
      <c r="G731">
        <v>330.23998999999998</v>
      </c>
      <c r="H731">
        <v>22350900</v>
      </c>
    </row>
    <row r="732" spans="2:8" x14ac:dyDescent="0.35">
      <c r="B732" s="1">
        <v>44232</v>
      </c>
      <c r="C732">
        <v>331.22000100000002</v>
      </c>
      <c r="D732">
        <v>332.39999399999999</v>
      </c>
      <c r="E732">
        <v>329.52999899999998</v>
      </c>
      <c r="F732">
        <v>331.35998499999999</v>
      </c>
      <c r="G732">
        <v>331.35998499999999</v>
      </c>
      <c r="H732">
        <v>22710700</v>
      </c>
    </row>
    <row r="733" spans="2:8" x14ac:dyDescent="0.35">
      <c r="B733" s="1">
        <v>44235</v>
      </c>
      <c r="C733">
        <v>333.10000600000001</v>
      </c>
      <c r="D733">
        <v>333.73998999999998</v>
      </c>
      <c r="E733">
        <v>331.41000400000001</v>
      </c>
      <c r="F733">
        <v>333.57998700000002</v>
      </c>
      <c r="G733">
        <v>333.57998700000002</v>
      </c>
      <c r="H733">
        <v>20462800</v>
      </c>
    </row>
    <row r="734" spans="2:8" x14ac:dyDescent="0.35">
      <c r="B734" s="1">
        <v>44236</v>
      </c>
      <c r="C734">
        <v>332.61999500000002</v>
      </c>
      <c r="D734">
        <v>334.80999800000001</v>
      </c>
      <c r="E734">
        <v>332.60998499999999</v>
      </c>
      <c r="F734">
        <v>333.51001000000002</v>
      </c>
      <c r="G734">
        <v>333.51001000000002</v>
      </c>
      <c r="H734">
        <v>17597500</v>
      </c>
    </row>
    <row r="735" spans="2:8" x14ac:dyDescent="0.35">
      <c r="B735" s="1">
        <v>44237</v>
      </c>
      <c r="C735">
        <v>334.98998999999998</v>
      </c>
      <c r="D735">
        <v>335.459991</v>
      </c>
      <c r="E735">
        <v>329.5</v>
      </c>
      <c r="F735">
        <v>332.75</v>
      </c>
      <c r="G735">
        <v>332.75</v>
      </c>
      <c r="H735">
        <v>28068700</v>
      </c>
    </row>
    <row r="736" spans="2:8" x14ac:dyDescent="0.35">
      <c r="B736" s="1">
        <v>44238</v>
      </c>
      <c r="C736">
        <v>334.32998700000002</v>
      </c>
      <c r="D736">
        <v>335</v>
      </c>
      <c r="E736">
        <v>332.11999500000002</v>
      </c>
      <c r="F736">
        <v>334.57998700000002</v>
      </c>
      <c r="G736">
        <v>334.57998700000002</v>
      </c>
      <c r="H736">
        <v>21918600</v>
      </c>
    </row>
    <row r="737" spans="2:8" x14ac:dyDescent="0.35">
      <c r="B737" s="1">
        <v>44239</v>
      </c>
      <c r="C737">
        <v>333.709991</v>
      </c>
      <c r="D737">
        <v>336.61999500000002</v>
      </c>
      <c r="E737">
        <v>332.63000499999998</v>
      </c>
      <c r="F737">
        <v>336.45001200000002</v>
      </c>
      <c r="G737">
        <v>336.45001200000002</v>
      </c>
      <c r="H737">
        <v>20318000</v>
      </c>
    </row>
    <row r="738" spans="2:8" x14ac:dyDescent="0.35">
      <c r="B738" s="1">
        <v>44243</v>
      </c>
      <c r="C738">
        <v>337.26998900000001</v>
      </c>
      <c r="D738">
        <v>338.19000199999999</v>
      </c>
      <c r="E738">
        <v>334.33999599999999</v>
      </c>
      <c r="F738">
        <v>335.540009</v>
      </c>
      <c r="G738">
        <v>335.540009</v>
      </c>
      <c r="H738">
        <v>27080800</v>
      </c>
    </row>
    <row r="739" spans="2:8" x14ac:dyDescent="0.35">
      <c r="B739" s="1">
        <v>44244</v>
      </c>
      <c r="C739">
        <v>332.47000100000002</v>
      </c>
      <c r="D739">
        <v>335.66000400000001</v>
      </c>
      <c r="E739">
        <v>330.17001299999998</v>
      </c>
      <c r="F739">
        <v>333.92999300000002</v>
      </c>
      <c r="G739">
        <v>333.92999300000002</v>
      </c>
      <c r="H739">
        <v>31360300</v>
      </c>
    </row>
    <row r="740" spans="2:8" x14ac:dyDescent="0.35">
      <c r="B740" s="1">
        <v>44245</v>
      </c>
      <c r="C740">
        <v>330.23001099999999</v>
      </c>
      <c r="D740">
        <v>333.86999500000002</v>
      </c>
      <c r="E740">
        <v>328.35998499999999</v>
      </c>
      <c r="F740">
        <v>332.47000100000002</v>
      </c>
      <c r="G740">
        <v>332.47000100000002</v>
      </c>
      <c r="H740">
        <v>32236200</v>
      </c>
    </row>
    <row r="741" spans="2:8" x14ac:dyDescent="0.35">
      <c r="B741" s="1">
        <v>44246</v>
      </c>
      <c r="C741">
        <v>333.85998499999999</v>
      </c>
      <c r="D741">
        <v>333.98998999999998</v>
      </c>
      <c r="E741">
        <v>329.97000100000002</v>
      </c>
      <c r="F741">
        <v>331.01998900000001</v>
      </c>
      <c r="G741">
        <v>331.01998900000001</v>
      </c>
      <c r="H741">
        <v>39157700</v>
      </c>
    </row>
    <row r="742" spans="2:8" x14ac:dyDescent="0.35">
      <c r="B742" s="1">
        <v>44249</v>
      </c>
      <c r="C742">
        <v>326.5</v>
      </c>
      <c r="D742">
        <v>327.79998799999998</v>
      </c>
      <c r="E742">
        <v>322.23001099999999</v>
      </c>
      <c r="F742">
        <v>322.44000199999999</v>
      </c>
      <c r="G742">
        <v>322.44000199999999</v>
      </c>
      <c r="H742">
        <v>47256900</v>
      </c>
    </row>
    <row r="743" spans="2:8" x14ac:dyDescent="0.35">
      <c r="B743" s="1">
        <v>44250</v>
      </c>
      <c r="C743">
        <v>317</v>
      </c>
      <c r="D743">
        <v>323.20001200000002</v>
      </c>
      <c r="E743">
        <v>311</v>
      </c>
      <c r="F743">
        <v>321.48001099999999</v>
      </c>
      <c r="G743">
        <v>321.48001099999999</v>
      </c>
      <c r="H743">
        <v>97241900</v>
      </c>
    </row>
    <row r="744" spans="2:8" x14ac:dyDescent="0.35">
      <c r="B744" s="1">
        <v>44251</v>
      </c>
      <c r="C744">
        <v>318.73998999999998</v>
      </c>
      <c r="D744">
        <v>324.45001200000002</v>
      </c>
      <c r="E744">
        <v>315.959991</v>
      </c>
      <c r="F744">
        <v>324.13000499999998</v>
      </c>
      <c r="G744">
        <v>324.13000499999998</v>
      </c>
      <c r="H744">
        <v>58206300</v>
      </c>
    </row>
    <row r="745" spans="2:8" x14ac:dyDescent="0.35">
      <c r="B745" s="1">
        <v>44252</v>
      </c>
      <c r="C745">
        <v>321.39001500000001</v>
      </c>
      <c r="D745">
        <v>324.02999899999998</v>
      </c>
      <c r="E745">
        <v>311.23998999999998</v>
      </c>
      <c r="F745">
        <v>312.82998700000002</v>
      </c>
      <c r="G745">
        <v>312.82998700000002</v>
      </c>
      <c r="H745">
        <v>110182600</v>
      </c>
    </row>
    <row r="746" spans="2:8" x14ac:dyDescent="0.35">
      <c r="B746" s="1">
        <v>44253</v>
      </c>
      <c r="C746">
        <v>315.85000600000001</v>
      </c>
      <c r="D746">
        <v>319.10998499999999</v>
      </c>
      <c r="E746">
        <v>310.88000499999998</v>
      </c>
      <c r="F746">
        <v>314.14001500000001</v>
      </c>
      <c r="G746">
        <v>314.14001500000001</v>
      </c>
      <c r="H746">
        <v>104682900</v>
      </c>
    </row>
    <row r="747" spans="2:8" x14ac:dyDescent="0.35">
      <c r="B747" s="1">
        <v>44256</v>
      </c>
      <c r="C747">
        <v>319.26998900000001</v>
      </c>
      <c r="D747">
        <v>323.94000199999999</v>
      </c>
      <c r="E747">
        <v>317.94000199999999</v>
      </c>
      <c r="F747">
        <v>323.58999599999999</v>
      </c>
      <c r="G747">
        <v>323.58999599999999</v>
      </c>
      <c r="H747">
        <v>49047200</v>
      </c>
    </row>
    <row r="748" spans="2:8" x14ac:dyDescent="0.35">
      <c r="B748" s="1">
        <v>44257</v>
      </c>
      <c r="C748">
        <v>324.25</v>
      </c>
      <c r="D748">
        <v>324.32998700000002</v>
      </c>
      <c r="E748">
        <v>318.14001500000001</v>
      </c>
      <c r="F748">
        <v>318.39999399999999</v>
      </c>
      <c r="G748">
        <v>318.39999399999999</v>
      </c>
      <c r="H748">
        <v>48162500</v>
      </c>
    </row>
    <row r="749" spans="2:8" x14ac:dyDescent="0.35">
      <c r="B749" s="1">
        <v>44258</v>
      </c>
      <c r="C749">
        <v>317.26998900000001</v>
      </c>
      <c r="D749">
        <v>318.23998999999998</v>
      </c>
      <c r="E749">
        <v>309.10000600000001</v>
      </c>
      <c r="F749">
        <v>309.16000400000001</v>
      </c>
      <c r="G749">
        <v>309.16000400000001</v>
      </c>
      <c r="H749">
        <v>85667400</v>
      </c>
    </row>
    <row r="750" spans="2:8" x14ac:dyDescent="0.35">
      <c r="B750" s="1">
        <v>44259</v>
      </c>
      <c r="C750">
        <v>308.77999899999998</v>
      </c>
      <c r="D750">
        <v>312.040009</v>
      </c>
      <c r="E750">
        <v>300.10998499999999</v>
      </c>
      <c r="F750">
        <v>304.10000600000001</v>
      </c>
      <c r="G750">
        <v>304.10000600000001</v>
      </c>
      <c r="H750">
        <v>138562400</v>
      </c>
    </row>
    <row r="751" spans="2:8" x14ac:dyDescent="0.35">
      <c r="B751" s="1">
        <v>44260</v>
      </c>
      <c r="C751">
        <v>306.79998799999998</v>
      </c>
      <c r="D751">
        <v>309.60998499999999</v>
      </c>
      <c r="E751">
        <v>297.45001200000002</v>
      </c>
      <c r="F751">
        <v>308.67999300000002</v>
      </c>
      <c r="G751">
        <v>308.67999300000002</v>
      </c>
      <c r="H751">
        <v>121446200</v>
      </c>
    </row>
    <row r="752" spans="2:8" x14ac:dyDescent="0.35">
      <c r="B752" s="1">
        <v>44263</v>
      </c>
      <c r="C752">
        <v>308.11999500000002</v>
      </c>
      <c r="D752">
        <v>310.05999800000001</v>
      </c>
      <c r="E752">
        <v>299.51001000000002</v>
      </c>
      <c r="F752">
        <v>299.94000199999999</v>
      </c>
      <c r="G752">
        <v>299.94000199999999</v>
      </c>
      <c r="H752">
        <v>88174300</v>
      </c>
    </row>
    <row r="753" spans="2:8" x14ac:dyDescent="0.35">
      <c r="B753" s="1">
        <v>44264</v>
      </c>
      <c r="C753">
        <v>307.47000100000002</v>
      </c>
      <c r="D753">
        <v>313.73001099999999</v>
      </c>
      <c r="E753">
        <v>306.92001299999998</v>
      </c>
      <c r="F753">
        <v>311.76998900000001</v>
      </c>
      <c r="G753">
        <v>311.76998900000001</v>
      </c>
      <c r="H753">
        <v>80107600</v>
      </c>
    </row>
    <row r="754" spans="2:8" x14ac:dyDescent="0.35">
      <c r="B754" s="1">
        <v>44265</v>
      </c>
      <c r="C754">
        <v>316.16000400000001</v>
      </c>
      <c r="D754">
        <v>316.47000100000002</v>
      </c>
      <c r="E754">
        <v>310.17001299999998</v>
      </c>
      <c r="F754">
        <v>310.88000499999998</v>
      </c>
      <c r="G754">
        <v>310.88000499999998</v>
      </c>
      <c r="H754">
        <v>76547300</v>
      </c>
    </row>
    <row r="755" spans="2:8" x14ac:dyDescent="0.35">
      <c r="B755" s="1">
        <v>44266</v>
      </c>
      <c r="C755">
        <v>315.76998900000001</v>
      </c>
      <c r="D755">
        <v>319.85998499999999</v>
      </c>
      <c r="E755">
        <v>314.85000600000001</v>
      </c>
      <c r="F755">
        <v>318.040009</v>
      </c>
      <c r="G755">
        <v>318.040009</v>
      </c>
      <c r="H755">
        <v>53244500</v>
      </c>
    </row>
    <row r="756" spans="2:8" x14ac:dyDescent="0.35">
      <c r="B756" s="1">
        <v>44267</v>
      </c>
      <c r="C756">
        <v>313.85998499999999</v>
      </c>
      <c r="D756">
        <v>318.23001099999999</v>
      </c>
      <c r="E756">
        <v>311.39001500000001</v>
      </c>
      <c r="F756">
        <v>315.459991</v>
      </c>
      <c r="G756">
        <v>315.459991</v>
      </c>
      <c r="H756">
        <v>69276600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4275-94FA-4BE1-8069-044B91537797}">
  <dimension ref="A1:I130"/>
  <sheetViews>
    <sheetView workbookViewId="0">
      <selection activeCell="K15" sqref="K15"/>
    </sheetView>
  </sheetViews>
  <sheetFormatPr defaultColWidth="11.08984375" defaultRowHeight="14.5" x14ac:dyDescent="0.35"/>
  <cols>
    <col min="8" max="9" width="11.08984375" style="3"/>
  </cols>
  <sheetData>
    <row r="1" spans="1:9" x14ac:dyDescent="0.35">
      <c r="A1" t="s">
        <v>9</v>
      </c>
      <c r="H1" s="3">
        <f>Portfolio!E7</f>
        <v>68.543785999994725</v>
      </c>
      <c r="I1" s="3">
        <f>Portfolio!E13</f>
        <v>189.52326999999786</v>
      </c>
    </row>
    <row r="2" spans="1:9" x14ac:dyDescent="0.35">
      <c r="A2" t="str">
        <f>DailyPrices!B1</f>
        <v>Date</v>
      </c>
      <c r="B2" t="str">
        <f>DailyPrices!A2</f>
        <v>AMD</v>
      </c>
      <c r="C2" t="str">
        <f>DailyPrices!A128</f>
        <v>FISV</v>
      </c>
      <c r="D2" t="str">
        <f>DailyPrices!A254</f>
        <v>AAPL</v>
      </c>
      <c r="E2" t="str">
        <f>DailyPrices!A380</f>
        <v>TEAM</v>
      </c>
      <c r="F2" t="str">
        <f>DailyPrices!A506</f>
        <v>TXN</v>
      </c>
      <c r="G2" t="str">
        <f>DailyPrices!A632</f>
        <v>QQQ</v>
      </c>
      <c r="H2" s="3" t="s">
        <v>22</v>
      </c>
      <c r="I2" s="3" t="s">
        <v>23</v>
      </c>
    </row>
    <row r="3" spans="1:9" x14ac:dyDescent="0.35">
      <c r="A3" s="1">
        <f>DailyPrices!B2</f>
        <v>44088</v>
      </c>
      <c r="B3">
        <f>DailyPrices!G2</f>
        <v>77.900002000000001</v>
      </c>
      <c r="C3">
        <f>DailyPrices!G128</f>
        <v>97.169998000000007</v>
      </c>
      <c r="D3">
        <f>DailyPrices!G254</f>
        <v>114.989487</v>
      </c>
      <c r="E3">
        <f>DailyPrices!G380</f>
        <v>168.83999600000001</v>
      </c>
      <c r="F3">
        <f>DailyPrices!G506</f>
        <v>136.712875</v>
      </c>
      <c r="G3">
        <f>DailyPrices!G632</f>
        <v>274.66217</v>
      </c>
      <c r="H3" s="3">
        <f>SUMPRODUCT(B3:F3,B$130:F$130)+H$1</f>
        <v>61217.413083999993</v>
      </c>
      <c r="I3" s="3">
        <f>G3*G$130+I$1</f>
        <v>60065.876329999999</v>
      </c>
    </row>
    <row r="4" spans="1:9" x14ac:dyDescent="0.35">
      <c r="A4" s="1">
        <f>DailyPrices!B3</f>
        <v>44089</v>
      </c>
      <c r="B4">
        <f>DailyPrices!G3</f>
        <v>78.930000000000007</v>
      </c>
      <c r="C4">
        <f>DailyPrices!G129</f>
        <v>100.589996</v>
      </c>
      <c r="D4">
        <f>DailyPrices!G255</f>
        <v>115.168915</v>
      </c>
      <c r="E4">
        <f>DailyPrices!G381</f>
        <v>171.020004</v>
      </c>
      <c r="F4">
        <f>DailyPrices!G507</f>
        <v>138.79521199999999</v>
      </c>
      <c r="G4">
        <f>DailyPrices!G633</f>
        <v>278.55508400000002</v>
      </c>
      <c r="H4" s="3">
        <f t="shared" ref="H4:H67" si="0">SUMPRODUCT(B4:F4,B$130:F$130)+H$1</f>
        <v>62952.752198000002</v>
      </c>
      <c r="I4" s="3">
        <f t="shared" ref="I4:I67" si="1">G4*G$130+I$1</f>
        <v>60914.531582000003</v>
      </c>
    </row>
    <row r="5" spans="1:9" x14ac:dyDescent="0.35">
      <c r="A5" s="1">
        <f>DailyPrices!B4</f>
        <v>44090</v>
      </c>
      <c r="B5">
        <f>DailyPrices!G4</f>
        <v>76.660004000000001</v>
      </c>
      <c r="C5">
        <f>DailyPrices!G130</f>
        <v>102.260002</v>
      </c>
      <c r="D5">
        <f>DailyPrices!G256</f>
        <v>111.769859</v>
      </c>
      <c r="E5">
        <f>DailyPrices!G382</f>
        <v>171.16999799999999</v>
      </c>
      <c r="F5">
        <f>DailyPrices!G508</f>
        <v>137.84779399999999</v>
      </c>
      <c r="G5">
        <f>DailyPrices!G634</f>
        <v>274.11312900000001</v>
      </c>
      <c r="H5" s="3">
        <f t="shared" si="0"/>
        <v>63321.705219999996</v>
      </c>
      <c r="I5" s="3">
        <f t="shared" si="1"/>
        <v>59946.185391999999</v>
      </c>
    </row>
    <row r="6" spans="1:9" x14ac:dyDescent="0.35">
      <c r="A6" s="1">
        <f>DailyPrices!B5</f>
        <v>44091</v>
      </c>
      <c r="B6">
        <f>DailyPrices!G5</f>
        <v>76.550003000000004</v>
      </c>
      <c r="C6">
        <f>DailyPrices!G131</f>
        <v>103.800003</v>
      </c>
      <c r="D6">
        <f>DailyPrices!G257</f>
        <v>109.98561100000001</v>
      </c>
      <c r="E6">
        <f>DailyPrices!G383</f>
        <v>168.25</v>
      </c>
      <c r="F6">
        <f>DailyPrices!G509</f>
        <v>138.558334</v>
      </c>
      <c r="G6">
        <f>DailyPrices!G635</f>
        <v>269.83093300000002</v>
      </c>
      <c r="H6" s="3">
        <f t="shared" si="0"/>
        <v>63863.045571000002</v>
      </c>
      <c r="I6" s="3">
        <f t="shared" si="1"/>
        <v>59012.666664000004</v>
      </c>
    </row>
    <row r="7" spans="1:9" x14ac:dyDescent="0.35">
      <c r="A7" s="1">
        <f>DailyPrices!B6</f>
        <v>44092</v>
      </c>
      <c r="B7">
        <f>DailyPrices!G6</f>
        <v>74.930000000000007</v>
      </c>
      <c r="C7">
        <f>DailyPrices!G132</f>
        <v>103.5</v>
      </c>
      <c r="D7">
        <f>DailyPrices!G258</f>
        <v>106.496849</v>
      </c>
      <c r="E7">
        <f>DailyPrices!G384</f>
        <v>171.13999899999999</v>
      </c>
      <c r="F7">
        <f>DailyPrices!G510</f>
        <v>136.84118699999999</v>
      </c>
      <c r="G7">
        <f>DailyPrices!G636</f>
        <v>266.38714599999997</v>
      </c>
      <c r="H7" s="3">
        <f t="shared" si="0"/>
        <v>63583.163747999999</v>
      </c>
      <c r="I7" s="3">
        <f t="shared" si="1"/>
        <v>58261.921097999992</v>
      </c>
    </row>
    <row r="8" spans="1:9" x14ac:dyDescent="0.35">
      <c r="A8" s="1">
        <f>DailyPrices!B7</f>
        <v>44095</v>
      </c>
      <c r="B8">
        <f>DailyPrices!G7</f>
        <v>77.940002000000007</v>
      </c>
      <c r="C8">
        <f>DailyPrices!G133</f>
        <v>99.610000999999997</v>
      </c>
      <c r="D8">
        <f>DailyPrices!G259</f>
        <v>109.726448</v>
      </c>
      <c r="E8">
        <f>DailyPrices!G385</f>
        <v>177.39999399999999</v>
      </c>
      <c r="F8">
        <f>DailyPrices!G511</f>
        <v>135.18319700000001</v>
      </c>
      <c r="G8">
        <f>DailyPrices!G637</f>
        <v>267.02600100000001</v>
      </c>
      <c r="H8" s="3">
        <f t="shared" si="0"/>
        <v>62610.494312999996</v>
      </c>
      <c r="I8" s="3">
        <f t="shared" si="1"/>
        <v>58401.191487999997</v>
      </c>
    </row>
    <row r="9" spans="1:9" x14ac:dyDescent="0.35">
      <c r="A9" s="1">
        <f>DailyPrices!B8</f>
        <v>44096</v>
      </c>
      <c r="B9">
        <f>DailyPrices!G8</f>
        <v>77.699996999999996</v>
      </c>
      <c r="C9">
        <f>DailyPrices!G134</f>
        <v>101.089996</v>
      </c>
      <c r="D9">
        <f>DailyPrices!G260</f>
        <v>111.45088200000001</v>
      </c>
      <c r="E9">
        <f>DailyPrices!G386</f>
        <v>180.259995</v>
      </c>
      <c r="F9">
        <f>DailyPrices!G512</f>
        <v>136.831299</v>
      </c>
      <c r="G9">
        <f>DailyPrices!G638</f>
        <v>271.98700000000002</v>
      </c>
      <c r="H9" s="3">
        <f t="shared" si="0"/>
        <v>63324.571375999993</v>
      </c>
      <c r="I9" s="3">
        <f t="shared" si="1"/>
        <v>59482.689270000003</v>
      </c>
    </row>
    <row r="10" spans="1:9" x14ac:dyDescent="0.35">
      <c r="A10" s="1">
        <f>DailyPrices!B9</f>
        <v>44097</v>
      </c>
      <c r="B10">
        <f>DailyPrices!G9</f>
        <v>74.730002999999996</v>
      </c>
      <c r="C10">
        <f>DailyPrices!G135</f>
        <v>99.349997999999999</v>
      </c>
      <c r="D10">
        <f>DailyPrices!G261</f>
        <v>106.775963</v>
      </c>
      <c r="E10">
        <f>DailyPrices!G387</f>
        <v>176.88000500000001</v>
      </c>
      <c r="F10">
        <f>DailyPrices!G513</f>
        <v>133.38708500000001</v>
      </c>
      <c r="G10">
        <f>DailyPrices!G639</f>
        <v>263.68206800000002</v>
      </c>
      <c r="H10" s="3">
        <f t="shared" si="0"/>
        <v>61964.03358599999</v>
      </c>
      <c r="I10" s="3">
        <f t="shared" si="1"/>
        <v>57672.214094000003</v>
      </c>
    </row>
    <row r="11" spans="1:9" x14ac:dyDescent="0.35">
      <c r="A11" s="1">
        <f>DailyPrices!B10</f>
        <v>44098</v>
      </c>
      <c r="B11">
        <f>DailyPrices!G10</f>
        <v>75.819999999999993</v>
      </c>
      <c r="C11">
        <f>DailyPrices!G136</f>
        <v>98.279999000000004</v>
      </c>
      <c r="D11">
        <f>DailyPrices!G262</f>
        <v>107.872421</v>
      </c>
      <c r="E11">
        <f>DailyPrices!G388</f>
        <v>175.779999</v>
      </c>
      <c r="F11">
        <f>DailyPrices!G514</f>
        <v>134.897018</v>
      </c>
      <c r="G11">
        <f>DailyPrices!G640</f>
        <v>264.909851</v>
      </c>
      <c r="H11" s="3">
        <f t="shared" si="0"/>
        <v>61631.183312999994</v>
      </c>
      <c r="I11" s="3">
        <f t="shared" si="1"/>
        <v>57939.870788</v>
      </c>
    </row>
    <row r="12" spans="1:9" x14ac:dyDescent="0.35">
      <c r="A12" s="1">
        <f>DailyPrices!B11</f>
        <v>44099</v>
      </c>
      <c r="B12">
        <f>DailyPrices!G11</f>
        <v>78.059997999999993</v>
      </c>
      <c r="C12">
        <f>DailyPrices!G137</f>
        <v>102.129997</v>
      </c>
      <c r="D12">
        <f>DailyPrices!G263</f>
        <v>111.91937299999999</v>
      </c>
      <c r="E12">
        <f>DailyPrices!G389</f>
        <v>181.28999300000001</v>
      </c>
      <c r="F12">
        <f>DailyPrices!G515</f>
        <v>136.50564600000001</v>
      </c>
      <c r="G12">
        <f>DailyPrices!G641</f>
        <v>271.06866500000001</v>
      </c>
      <c r="H12" s="3">
        <f t="shared" si="0"/>
        <v>63873.711895</v>
      </c>
      <c r="I12" s="3">
        <f t="shared" si="1"/>
        <v>59282.49224</v>
      </c>
    </row>
    <row r="13" spans="1:9" x14ac:dyDescent="0.35">
      <c r="A13" s="1">
        <f>DailyPrices!B12</f>
        <v>44102</v>
      </c>
      <c r="B13">
        <f>DailyPrices!G12</f>
        <v>79.480002999999996</v>
      </c>
      <c r="C13">
        <f>DailyPrices!G138</f>
        <v>104.07</v>
      </c>
      <c r="D13">
        <f>DailyPrices!G264</f>
        <v>114.590767</v>
      </c>
      <c r="E13">
        <f>DailyPrices!G390</f>
        <v>181</v>
      </c>
      <c r="F13">
        <f>DailyPrices!G516</f>
        <v>140.07815600000001</v>
      </c>
      <c r="G13">
        <f>DailyPrices!G642</f>
        <v>276.698486</v>
      </c>
      <c r="H13" s="3">
        <f t="shared" si="0"/>
        <v>64933.79426599999</v>
      </c>
      <c r="I13" s="3">
        <f t="shared" si="1"/>
        <v>60509.793217999999</v>
      </c>
    </row>
    <row r="14" spans="1:9" x14ac:dyDescent="0.35">
      <c r="A14" s="1">
        <f>DailyPrices!B13</f>
        <v>44103</v>
      </c>
      <c r="B14">
        <f>DailyPrices!G13</f>
        <v>81.769997000000004</v>
      </c>
      <c r="C14">
        <f>DailyPrices!G139</f>
        <v>103.589996</v>
      </c>
      <c r="D14">
        <f>DailyPrices!G265</f>
        <v>113.723564</v>
      </c>
      <c r="E14">
        <f>DailyPrices!G391</f>
        <v>182.35000600000001</v>
      </c>
      <c r="F14">
        <f>DailyPrices!G517</f>
        <v>139.64392100000001</v>
      </c>
      <c r="G14">
        <f>DailyPrices!G643</f>
        <v>275.45074499999998</v>
      </c>
      <c r="H14" s="3">
        <f t="shared" si="0"/>
        <v>65142.691793999998</v>
      </c>
      <c r="I14" s="3">
        <f t="shared" si="1"/>
        <v>60237.785679999994</v>
      </c>
    </row>
    <row r="15" spans="1:9" x14ac:dyDescent="0.35">
      <c r="A15" s="1">
        <f>DailyPrices!B14</f>
        <v>44104</v>
      </c>
      <c r="B15">
        <f>DailyPrices!G14</f>
        <v>81.989998</v>
      </c>
      <c r="C15">
        <f>DailyPrices!G140</f>
        <v>103.050003</v>
      </c>
      <c r="D15">
        <f>DailyPrices!G266</f>
        <v>115.438042</v>
      </c>
      <c r="E15">
        <f>DailyPrices!G392</f>
        <v>181.78999300000001</v>
      </c>
      <c r="F15">
        <f>DailyPrices!G518</f>
        <v>140.91699199999999</v>
      </c>
      <c r="G15">
        <f>DailyPrices!G644</f>
        <v>277.337311</v>
      </c>
      <c r="H15" s="3">
        <f t="shared" si="0"/>
        <v>64921.714505000004</v>
      </c>
      <c r="I15" s="3">
        <f t="shared" si="1"/>
        <v>60649.057067999995</v>
      </c>
    </row>
    <row r="16" spans="1:9" x14ac:dyDescent="0.35">
      <c r="A16" s="1">
        <f>DailyPrices!B15</f>
        <v>44105</v>
      </c>
      <c r="B16">
        <f>DailyPrices!G15</f>
        <v>84.860000999999997</v>
      </c>
      <c r="C16">
        <f>DailyPrices!G141</f>
        <v>104.25</v>
      </c>
      <c r="D16">
        <f>DailyPrices!G267</f>
        <v>116.414894</v>
      </c>
      <c r="E16">
        <f>DailyPrices!G393</f>
        <v>186.009995</v>
      </c>
      <c r="F16">
        <f>DailyPrices!G519</f>
        <v>143.00920099999999</v>
      </c>
      <c r="G16">
        <f>DailyPrices!G645</f>
        <v>281.73931900000002</v>
      </c>
      <c r="H16" s="3">
        <f t="shared" si="0"/>
        <v>66063.273755999995</v>
      </c>
      <c r="I16" s="3">
        <f t="shared" si="1"/>
        <v>61608.694812000002</v>
      </c>
    </row>
    <row r="17" spans="1:9" x14ac:dyDescent="0.35">
      <c r="A17" s="1">
        <f>DailyPrices!B16</f>
        <v>44106</v>
      </c>
      <c r="B17">
        <f>DailyPrices!G16</f>
        <v>81.800003000000004</v>
      </c>
      <c r="C17">
        <f>DailyPrices!G142</f>
        <v>101.650002</v>
      </c>
      <c r="D17">
        <f>DailyPrices!G268</f>
        <v>112.657005</v>
      </c>
      <c r="E17">
        <f>DailyPrices!G394</f>
        <v>184.78999300000001</v>
      </c>
      <c r="F17">
        <f>DailyPrices!G520</f>
        <v>139.23928799999999</v>
      </c>
      <c r="G17">
        <f>DailyPrices!G646</f>
        <v>273.81369000000001</v>
      </c>
      <c r="H17" s="3">
        <f t="shared" si="0"/>
        <v>64396.314870000002</v>
      </c>
      <c r="I17" s="3">
        <f t="shared" si="1"/>
        <v>59880.90769</v>
      </c>
    </row>
    <row r="18" spans="1:9" x14ac:dyDescent="0.35">
      <c r="A18" s="1">
        <f>DailyPrices!B17</f>
        <v>44109</v>
      </c>
      <c r="B18">
        <f>DailyPrices!G17</f>
        <v>86.150002000000001</v>
      </c>
      <c r="C18">
        <f>DailyPrices!G143</f>
        <v>100.82</v>
      </c>
      <c r="D18">
        <f>DailyPrices!G269</f>
        <v>116.12582399999999</v>
      </c>
      <c r="E18">
        <f>DailyPrices!G395</f>
        <v>186.85000600000001</v>
      </c>
      <c r="F18">
        <f>DailyPrices!G521</f>
        <v>142.190079</v>
      </c>
      <c r="G18">
        <f>DailyPrices!G647</f>
        <v>279.65310699999998</v>
      </c>
      <c r="H18" s="3">
        <f t="shared" si="0"/>
        <v>64809.544333999991</v>
      </c>
      <c r="I18" s="3">
        <f t="shared" si="1"/>
        <v>61153.900595999992</v>
      </c>
    </row>
    <row r="19" spans="1:9" x14ac:dyDescent="0.35">
      <c r="A19" s="1">
        <f>DailyPrices!B18</f>
        <v>44110</v>
      </c>
      <c r="B19">
        <f>DailyPrices!G18</f>
        <v>84.480002999999996</v>
      </c>
      <c r="C19">
        <f>DailyPrices!G144</f>
        <v>102.360001</v>
      </c>
      <c r="D19">
        <f>DailyPrices!G270</f>
        <v>112.796555</v>
      </c>
      <c r="E19">
        <f>DailyPrices!G396</f>
        <v>189.88000500000001</v>
      </c>
      <c r="F19">
        <f>DailyPrices!G522</f>
        <v>141.96310399999999</v>
      </c>
      <c r="G19">
        <f>DailyPrices!G648</f>
        <v>274.66217</v>
      </c>
      <c r="H19" s="3">
        <f t="shared" si="0"/>
        <v>65327.384890999994</v>
      </c>
      <c r="I19" s="3">
        <f t="shared" si="1"/>
        <v>60065.876329999999</v>
      </c>
    </row>
    <row r="20" spans="1:9" x14ac:dyDescent="0.35">
      <c r="A20" s="1">
        <f>DailyPrices!B19</f>
        <v>44111</v>
      </c>
      <c r="B20">
        <f>DailyPrices!G19</f>
        <v>86.690002000000007</v>
      </c>
      <c r="C20">
        <f>DailyPrices!G145</f>
        <v>102.41999800000001</v>
      </c>
      <c r="D20">
        <f>DailyPrices!G271</f>
        <v>114.71038799999999</v>
      </c>
      <c r="E20">
        <f>DailyPrices!G397</f>
        <v>193.03999300000001</v>
      </c>
      <c r="F20">
        <f>DailyPrices!G523</f>
        <v>144.82505800000001</v>
      </c>
      <c r="G20">
        <f>DailyPrices!G649</f>
        <v>279.413544</v>
      </c>
      <c r="H20" s="3">
        <f t="shared" si="0"/>
        <v>65827.16296999999</v>
      </c>
      <c r="I20" s="3">
        <f t="shared" si="1"/>
        <v>61101.675861999996</v>
      </c>
    </row>
    <row r="21" spans="1:9" x14ac:dyDescent="0.35">
      <c r="A21" s="1">
        <f>DailyPrices!B20</f>
        <v>44112</v>
      </c>
      <c r="B21">
        <f>DailyPrices!G20</f>
        <v>86.510002</v>
      </c>
      <c r="C21">
        <f>DailyPrices!G146</f>
        <v>103.389999</v>
      </c>
      <c r="D21">
        <f>DailyPrices!G272</f>
        <v>114.600739</v>
      </c>
      <c r="E21">
        <f>DailyPrices!G398</f>
        <v>188.779999</v>
      </c>
      <c r="F21">
        <f>DailyPrices!G524</f>
        <v>146.117874</v>
      </c>
      <c r="G21">
        <f>DailyPrices!G650</f>
        <v>280.900848</v>
      </c>
      <c r="H21" s="3">
        <f t="shared" si="0"/>
        <v>66058.433632999993</v>
      </c>
      <c r="I21" s="3">
        <f t="shared" si="1"/>
        <v>61425.908133999998</v>
      </c>
    </row>
    <row r="22" spans="1:9" x14ac:dyDescent="0.35">
      <c r="A22" s="1">
        <f>DailyPrices!B21</f>
        <v>44113</v>
      </c>
      <c r="B22">
        <f>DailyPrices!G21</f>
        <v>83.099997999999999</v>
      </c>
      <c r="C22">
        <f>DailyPrices!G147</f>
        <v>105.110001</v>
      </c>
      <c r="D22">
        <f>DailyPrices!G273</f>
        <v>116.59431499999999</v>
      </c>
      <c r="E22">
        <f>DailyPrices!G399</f>
        <v>198.85000600000001</v>
      </c>
      <c r="F22">
        <f>DailyPrices!G525</f>
        <v>148.93049600000001</v>
      </c>
      <c r="G22">
        <f>DailyPrices!G651</f>
        <v>285.19305400000002</v>
      </c>
      <c r="H22" s="3">
        <f t="shared" si="0"/>
        <v>66643.694128999996</v>
      </c>
      <c r="I22" s="3">
        <f t="shared" si="1"/>
        <v>62361.609042000004</v>
      </c>
    </row>
    <row r="23" spans="1:9" x14ac:dyDescent="0.35">
      <c r="A23" s="1">
        <f>DailyPrices!B22</f>
        <v>44116</v>
      </c>
      <c r="B23">
        <f>DailyPrices!G22</f>
        <v>84.290001000000004</v>
      </c>
      <c r="C23">
        <f>DailyPrices!G148</f>
        <v>106.68</v>
      </c>
      <c r="D23">
        <f>DailyPrices!G274</f>
        <v>124.00045799999999</v>
      </c>
      <c r="E23">
        <f>DailyPrices!G400</f>
        <v>194.270004</v>
      </c>
      <c r="F23">
        <f>DailyPrices!G526</f>
        <v>152.86814899999999</v>
      </c>
      <c r="G23">
        <f>DailyPrices!G652</f>
        <v>293.99710099999999</v>
      </c>
      <c r="H23" s="3">
        <f t="shared" si="0"/>
        <v>67343.004098000005</v>
      </c>
      <c r="I23" s="3">
        <f t="shared" si="1"/>
        <v>64280.891287999992</v>
      </c>
    </row>
    <row r="24" spans="1:9" x14ac:dyDescent="0.35">
      <c r="A24" s="1">
        <f>DailyPrices!B23</f>
        <v>44117</v>
      </c>
      <c r="B24">
        <f>DailyPrices!G23</f>
        <v>85.279999000000004</v>
      </c>
      <c r="C24">
        <f>DailyPrices!G149</f>
        <v>104.760002</v>
      </c>
      <c r="D24">
        <f>DailyPrices!G275</f>
        <v>120.711044</v>
      </c>
      <c r="E24">
        <f>DailyPrices!G401</f>
        <v>192.990005</v>
      </c>
      <c r="F24">
        <f>DailyPrices!G527</f>
        <v>152.46353099999999</v>
      </c>
      <c r="G24">
        <f>DailyPrices!G653</f>
        <v>293.987122</v>
      </c>
      <c r="H24" s="3">
        <f t="shared" si="0"/>
        <v>66617.564685999998</v>
      </c>
      <c r="I24" s="3">
        <f t="shared" si="1"/>
        <v>64278.715865999999</v>
      </c>
    </row>
    <row r="25" spans="1:9" x14ac:dyDescent="0.35">
      <c r="A25" s="1">
        <f>DailyPrices!B24</f>
        <v>44118</v>
      </c>
      <c r="B25">
        <f>DailyPrices!G24</f>
        <v>84.209998999999996</v>
      </c>
      <c r="C25">
        <f>DailyPrices!G150</f>
        <v>102.709999</v>
      </c>
      <c r="D25">
        <f>DailyPrices!G276</f>
        <v>120.800766</v>
      </c>
      <c r="E25">
        <f>DailyPrices!G402</f>
        <v>191.80999800000001</v>
      </c>
      <c r="F25">
        <f>DailyPrices!G528</f>
        <v>150.76608300000001</v>
      </c>
      <c r="G25">
        <f>DailyPrices!G654</f>
        <v>291.531586</v>
      </c>
      <c r="H25" s="3">
        <f t="shared" si="0"/>
        <v>65509.773114999989</v>
      </c>
      <c r="I25" s="3">
        <f t="shared" si="1"/>
        <v>63743.409017999998</v>
      </c>
    </row>
    <row r="26" spans="1:9" x14ac:dyDescent="0.35">
      <c r="A26" s="1">
        <f>DailyPrices!B25</f>
        <v>44119</v>
      </c>
      <c r="B26">
        <f>DailyPrices!G25</f>
        <v>83.129997000000003</v>
      </c>
      <c r="C26">
        <f>DailyPrices!G151</f>
        <v>101.80999799999999</v>
      </c>
      <c r="D26">
        <f>DailyPrices!G277</f>
        <v>120.322304</v>
      </c>
      <c r="E26">
        <f>DailyPrices!G403</f>
        <v>190.925003</v>
      </c>
      <c r="F26">
        <f>DailyPrices!G529</f>
        <v>150.548981</v>
      </c>
      <c r="G26">
        <f>DailyPrices!G655</f>
        <v>289.57513399999999</v>
      </c>
      <c r="H26" s="3">
        <f t="shared" si="0"/>
        <v>64911.842549999987</v>
      </c>
      <c r="I26" s="3">
        <f t="shared" si="1"/>
        <v>63316.902481999998</v>
      </c>
    </row>
    <row r="27" spans="1:9" x14ac:dyDescent="0.35">
      <c r="A27" s="1">
        <f>DailyPrices!B26</f>
        <v>44120</v>
      </c>
      <c r="B27">
        <f>DailyPrices!G26</f>
        <v>83.169998000000007</v>
      </c>
      <c r="C27">
        <f>DailyPrices!G152</f>
        <v>101.220001</v>
      </c>
      <c r="D27">
        <f>DailyPrices!G278</f>
        <v>118.637726</v>
      </c>
      <c r="E27">
        <f>DailyPrices!G404</f>
        <v>207.449997</v>
      </c>
      <c r="F27">
        <f>DailyPrices!G530</f>
        <v>151.11149599999999</v>
      </c>
      <c r="G27">
        <f>DailyPrices!G656</f>
        <v>287.98800699999998</v>
      </c>
      <c r="H27" s="3">
        <f t="shared" si="0"/>
        <v>65289.543786999988</v>
      </c>
      <c r="I27" s="3">
        <f t="shared" si="1"/>
        <v>62970.908795999996</v>
      </c>
    </row>
    <row r="28" spans="1:9" x14ac:dyDescent="0.35">
      <c r="A28" s="1">
        <f>DailyPrices!B27</f>
        <v>44123</v>
      </c>
      <c r="B28">
        <f>DailyPrices!G27</f>
        <v>82</v>
      </c>
      <c r="C28">
        <f>DailyPrices!G153</f>
        <v>98.739998</v>
      </c>
      <c r="D28">
        <f>DailyPrices!G279</f>
        <v>115.60749800000001</v>
      </c>
      <c r="E28">
        <f>DailyPrices!G405</f>
        <v>212.94000199999999</v>
      </c>
      <c r="F28">
        <f>DailyPrices!G531</f>
        <v>148.78244000000001</v>
      </c>
      <c r="G28">
        <f>DailyPrices!G657</f>
        <v>283.28649899999999</v>
      </c>
      <c r="H28" s="3">
        <f t="shared" si="0"/>
        <v>64232.16299199999</v>
      </c>
      <c r="I28" s="3">
        <f t="shared" si="1"/>
        <v>61945.980051999999</v>
      </c>
    </row>
    <row r="29" spans="1:9" x14ac:dyDescent="0.35">
      <c r="A29" s="1">
        <f>DailyPrices!B28</f>
        <v>44124</v>
      </c>
      <c r="B29">
        <f>DailyPrices!G28</f>
        <v>81.559997999999993</v>
      </c>
      <c r="C29">
        <f>DailyPrices!G154</f>
        <v>99.529999000000004</v>
      </c>
      <c r="D29">
        <f>DailyPrices!G280</f>
        <v>117.13259100000001</v>
      </c>
      <c r="E29">
        <f>DailyPrices!G406</f>
        <v>210.970001</v>
      </c>
      <c r="F29">
        <f>DailyPrices!G532</f>
        <v>148.85154700000001</v>
      </c>
      <c r="G29">
        <f>DailyPrices!G658</f>
        <v>283.89541600000001</v>
      </c>
      <c r="H29" s="3">
        <f t="shared" si="0"/>
        <v>64430.553068999994</v>
      </c>
      <c r="I29" s="3">
        <f t="shared" si="1"/>
        <v>62078.723958000002</v>
      </c>
    </row>
    <row r="30" spans="1:9" x14ac:dyDescent="0.35">
      <c r="A30" s="1">
        <f>DailyPrices!B29</f>
        <v>44125</v>
      </c>
      <c r="B30">
        <f>DailyPrices!G29</f>
        <v>79.199996999999996</v>
      </c>
      <c r="C30">
        <f>DailyPrices!G155</f>
        <v>99.360000999999997</v>
      </c>
      <c r="D30">
        <f>DailyPrices!G281</f>
        <v>116.49464399999999</v>
      </c>
      <c r="E30">
        <f>DailyPrices!G407</f>
        <v>206.990005</v>
      </c>
      <c r="F30">
        <f>DailyPrices!G533</f>
        <v>144.21319600000001</v>
      </c>
      <c r="G30">
        <f>DailyPrices!G659</f>
        <v>283.67581200000001</v>
      </c>
      <c r="H30" s="3">
        <f t="shared" si="0"/>
        <v>63827.763930999994</v>
      </c>
      <c r="I30" s="3">
        <f t="shared" si="1"/>
        <v>62030.850286000001</v>
      </c>
    </row>
    <row r="31" spans="1:9" x14ac:dyDescent="0.35">
      <c r="A31" s="1">
        <f>DailyPrices!B30</f>
        <v>44126</v>
      </c>
      <c r="B31">
        <f>DailyPrices!G30</f>
        <v>79.419998000000007</v>
      </c>
      <c r="C31">
        <f>DailyPrices!G156</f>
        <v>100.879997</v>
      </c>
      <c r="D31">
        <f>DailyPrices!G282</f>
        <v>115.378235</v>
      </c>
      <c r="E31">
        <f>DailyPrices!G408</f>
        <v>203.08000200000001</v>
      </c>
      <c r="F31">
        <f>DailyPrices!G534</f>
        <v>146.27578700000001</v>
      </c>
      <c r="G31">
        <f>DailyPrices!G660</f>
        <v>283.66583300000002</v>
      </c>
      <c r="H31" s="3">
        <f t="shared" si="0"/>
        <v>64375.582237000002</v>
      </c>
      <c r="I31" s="3">
        <f t="shared" si="1"/>
        <v>62028.674864000001</v>
      </c>
    </row>
    <row r="32" spans="1:9" x14ac:dyDescent="0.35">
      <c r="A32" s="1">
        <f>DailyPrices!B31</f>
        <v>44127</v>
      </c>
      <c r="B32">
        <f>DailyPrices!G31</f>
        <v>81.959998999999996</v>
      </c>
      <c r="C32">
        <f>DailyPrices!G157</f>
        <v>101.18</v>
      </c>
      <c r="D32">
        <f>DailyPrices!G283</f>
        <v>114.670517</v>
      </c>
      <c r="E32">
        <f>DailyPrices!G409</f>
        <v>208.490005</v>
      </c>
      <c r="F32">
        <f>DailyPrices!G535</f>
        <v>147.99295000000001</v>
      </c>
      <c r="G32">
        <f>DailyPrices!G661</f>
        <v>284.22482300000001</v>
      </c>
      <c r="H32" s="3">
        <f t="shared" si="0"/>
        <v>65118.063815999994</v>
      </c>
      <c r="I32" s="3">
        <f t="shared" si="1"/>
        <v>62150.534683999998</v>
      </c>
    </row>
    <row r="33" spans="1:9" x14ac:dyDescent="0.35">
      <c r="A33" s="1">
        <f>DailyPrices!B32</f>
        <v>44130</v>
      </c>
      <c r="B33">
        <f>DailyPrices!G32</f>
        <v>82.230002999999996</v>
      </c>
      <c r="C33">
        <f>DailyPrices!G158</f>
        <v>98.379997000000003</v>
      </c>
      <c r="D33">
        <f>DailyPrices!G284</f>
        <v>114.68048899999999</v>
      </c>
      <c r="E33">
        <f>DailyPrices!G410</f>
        <v>207.199997</v>
      </c>
      <c r="F33">
        <f>DailyPrices!G536</f>
        <v>144.035538</v>
      </c>
      <c r="G33">
        <f>DailyPrices!G662</f>
        <v>279.96255500000001</v>
      </c>
      <c r="H33" s="3">
        <f t="shared" si="0"/>
        <v>63894.242847000001</v>
      </c>
      <c r="I33" s="3">
        <f t="shared" si="1"/>
        <v>61221.360260000001</v>
      </c>
    </row>
    <row r="34" spans="1:9" x14ac:dyDescent="0.35">
      <c r="A34" s="1">
        <f>DailyPrices!B33</f>
        <v>44131</v>
      </c>
      <c r="B34">
        <f>DailyPrices!G33</f>
        <v>78.879997000000003</v>
      </c>
      <c r="C34">
        <f>DailyPrices!G159</f>
        <v>96.610000999999997</v>
      </c>
      <c r="D34">
        <f>DailyPrices!G285</f>
        <v>116.22551</v>
      </c>
      <c r="E34">
        <f>DailyPrices!G411</f>
        <v>213.009995</v>
      </c>
      <c r="F34">
        <f>DailyPrices!G537</f>
        <v>145.190201</v>
      </c>
      <c r="G34">
        <f>DailyPrices!G663</f>
        <v>282.14859000000001</v>
      </c>
      <c r="H34" s="3">
        <f t="shared" si="0"/>
        <v>62809.073550999994</v>
      </c>
      <c r="I34" s="3">
        <f t="shared" si="1"/>
        <v>61697.915890000004</v>
      </c>
    </row>
    <row r="35" spans="1:9" x14ac:dyDescent="0.35">
      <c r="A35" s="1">
        <f>DailyPrices!B34</f>
        <v>44132</v>
      </c>
      <c r="B35">
        <f>DailyPrices!G34</f>
        <v>76.400002000000001</v>
      </c>
      <c r="C35">
        <f>DailyPrices!G160</f>
        <v>93.519997000000004</v>
      </c>
      <c r="D35">
        <f>DailyPrices!G286</f>
        <v>110.84285</v>
      </c>
      <c r="E35">
        <f>DailyPrices!G412</f>
        <v>208.86000100000001</v>
      </c>
      <c r="F35">
        <f>DailyPrices!G538</f>
        <v>141.12423699999999</v>
      </c>
      <c r="G35">
        <f>DailyPrices!G664</f>
        <v>271.148529</v>
      </c>
      <c r="H35" s="3">
        <f t="shared" si="0"/>
        <v>60910.422838999992</v>
      </c>
      <c r="I35" s="3">
        <f t="shared" si="1"/>
        <v>59299.902591999999</v>
      </c>
    </row>
    <row r="36" spans="1:9" x14ac:dyDescent="0.35">
      <c r="A36" s="1">
        <f>DailyPrices!B35</f>
        <v>44133</v>
      </c>
      <c r="B36">
        <f>DailyPrices!G35</f>
        <v>78.019997000000004</v>
      </c>
      <c r="C36">
        <f>DailyPrices!G161</f>
        <v>95.769997000000004</v>
      </c>
      <c r="D36">
        <f>DailyPrices!G287</f>
        <v>114.94961499999999</v>
      </c>
      <c r="E36">
        <f>DailyPrices!G413</f>
        <v>210.720001</v>
      </c>
      <c r="F36">
        <f>DailyPrices!G539</f>
        <v>145.30886799999999</v>
      </c>
      <c r="G36">
        <f>DailyPrices!G665</f>
        <v>275.88995399999999</v>
      </c>
      <c r="H36" s="3">
        <f t="shared" si="0"/>
        <v>62219.052038999995</v>
      </c>
      <c r="I36" s="3">
        <f t="shared" si="1"/>
        <v>60333.533241999998</v>
      </c>
    </row>
    <row r="37" spans="1:9" x14ac:dyDescent="0.35">
      <c r="A37" s="1">
        <f>DailyPrices!B36</f>
        <v>44134</v>
      </c>
      <c r="B37">
        <f>DailyPrices!G36</f>
        <v>75.290001000000004</v>
      </c>
      <c r="C37">
        <f>DailyPrices!G162</f>
        <v>95.470000999999996</v>
      </c>
      <c r="D37">
        <f>DailyPrices!G288</f>
        <v>108.510361</v>
      </c>
      <c r="E37">
        <f>DailyPrices!G414</f>
        <v>191.61999499999999</v>
      </c>
      <c r="F37">
        <f>DailyPrices!G540</f>
        <v>143.71850599999999</v>
      </c>
      <c r="G37">
        <f>DailyPrices!G666</f>
        <v>268.89260899999999</v>
      </c>
      <c r="H37" s="3">
        <f t="shared" si="0"/>
        <v>60925.95419099999</v>
      </c>
      <c r="I37" s="3">
        <f t="shared" si="1"/>
        <v>58808.112031999997</v>
      </c>
    </row>
    <row r="38" spans="1:9" x14ac:dyDescent="0.35">
      <c r="A38" s="1">
        <f>DailyPrices!B37</f>
        <v>44137</v>
      </c>
      <c r="B38">
        <f>DailyPrices!G37</f>
        <v>74.699996999999996</v>
      </c>
      <c r="C38">
        <f>DailyPrices!G163</f>
        <v>97.290001000000004</v>
      </c>
      <c r="D38">
        <f>DailyPrices!G289</f>
        <v>108.420654</v>
      </c>
      <c r="E38">
        <f>DailyPrices!G415</f>
        <v>184.28999300000001</v>
      </c>
      <c r="F38">
        <f>DailyPrices!G541</f>
        <v>144.72242700000001</v>
      </c>
      <c r="G38">
        <f>DailyPrices!G667</f>
        <v>269.49154700000003</v>
      </c>
      <c r="H38" s="3">
        <f t="shared" si="0"/>
        <v>61344.713474999997</v>
      </c>
      <c r="I38" s="3">
        <f t="shared" si="1"/>
        <v>58938.680516</v>
      </c>
    </row>
    <row r="39" spans="1:9" x14ac:dyDescent="0.35">
      <c r="A39" s="1">
        <f>DailyPrices!B38</f>
        <v>44138</v>
      </c>
      <c r="B39">
        <f>DailyPrices!G38</f>
        <v>76.580001999999993</v>
      </c>
      <c r="C39">
        <f>DailyPrices!G164</f>
        <v>98.949996999999996</v>
      </c>
      <c r="D39">
        <f>DailyPrices!G290</f>
        <v>110.085289</v>
      </c>
      <c r="E39">
        <f>DailyPrices!G416</f>
        <v>182.05999800000001</v>
      </c>
      <c r="F39">
        <f>DailyPrices!G542</f>
        <v>146.41218599999999</v>
      </c>
      <c r="G39">
        <f>DailyPrices!G668</f>
        <v>274.153076</v>
      </c>
      <c r="H39" s="3">
        <f t="shared" si="0"/>
        <v>62282.872724999994</v>
      </c>
      <c r="I39" s="3">
        <f t="shared" si="1"/>
        <v>59954.893837999996</v>
      </c>
    </row>
    <row r="40" spans="1:9" x14ac:dyDescent="0.35">
      <c r="A40" s="1">
        <f>DailyPrices!B39</f>
        <v>44139</v>
      </c>
      <c r="B40">
        <f>DailyPrices!G39</f>
        <v>81.349997999999999</v>
      </c>
      <c r="C40">
        <f>DailyPrices!G165</f>
        <v>101.19000200000001</v>
      </c>
      <c r="D40">
        <f>DailyPrices!G291</f>
        <v>114.580803</v>
      </c>
      <c r="E40">
        <f>DailyPrices!G417</f>
        <v>188.820007</v>
      </c>
      <c r="F40">
        <f>DailyPrices!G543</f>
        <v>151.11367799999999</v>
      </c>
      <c r="G40">
        <f>DailyPrices!G669</f>
        <v>286.39089999999999</v>
      </c>
      <c r="H40" s="3">
        <f t="shared" si="0"/>
        <v>64277.354601999999</v>
      </c>
      <c r="I40" s="3">
        <f t="shared" si="1"/>
        <v>62622.739469999993</v>
      </c>
    </row>
    <row r="41" spans="1:9" x14ac:dyDescent="0.35">
      <c r="A41" s="1">
        <f>DailyPrices!B40</f>
        <v>44140</v>
      </c>
      <c r="B41">
        <f>DailyPrices!G40</f>
        <v>83</v>
      </c>
      <c r="C41">
        <f>DailyPrices!G166</f>
        <v>102.160004</v>
      </c>
      <c r="D41">
        <f>DailyPrices!G292</f>
        <v>118.64769699999999</v>
      </c>
      <c r="E41">
        <f>DailyPrices!G418</f>
        <v>199.990005</v>
      </c>
      <c r="F41">
        <f>DailyPrices!G544</f>
        <v>154.62239099999999</v>
      </c>
      <c r="G41">
        <f>DailyPrices!G670</f>
        <v>293.85736100000003</v>
      </c>
      <c r="H41" s="3">
        <f t="shared" si="0"/>
        <v>65387.765715999994</v>
      </c>
      <c r="I41" s="3">
        <f t="shared" si="1"/>
        <v>64250.427968000004</v>
      </c>
    </row>
    <row r="42" spans="1:9" x14ac:dyDescent="0.35">
      <c r="A42" s="1">
        <f>DailyPrices!B41</f>
        <v>44141</v>
      </c>
      <c r="B42">
        <f>DailyPrices!G41</f>
        <v>85.879997000000003</v>
      </c>
      <c r="C42">
        <f>DailyPrices!G167</f>
        <v>103.07</v>
      </c>
      <c r="D42">
        <f>DailyPrices!G293</f>
        <v>118.51290899999999</v>
      </c>
      <c r="E42">
        <f>DailyPrices!G419</f>
        <v>198.179993</v>
      </c>
      <c r="F42">
        <f>DailyPrices!G545</f>
        <v>156.78926100000001</v>
      </c>
      <c r="G42">
        <f>DailyPrices!G671</f>
        <v>294.07693499999999</v>
      </c>
      <c r="H42" s="3">
        <f t="shared" si="0"/>
        <v>66175.633039999986</v>
      </c>
      <c r="I42" s="3">
        <f t="shared" si="1"/>
        <v>64298.295099999996</v>
      </c>
    </row>
    <row r="43" spans="1:9" x14ac:dyDescent="0.35">
      <c r="A43" s="1">
        <f>DailyPrices!B42</f>
        <v>44144</v>
      </c>
      <c r="B43">
        <f>DailyPrices!G42</f>
        <v>83.120002999999997</v>
      </c>
      <c r="C43">
        <f>DailyPrices!G168</f>
        <v>109.099998</v>
      </c>
      <c r="D43">
        <f>DailyPrices!G294</f>
        <v>116.146439</v>
      </c>
      <c r="E43">
        <f>DailyPrices!G420</f>
        <v>187.520004</v>
      </c>
      <c r="F43">
        <f>DailyPrices!G546</f>
        <v>155.278412</v>
      </c>
      <c r="G43">
        <f>DailyPrices!G672</f>
        <v>288.06784099999999</v>
      </c>
      <c r="H43" s="3">
        <f t="shared" si="0"/>
        <v>67952.003547999993</v>
      </c>
      <c r="I43" s="3">
        <f t="shared" si="1"/>
        <v>62988.312607999993</v>
      </c>
    </row>
    <row r="44" spans="1:9" x14ac:dyDescent="0.35">
      <c r="A44" s="1">
        <f>DailyPrices!B43</f>
        <v>44145</v>
      </c>
      <c r="B44">
        <f>DailyPrices!G43</f>
        <v>77.989998</v>
      </c>
      <c r="C44">
        <f>DailyPrices!G169</f>
        <v>106.800003</v>
      </c>
      <c r="D44">
        <f>DailyPrices!G295</f>
        <v>115.796967</v>
      </c>
      <c r="E44">
        <f>DailyPrices!G421</f>
        <v>185.66000399999999</v>
      </c>
      <c r="F44">
        <f>DailyPrices!G547</f>
        <v>150.57693499999999</v>
      </c>
      <c r="G44">
        <f>DailyPrices!G673</f>
        <v>282.90722699999998</v>
      </c>
      <c r="H44" s="3">
        <f t="shared" si="0"/>
        <v>66060.024923000004</v>
      </c>
      <c r="I44" s="3">
        <f t="shared" si="1"/>
        <v>61863.298755999997</v>
      </c>
    </row>
    <row r="45" spans="1:9" x14ac:dyDescent="0.35">
      <c r="A45" s="1">
        <f>DailyPrices!B44</f>
        <v>44146</v>
      </c>
      <c r="B45">
        <f>DailyPrices!G44</f>
        <v>81.279999000000004</v>
      </c>
      <c r="C45">
        <f>DailyPrices!G170</f>
        <v>107.360001</v>
      </c>
      <c r="D45">
        <f>DailyPrices!G296</f>
        <v>119.311707</v>
      </c>
      <c r="E45">
        <f>DailyPrices!G422</f>
        <v>191.759995</v>
      </c>
      <c r="F45">
        <f>DailyPrices!G548</f>
        <v>154.761551</v>
      </c>
      <c r="G45">
        <f>DailyPrices!G674</f>
        <v>289.235748</v>
      </c>
      <c r="H45" s="3">
        <f t="shared" si="0"/>
        <v>67061.823871000001</v>
      </c>
      <c r="I45" s="3">
        <f t="shared" si="1"/>
        <v>63242.916334000001</v>
      </c>
    </row>
    <row r="46" spans="1:9" x14ac:dyDescent="0.35">
      <c r="A46" s="1">
        <f>DailyPrices!B45</f>
        <v>44147</v>
      </c>
      <c r="B46">
        <f>DailyPrices!G45</f>
        <v>81.839995999999999</v>
      </c>
      <c r="C46">
        <f>DailyPrices!G171</f>
        <v>105.699997</v>
      </c>
      <c r="D46">
        <f>DailyPrices!G297</f>
        <v>119.032127</v>
      </c>
      <c r="E46">
        <f>DailyPrices!G423</f>
        <v>193</v>
      </c>
      <c r="F46">
        <f>DailyPrices!G549</f>
        <v>153.56878699999999</v>
      </c>
      <c r="G46">
        <f>DailyPrices!G675</f>
        <v>287.87820399999998</v>
      </c>
      <c r="H46" s="3">
        <f t="shared" si="0"/>
        <v>66476.441840999993</v>
      </c>
      <c r="I46" s="3">
        <f t="shared" si="1"/>
        <v>62946.971741999994</v>
      </c>
    </row>
    <row r="47" spans="1:9" x14ac:dyDescent="0.35">
      <c r="A47" s="1">
        <f>DailyPrices!B46</f>
        <v>44148</v>
      </c>
      <c r="B47">
        <f>DailyPrices!G46</f>
        <v>81.430000000000007</v>
      </c>
      <c r="C47">
        <f>DailyPrices!G172</f>
        <v>108.849998</v>
      </c>
      <c r="D47">
        <f>DailyPrices!G298</f>
        <v>119.082054</v>
      </c>
      <c r="E47">
        <f>DailyPrices!G424</f>
        <v>192.820007</v>
      </c>
      <c r="F47">
        <f>DailyPrices!G550</f>
        <v>155.705826</v>
      </c>
      <c r="G47">
        <f>DailyPrices!G676</f>
        <v>290.40362499999998</v>
      </c>
      <c r="H47" s="3">
        <f t="shared" si="0"/>
        <v>67774.253182</v>
      </c>
      <c r="I47" s="3">
        <f t="shared" si="1"/>
        <v>63497.513519999993</v>
      </c>
    </row>
    <row r="48" spans="1:9" x14ac:dyDescent="0.35">
      <c r="A48" s="1">
        <f>DailyPrices!B47</f>
        <v>44151</v>
      </c>
      <c r="B48">
        <f>DailyPrices!G47</f>
        <v>83.730002999999996</v>
      </c>
      <c r="C48">
        <f>DailyPrices!G173</f>
        <v>109.709999</v>
      </c>
      <c r="D48">
        <f>DailyPrices!G299</f>
        <v>120.12050600000001</v>
      </c>
      <c r="E48">
        <f>DailyPrices!G425</f>
        <v>189.46000699999999</v>
      </c>
      <c r="F48">
        <f>DailyPrices!G551</f>
        <v>157.35581999999999</v>
      </c>
      <c r="G48">
        <f>DailyPrices!G677</f>
        <v>292.66952500000002</v>
      </c>
      <c r="H48" s="3">
        <f t="shared" si="0"/>
        <v>68388.674096999996</v>
      </c>
      <c r="I48" s="3">
        <f t="shared" si="1"/>
        <v>63991.479720000003</v>
      </c>
    </row>
    <row r="49" spans="1:9" x14ac:dyDescent="0.35">
      <c r="A49" s="1">
        <f>DailyPrices!B48</f>
        <v>44152</v>
      </c>
      <c r="B49">
        <f>DailyPrices!G48</f>
        <v>83.360000999999997</v>
      </c>
      <c r="C49">
        <f>DailyPrices!G174</f>
        <v>109.949997</v>
      </c>
      <c r="D49">
        <f>DailyPrices!G300</f>
        <v>119.211861</v>
      </c>
      <c r="E49">
        <f>DailyPrices!G426</f>
        <v>196.520004</v>
      </c>
      <c r="F49">
        <f>DailyPrices!G552</f>
        <v>154.562759</v>
      </c>
      <c r="G49">
        <f>DailyPrices!G678</f>
        <v>291.74117999999999</v>
      </c>
      <c r="H49" s="3">
        <f t="shared" si="0"/>
        <v>68702.152792999987</v>
      </c>
      <c r="I49" s="3">
        <f t="shared" si="1"/>
        <v>63789.100509999997</v>
      </c>
    </row>
    <row r="50" spans="1:9" x14ac:dyDescent="0.35">
      <c r="A50" s="1">
        <f>DailyPrices!B49</f>
        <v>44153</v>
      </c>
      <c r="B50">
        <f>DailyPrices!G49</f>
        <v>82.540001000000004</v>
      </c>
      <c r="C50">
        <f>DailyPrices!G175</f>
        <v>107.970001</v>
      </c>
      <c r="D50">
        <f>DailyPrices!G301</f>
        <v>117.853889</v>
      </c>
      <c r="E50">
        <f>DailyPrices!G427</f>
        <v>193.699997</v>
      </c>
      <c r="F50">
        <f>DailyPrices!G553</f>
        <v>152.62451200000001</v>
      </c>
      <c r="G50">
        <f>DailyPrices!G679</f>
        <v>289.585083</v>
      </c>
      <c r="H50" s="3">
        <f t="shared" si="0"/>
        <v>67602.494266999987</v>
      </c>
      <c r="I50" s="3">
        <f t="shared" si="1"/>
        <v>63319.071363999996</v>
      </c>
    </row>
    <row r="51" spans="1:9" x14ac:dyDescent="0.35">
      <c r="A51" s="1">
        <f>DailyPrices!B50</f>
        <v>44154</v>
      </c>
      <c r="B51">
        <f>DailyPrices!G50</f>
        <v>85.540001000000004</v>
      </c>
      <c r="C51">
        <f>DailyPrices!G176</f>
        <v>113.019997</v>
      </c>
      <c r="D51">
        <f>DailyPrices!G302</f>
        <v>118.462982</v>
      </c>
      <c r="E51">
        <f>DailyPrices!G428</f>
        <v>199.449997</v>
      </c>
      <c r="F51">
        <f>DailyPrices!G554</f>
        <v>156.32209800000001</v>
      </c>
      <c r="G51">
        <f>DailyPrices!G680</f>
        <v>291.85101300000002</v>
      </c>
      <c r="H51" s="3">
        <f t="shared" si="0"/>
        <v>70497.742526999995</v>
      </c>
      <c r="I51" s="3">
        <f t="shared" si="1"/>
        <v>63813.044104000001</v>
      </c>
    </row>
    <row r="52" spans="1:9" x14ac:dyDescent="0.35">
      <c r="A52" s="1">
        <f>DailyPrices!B51</f>
        <v>44155</v>
      </c>
      <c r="B52">
        <f>DailyPrices!G51</f>
        <v>84.639999000000003</v>
      </c>
      <c r="C52">
        <f>DailyPrices!G177</f>
        <v>113.07</v>
      </c>
      <c r="D52">
        <f>DailyPrices!G303</f>
        <v>117.164917</v>
      </c>
      <c r="E52">
        <f>DailyPrices!G429</f>
        <v>208.429993</v>
      </c>
      <c r="F52">
        <f>DailyPrices!G555</f>
        <v>155.87480199999999</v>
      </c>
      <c r="G52">
        <f>DailyPrices!G681</f>
        <v>289.85461400000003</v>
      </c>
      <c r="H52" s="3">
        <f t="shared" si="0"/>
        <v>70716.733359999984</v>
      </c>
      <c r="I52" s="3">
        <f t="shared" si="1"/>
        <v>63377.829122000003</v>
      </c>
    </row>
    <row r="53" spans="1:9" x14ac:dyDescent="0.35">
      <c r="A53" s="1">
        <f>DailyPrices!B52</f>
        <v>44158</v>
      </c>
      <c r="B53">
        <f>DailyPrices!G52</f>
        <v>85.309997999999993</v>
      </c>
      <c r="C53">
        <f>DailyPrices!G178</f>
        <v>112.099998</v>
      </c>
      <c r="D53">
        <f>DailyPrices!G304</f>
        <v>113.680122</v>
      </c>
      <c r="E53">
        <f>DailyPrices!G430</f>
        <v>211.050003</v>
      </c>
      <c r="F53">
        <f>DailyPrices!G556</f>
        <v>156.47117600000001</v>
      </c>
      <c r="G53">
        <f>DailyPrices!G682</f>
        <v>289.86462399999999</v>
      </c>
      <c r="H53" s="3">
        <f t="shared" si="0"/>
        <v>70501.542709999994</v>
      </c>
      <c r="I53" s="3">
        <f t="shared" si="1"/>
        <v>63380.011301999999</v>
      </c>
    </row>
    <row r="54" spans="1:9" x14ac:dyDescent="0.35">
      <c r="A54" s="1">
        <f>DailyPrices!B53</f>
        <v>44159</v>
      </c>
      <c r="B54">
        <f>DailyPrices!G53</f>
        <v>85.07</v>
      </c>
      <c r="C54">
        <f>DailyPrices!G179</f>
        <v>114.879997</v>
      </c>
      <c r="D54">
        <f>DailyPrices!G305</f>
        <v>114.998154</v>
      </c>
      <c r="E54">
        <f>DailyPrices!G431</f>
        <v>213.5</v>
      </c>
      <c r="F54">
        <f>DailyPrices!G557</f>
        <v>158.389557</v>
      </c>
      <c r="G54">
        <f>DailyPrices!G683</f>
        <v>293.93722500000001</v>
      </c>
      <c r="H54" s="3">
        <f t="shared" si="0"/>
        <v>71765.542480999997</v>
      </c>
      <c r="I54" s="3">
        <f t="shared" si="1"/>
        <v>64267.838320000003</v>
      </c>
    </row>
    <row r="55" spans="1:9" x14ac:dyDescent="0.35">
      <c r="A55" s="1">
        <f>DailyPrices!B54</f>
        <v>44160</v>
      </c>
      <c r="B55">
        <f>DailyPrices!G54</f>
        <v>86.709998999999996</v>
      </c>
      <c r="C55">
        <f>DailyPrices!G180</f>
        <v>114.980003</v>
      </c>
      <c r="D55">
        <f>DailyPrices!G306</f>
        <v>115.85687299999999</v>
      </c>
      <c r="E55">
        <f>DailyPrices!G432</f>
        <v>216.35000600000001</v>
      </c>
      <c r="F55">
        <f>DailyPrices!G558</f>
        <v>156.65010100000001</v>
      </c>
      <c r="G55">
        <f>DailyPrices!G684</f>
        <v>295.74392699999999</v>
      </c>
      <c r="H55" s="3">
        <f t="shared" si="0"/>
        <v>72179.745158999984</v>
      </c>
      <c r="I55" s="3">
        <f t="shared" si="1"/>
        <v>64661.699355999997</v>
      </c>
    </row>
    <row r="56" spans="1:9" x14ac:dyDescent="0.35">
      <c r="A56" s="1">
        <f>DailyPrices!B55</f>
        <v>44162</v>
      </c>
      <c r="B56">
        <f>DailyPrices!G55</f>
        <v>87.190002000000007</v>
      </c>
      <c r="C56">
        <f>DailyPrices!G181</f>
        <v>115.529999</v>
      </c>
      <c r="D56">
        <f>DailyPrices!G307</f>
        <v>116.416031</v>
      </c>
      <c r="E56">
        <f>DailyPrices!G433</f>
        <v>224</v>
      </c>
      <c r="F56">
        <f>DailyPrices!G559</f>
        <v>158.031723</v>
      </c>
      <c r="G56">
        <f>DailyPrices!G685</f>
        <v>298.46902499999999</v>
      </c>
      <c r="H56" s="3">
        <f t="shared" si="0"/>
        <v>72786.493671000004</v>
      </c>
      <c r="I56" s="3">
        <f t="shared" si="1"/>
        <v>65255.770719999993</v>
      </c>
    </row>
    <row r="57" spans="1:9" x14ac:dyDescent="0.35">
      <c r="A57" s="1">
        <f>DailyPrices!B56</f>
        <v>44165</v>
      </c>
      <c r="B57">
        <f>DailyPrices!G56</f>
        <v>92.660004000000001</v>
      </c>
      <c r="C57">
        <f>DailyPrices!G182</f>
        <v>115.18</v>
      </c>
      <c r="D57">
        <f>DailyPrices!G308</f>
        <v>118.87236799999999</v>
      </c>
      <c r="E57">
        <f>DailyPrices!G434</f>
        <v>225.050003</v>
      </c>
      <c r="F57">
        <f>DailyPrices!G560</f>
        <v>160.27810700000001</v>
      </c>
      <c r="G57">
        <f>DailyPrices!G686</f>
        <v>299.07788099999999</v>
      </c>
      <c r="H57" s="3">
        <f t="shared" si="0"/>
        <v>73549.344540000006</v>
      </c>
      <c r="I57" s="3">
        <f t="shared" si="1"/>
        <v>65388.501327999998</v>
      </c>
    </row>
    <row r="58" spans="1:9" x14ac:dyDescent="0.35">
      <c r="A58" s="1">
        <f>DailyPrices!B57</f>
        <v>44166</v>
      </c>
      <c r="B58">
        <f>DailyPrices!G57</f>
        <v>92.629997000000003</v>
      </c>
      <c r="C58">
        <f>DailyPrices!G183</f>
        <v>115.790001</v>
      </c>
      <c r="D58">
        <f>DailyPrices!G309</f>
        <v>122.536896</v>
      </c>
      <c r="E58">
        <f>DailyPrices!G435</f>
        <v>224.05999800000001</v>
      </c>
      <c r="F58">
        <f>DailyPrices!G561</f>
        <v>162.50460799999999</v>
      </c>
      <c r="G58">
        <f>DailyPrices!G687</f>
        <v>302.91095000000001</v>
      </c>
      <c r="H58" s="3">
        <f t="shared" si="0"/>
        <v>73772.273665000001</v>
      </c>
      <c r="I58" s="3">
        <f t="shared" si="1"/>
        <v>66224.110370000009</v>
      </c>
    </row>
    <row r="59" spans="1:9" x14ac:dyDescent="0.35">
      <c r="A59" s="1">
        <f>DailyPrices!B58</f>
        <v>44167</v>
      </c>
      <c r="B59">
        <f>DailyPrices!G58</f>
        <v>93.739998</v>
      </c>
      <c r="C59">
        <f>DailyPrices!G184</f>
        <v>115.519997</v>
      </c>
      <c r="D59">
        <f>DailyPrices!G310</f>
        <v>122.896355</v>
      </c>
      <c r="E59">
        <f>DailyPrices!G436</f>
        <v>227.990005</v>
      </c>
      <c r="F59">
        <f>DailyPrices!G562</f>
        <v>161.73924299999999</v>
      </c>
      <c r="G59">
        <f>DailyPrices!G688</f>
        <v>303.30026199999998</v>
      </c>
      <c r="H59" s="3">
        <f t="shared" si="0"/>
        <v>73981.762350999998</v>
      </c>
      <c r="I59" s="3">
        <f t="shared" si="1"/>
        <v>66308.980385999981</v>
      </c>
    </row>
    <row r="60" spans="1:9" x14ac:dyDescent="0.35">
      <c r="A60" s="1">
        <f>DailyPrices!B59</f>
        <v>44168</v>
      </c>
      <c r="B60">
        <f>DailyPrices!G59</f>
        <v>92.309997999999993</v>
      </c>
      <c r="C60">
        <f>DailyPrices!G185</f>
        <v>116.050003</v>
      </c>
      <c r="D60">
        <f>DailyPrices!G311</f>
        <v>122.756569</v>
      </c>
      <c r="E60">
        <f>DailyPrices!G437</f>
        <v>226.19000199999999</v>
      </c>
      <c r="F60">
        <f>DailyPrices!G563</f>
        <v>161.003693</v>
      </c>
      <c r="G60">
        <f>DailyPrices!G689</f>
        <v>303.72946200000001</v>
      </c>
      <c r="H60" s="3">
        <f t="shared" si="0"/>
        <v>73915.114847000004</v>
      </c>
      <c r="I60" s="3">
        <f t="shared" si="1"/>
        <v>66402.545986000012</v>
      </c>
    </row>
    <row r="61" spans="1:9" x14ac:dyDescent="0.35">
      <c r="A61" s="1">
        <f>DailyPrices!B60</f>
        <v>44169</v>
      </c>
      <c r="B61">
        <f>DailyPrices!G60</f>
        <v>94.040001000000004</v>
      </c>
      <c r="C61">
        <f>DailyPrices!G186</f>
        <v>117.129997</v>
      </c>
      <c r="D61">
        <f>DailyPrices!G312</f>
        <v>122.06759599999999</v>
      </c>
      <c r="E61">
        <f>DailyPrices!G438</f>
        <v>225.009995</v>
      </c>
      <c r="F61">
        <f>DailyPrices!G564</f>
        <v>165.51634200000001</v>
      </c>
      <c r="G61">
        <f>DailyPrices!G690</f>
        <v>304.96722399999999</v>
      </c>
      <c r="H61" s="3">
        <f t="shared" si="0"/>
        <v>74616.872451000003</v>
      </c>
      <c r="I61" s="3">
        <f t="shared" si="1"/>
        <v>66672.378101999988</v>
      </c>
    </row>
    <row r="62" spans="1:9" x14ac:dyDescent="0.35">
      <c r="A62" s="1">
        <f>DailyPrices!B61</f>
        <v>44172</v>
      </c>
      <c r="B62">
        <f>DailyPrices!G61</f>
        <v>94.07</v>
      </c>
      <c r="C62">
        <f>DailyPrices!G187</f>
        <v>116.93</v>
      </c>
      <c r="D62">
        <f>DailyPrices!G313</f>
        <v>123.565353</v>
      </c>
      <c r="E62">
        <f>DailyPrices!G439</f>
        <v>227.759995</v>
      </c>
      <c r="F62">
        <f>DailyPrices!G565</f>
        <v>165.28772000000001</v>
      </c>
      <c r="G62">
        <f>DailyPrices!G691</f>
        <v>306.69409200000001</v>
      </c>
      <c r="H62" s="3">
        <f t="shared" si="0"/>
        <v>74639.173595999993</v>
      </c>
      <c r="I62" s="3">
        <f t="shared" si="1"/>
        <v>67048.835326</v>
      </c>
    </row>
    <row r="63" spans="1:9" x14ac:dyDescent="0.35">
      <c r="A63" s="1">
        <f>DailyPrices!B62</f>
        <v>44173</v>
      </c>
      <c r="B63">
        <f>DailyPrices!G62</f>
        <v>92.919998000000007</v>
      </c>
      <c r="C63">
        <f>DailyPrices!G188</f>
        <v>117.989998</v>
      </c>
      <c r="D63">
        <f>DailyPrices!G314</f>
        <v>124.194412</v>
      </c>
      <c r="E63">
        <f>DailyPrices!G440</f>
        <v>229.83999600000001</v>
      </c>
      <c r="F63">
        <f>DailyPrices!G566</f>
        <v>165.67536899999999</v>
      </c>
      <c r="G63">
        <f>DailyPrices!G692</f>
        <v>307.73220800000001</v>
      </c>
      <c r="H63" s="3">
        <f t="shared" si="0"/>
        <v>74995.312443999996</v>
      </c>
      <c r="I63" s="3">
        <f t="shared" si="1"/>
        <v>67275.14461399999</v>
      </c>
    </row>
    <row r="64" spans="1:9" x14ac:dyDescent="0.35">
      <c r="A64" s="1">
        <f>DailyPrices!B63</f>
        <v>44174</v>
      </c>
      <c r="B64">
        <f>DailyPrices!G63</f>
        <v>89.830001999999993</v>
      </c>
      <c r="C64">
        <f>DailyPrices!G189</f>
        <v>114.58000199999999</v>
      </c>
      <c r="D64">
        <f>DailyPrices!G315</f>
        <v>121.59828899999999</v>
      </c>
      <c r="E64">
        <f>DailyPrices!G441</f>
        <v>223.53999300000001</v>
      </c>
      <c r="F64">
        <f>DailyPrices!G567</f>
        <v>161.77899199999999</v>
      </c>
      <c r="G64">
        <f>DailyPrices!G693</f>
        <v>300.76483200000001</v>
      </c>
      <c r="H64" s="3">
        <f t="shared" si="0"/>
        <v>72778.164709999997</v>
      </c>
      <c r="I64" s="3">
        <f t="shared" si="1"/>
        <v>65756.256645999994</v>
      </c>
    </row>
    <row r="65" spans="1:9" x14ac:dyDescent="0.35">
      <c r="A65" s="1">
        <f>DailyPrices!B64</f>
        <v>44175</v>
      </c>
      <c r="B65">
        <f>DailyPrices!G64</f>
        <v>91.660004000000001</v>
      </c>
      <c r="C65">
        <f>DailyPrices!G190</f>
        <v>114.83000199999999</v>
      </c>
      <c r="D65">
        <f>DailyPrices!G316</f>
        <v>123.05611399999999</v>
      </c>
      <c r="E65">
        <f>DailyPrices!G442</f>
        <v>227.19000199999999</v>
      </c>
      <c r="F65">
        <f>DailyPrices!G568</f>
        <v>161.02357499999999</v>
      </c>
      <c r="G65">
        <f>DailyPrices!G694</f>
        <v>301.97262599999999</v>
      </c>
      <c r="H65" s="3">
        <f t="shared" si="0"/>
        <v>73318.415371999989</v>
      </c>
      <c r="I65" s="3">
        <f t="shared" si="1"/>
        <v>66019.555737999995</v>
      </c>
    </row>
    <row r="66" spans="1:9" x14ac:dyDescent="0.35">
      <c r="A66" s="1">
        <f>DailyPrices!B65</f>
        <v>44176</v>
      </c>
      <c r="B66">
        <f>DailyPrices!G65</f>
        <v>91.650002000000001</v>
      </c>
      <c r="C66">
        <f>DailyPrices!G191</f>
        <v>114.82</v>
      </c>
      <c r="D66">
        <f>DailyPrices!G317</f>
        <v>122.227356</v>
      </c>
      <c r="E66">
        <f>DailyPrices!G443</f>
        <v>232.009995</v>
      </c>
      <c r="F66">
        <f>DailyPrices!G569</f>
        <v>159.641953</v>
      </c>
      <c r="G66">
        <f>DailyPrices!G695</f>
        <v>301.30386399999998</v>
      </c>
      <c r="H66" s="3">
        <f t="shared" si="0"/>
        <v>73495.623915999997</v>
      </c>
      <c r="I66" s="3">
        <f t="shared" si="1"/>
        <v>65873.765622000006</v>
      </c>
    </row>
    <row r="67" spans="1:9" x14ac:dyDescent="0.35">
      <c r="A67" s="1">
        <f>DailyPrices!B66</f>
        <v>44179</v>
      </c>
      <c r="B67">
        <f>DailyPrices!G66</f>
        <v>94.779999000000004</v>
      </c>
      <c r="C67">
        <f>DailyPrices!G192</f>
        <v>113.629997</v>
      </c>
      <c r="D67">
        <f>DailyPrices!G318</f>
        <v>121.59828899999999</v>
      </c>
      <c r="E67">
        <f>DailyPrices!G444</f>
        <v>234.740005</v>
      </c>
      <c r="F67">
        <f>DailyPrices!G570</f>
        <v>159.15490700000001</v>
      </c>
      <c r="G67">
        <f>DailyPrices!G696</f>
        <v>303.48989899999998</v>
      </c>
      <c r="H67" s="3">
        <f t="shared" si="0"/>
        <v>73582.512510999994</v>
      </c>
      <c r="I67" s="3">
        <f t="shared" si="1"/>
        <v>66350.321251999994</v>
      </c>
    </row>
    <row r="68" spans="1:9" x14ac:dyDescent="0.35">
      <c r="A68" s="1">
        <f>DailyPrices!B67</f>
        <v>44180</v>
      </c>
      <c r="B68">
        <f>DailyPrices!G67</f>
        <v>97.120002999999997</v>
      </c>
      <c r="C68">
        <f>DailyPrices!G193</f>
        <v>114.68</v>
      </c>
      <c r="D68">
        <f>DailyPrices!G319</f>
        <v>127.68918600000001</v>
      </c>
      <c r="E68">
        <f>DailyPrices!G445</f>
        <v>237.699997</v>
      </c>
      <c r="F68">
        <f>DailyPrices!G571</f>
        <v>161.40129099999999</v>
      </c>
      <c r="G68">
        <f>DailyPrices!G697</f>
        <v>306.734039</v>
      </c>
      <c r="H68" s="3">
        <f t="shared" ref="H68:H127" si="2">SUMPRODUCT(B68:F68,B$130:F$130)+H$1</f>
        <v>74526.144151999993</v>
      </c>
      <c r="I68" s="3">
        <f t="shared" ref="I68:I127" si="3">G68*G$130+I$1</f>
        <v>67057.543772000005</v>
      </c>
    </row>
    <row r="69" spans="1:9" x14ac:dyDescent="0.35">
      <c r="A69" s="1">
        <f>DailyPrices!B68</f>
        <v>44181</v>
      </c>
      <c r="B69">
        <f>DailyPrices!G68</f>
        <v>96.849997999999999</v>
      </c>
      <c r="C69">
        <f>DailyPrices!G194</f>
        <v>114.16999800000001</v>
      </c>
      <c r="D69">
        <f>DailyPrices!G320</f>
        <v>127.619293</v>
      </c>
      <c r="E69">
        <f>DailyPrices!G446</f>
        <v>243.85000600000001</v>
      </c>
      <c r="F69">
        <f>DailyPrices!G572</f>
        <v>161.142853</v>
      </c>
      <c r="G69">
        <f>DailyPrices!G698</f>
        <v>308.42095899999998</v>
      </c>
      <c r="H69" s="3">
        <f t="shared" si="2"/>
        <v>74494.792824000004</v>
      </c>
      <c r="I69" s="3">
        <f t="shared" si="3"/>
        <v>67425.292331999983</v>
      </c>
    </row>
    <row r="70" spans="1:9" x14ac:dyDescent="0.35">
      <c r="A70" s="1">
        <f>DailyPrices!B69</f>
        <v>44182</v>
      </c>
      <c r="B70">
        <f>DailyPrices!G69</f>
        <v>96.839995999999999</v>
      </c>
      <c r="C70">
        <f>DailyPrices!G195</f>
        <v>114.699997</v>
      </c>
      <c r="D70">
        <f>DailyPrices!G321</f>
        <v>128.50796500000001</v>
      </c>
      <c r="E70">
        <f>DailyPrices!G447</f>
        <v>248.050003</v>
      </c>
      <c r="F70">
        <f>DailyPrices!G573</f>
        <v>161.70942700000001</v>
      </c>
      <c r="G70">
        <f>DailyPrices!G699</f>
        <v>310.43731700000001</v>
      </c>
      <c r="H70" s="3">
        <f t="shared" si="2"/>
        <v>74883.341954999996</v>
      </c>
      <c r="I70" s="3">
        <f t="shared" si="3"/>
        <v>67864.858375999989</v>
      </c>
    </row>
    <row r="71" spans="1:9" x14ac:dyDescent="0.35">
      <c r="A71" s="1">
        <f>DailyPrices!B70</f>
        <v>44183</v>
      </c>
      <c r="B71">
        <f>DailyPrices!G70</f>
        <v>95.919998000000007</v>
      </c>
      <c r="C71">
        <f>DailyPrices!G196</f>
        <v>114.80999799999999</v>
      </c>
      <c r="D71">
        <f>DailyPrices!G322</f>
        <v>126.47101600000001</v>
      </c>
      <c r="E71">
        <f>DailyPrices!G448</f>
        <v>247.779999</v>
      </c>
      <c r="F71">
        <f>DailyPrices!G574</f>
        <v>163.08111600000001</v>
      </c>
      <c r="G71">
        <f>DailyPrices!G700</f>
        <v>309.49899299999998</v>
      </c>
      <c r="H71" s="3">
        <f t="shared" si="2"/>
        <v>74773.732557999989</v>
      </c>
      <c r="I71" s="3">
        <f t="shared" si="3"/>
        <v>67660.303744000004</v>
      </c>
    </row>
    <row r="72" spans="1:9" x14ac:dyDescent="0.35">
      <c r="A72" s="1">
        <f>DailyPrices!B71</f>
        <v>44186</v>
      </c>
      <c r="B72">
        <f>DailyPrices!G71</f>
        <v>93.230002999999996</v>
      </c>
      <c r="C72">
        <f>DailyPrices!G197</f>
        <v>112.489998</v>
      </c>
      <c r="D72">
        <f>DailyPrices!G323</f>
        <v>128.03866600000001</v>
      </c>
      <c r="E72">
        <f>DailyPrices!G449</f>
        <v>248.19000199999999</v>
      </c>
      <c r="F72">
        <f>DailyPrices!G575</f>
        <v>161.45098899999999</v>
      </c>
      <c r="G72">
        <f>DailyPrices!G701</f>
        <v>308.92001299999998</v>
      </c>
      <c r="H72" s="3">
        <f t="shared" si="2"/>
        <v>73349.713471999989</v>
      </c>
      <c r="I72" s="3">
        <f t="shared" si="3"/>
        <v>67534.086103999987</v>
      </c>
    </row>
    <row r="73" spans="1:9" x14ac:dyDescent="0.35">
      <c r="A73" s="1">
        <f>DailyPrices!B72</f>
        <v>44187</v>
      </c>
      <c r="B73">
        <f>DailyPrices!G72</f>
        <v>93.160004000000001</v>
      </c>
      <c r="C73">
        <f>DailyPrices!G198</f>
        <v>110.519997</v>
      </c>
      <c r="D73">
        <f>DailyPrices!G324</f>
        <v>131.68322800000001</v>
      </c>
      <c r="E73">
        <f>DailyPrices!G450</f>
        <v>247.009995</v>
      </c>
      <c r="F73">
        <f>DailyPrices!G576</f>
        <v>161.54045099999999</v>
      </c>
      <c r="G73">
        <f>DailyPrices!G702</f>
        <v>309.76001000000002</v>
      </c>
      <c r="H73" s="3">
        <f t="shared" si="2"/>
        <v>72436.722930999997</v>
      </c>
      <c r="I73" s="3">
        <f t="shared" si="3"/>
        <v>67717.205450000009</v>
      </c>
    </row>
    <row r="74" spans="1:9" x14ac:dyDescent="0.35">
      <c r="A74" s="1">
        <f>DailyPrices!B73</f>
        <v>44188</v>
      </c>
      <c r="B74">
        <f>DailyPrices!G73</f>
        <v>91.550003000000004</v>
      </c>
      <c r="C74">
        <f>DailyPrices!G199</f>
        <v>110.639999</v>
      </c>
      <c r="D74">
        <f>DailyPrices!G325</f>
        <v>130.76460299999999</v>
      </c>
      <c r="E74">
        <f>DailyPrices!G451</f>
        <v>240.88000500000001</v>
      </c>
      <c r="F74">
        <f>DailyPrices!G577</f>
        <v>160.00971999999999</v>
      </c>
      <c r="G74">
        <f>DailyPrices!G703</f>
        <v>308.20001200000002</v>
      </c>
      <c r="H74" s="3">
        <f t="shared" si="2"/>
        <v>71998.384021000005</v>
      </c>
      <c r="I74" s="3">
        <f t="shared" si="3"/>
        <v>67377.125885999994</v>
      </c>
    </row>
    <row r="75" spans="1:9" x14ac:dyDescent="0.35">
      <c r="A75" s="1">
        <f>DailyPrices!B74</f>
        <v>44189</v>
      </c>
      <c r="B75">
        <f>DailyPrices!G74</f>
        <v>91.809997999999993</v>
      </c>
      <c r="C75">
        <f>DailyPrices!G200</f>
        <v>112.629997</v>
      </c>
      <c r="D75">
        <f>DailyPrices!G326</f>
        <v>131.773087</v>
      </c>
      <c r="E75">
        <f>DailyPrices!G452</f>
        <v>241.78999300000001</v>
      </c>
      <c r="F75">
        <f>DailyPrices!G578</f>
        <v>160.66575599999999</v>
      </c>
      <c r="G75">
        <f>DailyPrices!G704</f>
        <v>309.55999800000001</v>
      </c>
      <c r="H75" s="3">
        <f t="shared" si="2"/>
        <v>72940.211895</v>
      </c>
      <c r="I75" s="3">
        <f t="shared" si="3"/>
        <v>67673.60283399999</v>
      </c>
    </row>
    <row r="76" spans="1:9" x14ac:dyDescent="0.35">
      <c r="A76" s="1">
        <f>DailyPrices!B75</f>
        <v>44193</v>
      </c>
      <c r="B76">
        <f>DailyPrices!G75</f>
        <v>91.599997999999999</v>
      </c>
      <c r="C76">
        <f>DailyPrices!G201</f>
        <v>112.66999800000001</v>
      </c>
      <c r="D76">
        <f>DailyPrices!G327</f>
        <v>136.486053</v>
      </c>
      <c r="E76">
        <f>DailyPrices!G453</f>
        <v>231.800003</v>
      </c>
      <c r="F76">
        <f>DailyPrices!G579</f>
        <v>160.49678</v>
      </c>
      <c r="G76">
        <f>DailyPrices!G705</f>
        <v>312.67999300000002</v>
      </c>
      <c r="H76" s="3">
        <f t="shared" si="2"/>
        <v>72544.39271</v>
      </c>
      <c r="I76" s="3">
        <f t="shared" si="3"/>
        <v>68353.761744000018</v>
      </c>
    </row>
    <row r="77" spans="1:9" x14ac:dyDescent="0.35">
      <c r="A77" s="1">
        <f>DailyPrices!B76</f>
        <v>44194</v>
      </c>
      <c r="B77">
        <f>DailyPrices!G76</f>
        <v>90.620002999999997</v>
      </c>
      <c r="C77">
        <f>DailyPrices!G202</f>
        <v>111.870003</v>
      </c>
      <c r="D77">
        <f>DailyPrices!G328</f>
        <v>134.66876199999999</v>
      </c>
      <c r="E77">
        <f>DailyPrices!G454</f>
        <v>233.14999399999999</v>
      </c>
      <c r="F77">
        <f>DailyPrices!G580</f>
        <v>160.20851099999999</v>
      </c>
      <c r="G77">
        <f>DailyPrices!G706</f>
        <v>312.959991</v>
      </c>
      <c r="H77" s="3">
        <f t="shared" si="2"/>
        <v>72090.895342999982</v>
      </c>
      <c r="I77" s="3">
        <f t="shared" si="3"/>
        <v>68414.801307999995</v>
      </c>
    </row>
    <row r="78" spans="1:9" x14ac:dyDescent="0.35">
      <c r="A78" s="1">
        <f>DailyPrices!B77</f>
        <v>44195</v>
      </c>
      <c r="B78">
        <f>DailyPrices!G77</f>
        <v>92.290001000000004</v>
      </c>
      <c r="C78">
        <f>DailyPrices!G203</f>
        <v>112.879997</v>
      </c>
      <c r="D78">
        <f>DailyPrices!G329</f>
        <v>133.520477</v>
      </c>
      <c r="E78">
        <f>DailyPrices!G455</f>
        <v>234.03999300000001</v>
      </c>
      <c r="F78">
        <f>DailyPrices!G581</f>
        <v>161.71935999999999</v>
      </c>
      <c r="G78">
        <f>DailyPrices!G707</f>
        <v>312.97000100000002</v>
      </c>
      <c r="H78" s="3">
        <f t="shared" si="2"/>
        <v>72831.262375000006</v>
      </c>
      <c r="I78" s="3">
        <f t="shared" si="3"/>
        <v>68416.983487999998</v>
      </c>
    </row>
    <row r="79" spans="1:9" x14ac:dyDescent="0.35">
      <c r="A79" s="1">
        <f>DailyPrices!B78</f>
        <v>44196</v>
      </c>
      <c r="B79">
        <f>DailyPrices!G78</f>
        <v>91.709998999999996</v>
      </c>
      <c r="C79">
        <f>DailyPrices!G204</f>
        <v>113.860001</v>
      </c>
      <c r="D79">
        <f>DailyPrices!G330</f>
        <v>132.49202</v>
      </c>
      <c r="E79">
        <f>DailyPrices!G456</f>
        <v>233.86999499999999</v>
      </c>
      <c r="F79">
        <f>DailyPrices!G582</f>
        <v>163.140747</v>
      </c>
      <c r="G79">
        <f>DailyPrices!G708</f>
        <v>313.73998999999998</v>
      </c>
      <c r="H79" s="3">
        <f t="shared" si="2"/>
        <v>73158.303870999982</v>
      </c>
      <c r="I79" s="3">
        <f t="shared" si="3"/>
        <v>68584.841090000002</v>
      </c>
    </row>
    <row r="80" spans="1:9" x14ac:dyDescent="0.35">
      <c r="A80" s="1">
        <f>DailyPrices!B79</f>
        <v>44200</v>
      </c>
      <c r="B80">
        <f>DailyPrices!G79</f>
        <v>92.300003000000004</v>
      </c>
      <c r="C80">
        <f>DailyPrices!G205</f>
        <v>111.91999800000001</v>
      </c>
      <c r="D80">
        <f>DailyPrices!G331</f>
        <v>129.21691899999999</v>
      </c>
      <c r="E80">
        <f>DailyPrices!G457</f>
        <v>231.55999800000001</v>
      </c>
      <c r="F80">
        <f>DailyPrices!G583</f>
        <v>161.24224899999999</v>
      </c>
      <c r="G80">
        <f>DailyPrices!G709</f>
        <v>309.30999800000001</v>
      </c>
      <c r="H80" s="3">
        <f t="shared" si="2"/>
        <v>72321.023319999993</v>
      </c>
      <c r="I80" s="3">
        <f t="shared" si="3"/>
        <v>67619.10283399999</v>
      </c>
    </row>
    <row r="81" spans="1:9" x14ac:dyDescent="0.35">
      <c r="A81" s="1">
        <f>DailyPrices!B80</f>
        <v>44201</v>
      </c>
      <c r="B81">
        <f>DailyPrices!G80</f>
        <v>92.769997000000004</v>
      </c>
      <c r="C81">
        <f>DailyPrices!G206</f>
        <v>112.360001</v>
      </c>
      <c r="D81">
        <f>DailyPrices!G332</f>
        <v>130.814514</v>
      </c>
      <c r="E81">
        <f>DailyPrices!G458</f>
        <v>234.41999799999999</v>
      </c>
      <c r="F81">
        <f>DailyPrices!G584</f>
        <v>162.42507900000001</v>
      </c>
      <c r="G81">
        <f>DailyPrices!G710</f>
        <v>311.85998499999999</v>
      </c>
      <c r="H81" s="3">
        <f t="shared" si="2"/>
        <v>72696.303664999999</v>
      </c>
      <c r="I81" s="3">
        <f t="shared" si="3"/>
        <v>68175</v>
      </c>
    </row>
    <row r="82" spans="1:9" x14ac:dyDescent="0.35">
      <c r="A82" s="1">
        <f>DailyPrices!B81</f>
        <v>44202</v>
      </c>
      <c r="B82">
        <f>DailyPrices!G81</f>
        <v>90.330001999999993</v>
      </c>
      <c r="C82">
        <f>DailyPrices!G207</f>
        <v>114.18</v>
      </c>
      <c r="D82">
        <f>DailyPrices!G333</f>
        <v>126.411102</v>
      </c>
      <c r="E82">
        <f>DailyPrices!G459</f>
        <v>224.479996</v>
      </c>
      <c r="F82">
        <f>DailyPrices!G585</f>
        <v>163.23019400000001</v>
      </c>
      <c r="G82">
        <f>DailyPrices!G711</f>
        <v>307.540009</v>
      </c>
      <c r="H82" s="3">
        <f t="shared" si="2"/>
        <v>72719.88395399999</v>
      </c>
      <c r="I82" s="3">
        <f t="shared" si="3"/>
        <v>67233.245231999987</v>
      </c>
    </row>
    <row r="83" spans="1:9" x14ac:dyDescent="0.35">
      <c r="A83" s="1">
        <f>DailyPrices!B82</f>
        <v>44203</v>
      </c>
      <c r="B83">
        <f>DailyPrices!G82</f>
        <v>95.160004000000001</v>
      </c>
      <c r="C83">
        <f>DailyPrices!G208</f>
        <v>114.43</v>
      </c>
      <c r="D83">
        <f>DailyPrices!G334</f>
        <v>130.72465500000001</v>
      </c>
      <c r="E83">
        <f>DailyPrices!G460</f>
        <v>233.38000500000001</v>
      </c>
      <c r="F83">
        <f>DailyPrices!G586</f>
        <v>166.92778000000001</v>
      </c>
      <c r="G83">
        <f>DailyPrices!G712</f>
        <v>314.98001099999999</v>
      </c>
      <c r="H83" s="3">
        <f t="shared" si="2"/>
        <v>73939.634615999996</v>
      </c>
      <c r="I83" s="3">
        <f t="shared" si="3"/>
        <v>68855.165668000001</v>
      </c>
    </row>
    <row r="84" spans="1:9" x14ac:dyDescent="0.35">
      <c r="A84" s="1">
        <f>DailyPrices!B83</f>
        <v>44204</v>
      </c>
      <c r="B84">
        <f>DailyPrices!G83</f>
        <v>94.580001999999993</v>
      </c>
      <c r="C84">
        <f>DailyPrices!G209</f>
        <v>116.790001</v>
      </c>
      <c r="D84">
        <f>DailyPrices!G335</f>
        <v>131.85296600000001</v>
      </c>
      <c r="E84">
        <f>DailyPrices!G461</f>
        <v>235.479996</v>
      </c>
      <c r="F84">
        <f>DailyPrices!G587</f>
        <v>170.12837200000001</v>
      </c>
      <c r="G84">
        <f>DailyPrices!G713</f>
        <v>319.02999899999998</v>
      </c>
      <c r="H84" s="3">
        <f t="shared" si="2"/>
        <v>74953.23438899999</v>
      </c>
      <c r="I84" s="3">
        <f t="shared" si="3"/>
        <v>69738.063051999983</v>
      </c>
    </row>
    <row r="85" spans="1:9" x14ac:dyDescent="0.35">
      <c r="A85" s="1">
        <f>DailyPrices!B84</f>
        <v>44207</v>
      </c>
      <c r="B85">
        <f>DailyPrices!G84</f>
        <v>97.25</v>
      </c>
      <c r="C85">
        <f>DailyPrices!G210</f>
        <v>115.050003</v>
      </c>
      <c r="D85">
        <f>DailyPrices!G336</f>
        <v>128.78755200000001</v>
      </c>
      <c r="E85">
        <f>DailyPrices!G462</f>
        <v>230.66999799999999</v>
      </c>
      <c r="F85">
        <f>DailyPrices!G588</f>
        <v>170.277466</v>
      </c>
      <c r="G85">
        <f>DailyPrices!G714</f>
        <v>314.42001299999998</v>
      </c>
      <c r="H85" s="3">
        <f t="shared" si="2"/>
        <v>74440.755015000002</v>
      </c>
      <c r="I85" s="3">
        <f t="shared" si="3"/>
        <v>68733.086103999987</v>
      </c>
    </row>
    <row r="86" spans="1:9" x14ac:dyDescent="0.35">
      <c r="A86" s="1">
        <f>DailyPrices!B85</f>
        <v>44208</v>
      </c>
      <c r="B86">
        <f>DailyPrices!G85</f>
        <v>95.360000999999997</v>
      </c>
      <c r="C86">
        <f>DailyPrices!G211</f>
        <v>111.199997</v>
      </c>
      <c r="D86">
        <f>DailyPrices!G337</f>
        <v>128.60781900000001</v>
      </c>
      <c r="E86">
        <f>DailyPrices!G463</f>
        <v>234.19000199999999</v>
      </c>
      <c r="F86">
        <f>DailyPrices!G589</f>
        <v>171.261505</v>
      </c>
      <c r="G86">
        <f>DailyPrices!G715</f>
        <v>313.92001299999998</v>
      </c>
      <c r="H86" s="3">
        <f t="shared" si="2"/>
        <v>72597.362716999996</v>
      </c>
      <c r="I86" s="3">
        <f t="shared" si="3"/>
        <v>68624.086103999987</v>
      </c>
    </row>
    <row r="87" spans="1:9" x14ac:dyDescent="0.35">
      <c r="A87" s="1">
        <f>DailyPrices!B86</f>
        <v>44209</v>
      </c>
      <c r="B87">
        <f>DailyPrices!G86</f>
        <v>91.779999000000004</v>
      </c>
      <c r="C87">
        <f>DailyPrices!G212</f>
        <v>110.239998</v>
      </c>
      <c r="D87">
        <f>DailyPrices!G338</f>
        <v>130.69470200000001</v>
      </c>
      <c r="E87">
        <f>DailyPrices!G464</f>
        <v>229.86999499999999</v>
      </c>
      <c r="F87">
        <f>DailyPrices!G590</f>
        <v>170.37686199999999</v>
      </c>
      <c r="G87">
        <f>DailyPrices!G716</f>
        <v>316.040009</v>
      </c>
      <c r="H87" s="3">
        <f t="shared" si="2"/>
        <v>71442.802565999998</v>
      </c>
      <c r="I87" s="3">
        <f t="shared" si="3"/>
        <v>69086.245231999987</v>
      </c>
    </row>
    <row r="88" spans="1:9" x14ac:dyDescent="0.35">
      <c r="A88" s="1">
        <f>DailyPrices!B87</f>
        <v>44210</v>
      </c>
      <c r="B88">
        <f>DailyPrices!G87</f>
        <v>90.790001000000004</v>
      </c>
      <c r="C88">
        <f>DailyPrices!G213</f>
        <v>107.980003</v>
      </c>
      <c r="D88">
        <f>DailyPrices!G339</f>
        <v>128.71766700000001</v>
      </c>
      <c r="E88">
        <f>DailyPrices!G465</f>
        <v>222.970001</v>
      </c>
      <c r="F88">
        <f>DailyPrices!G591</f>
        <v>170.67506399999999</v>
      </c>
      <c r="G88">
        <f>DailyPrices!G717</f>
        <v>314.35000600000001</v>
      </c>
      <c r="H88" s="3">
        <f t="shared" si="2"/>
        <v>70039.105288999999</v>
      </c>
      <c r="I88" s="3">
        <f t="shared" si="3"/>
        <v>68717.824578</v>
      </c>
    </row>
    <row r="89" spans="1:9" x14ac:dyDescent="0.35">
      <c r="A89" s="1">
        <f>DailyPrices!B88</f>
        <v>44211</v>
      </c>
      <c r="B89">
        <f>DailyPrices!G88</f>
        <v>88.209998999999996</v>
      </c>
      <c r="C89">
        <f>DailyPrices!G214</f>
        <v>108.199997</v>
      </c>
      <c r="D89">
        <f>DailyPrices!G340</f>
        <v>126.950294</v>
      </c>
      <c r="E89">
        <f>DailyPrices!G466</f>
        <v>222.929993</v>
      </c>
      <c r="F89">
        <f>DailyPrices!G592</f>
        <v>168.170242</v>
      </c>
      <c r="G89">
        <f>DailyPrices!G718</f>
        <v>311.85998499999999</v>
      </c>
      <c r="H89" s="3">
        <f t="shared" si="2"/>
        <v>69720.482054999986</v>
      </c>
      <c r="I89" s="3">
        <f t="shared" si="3"/>
        <v>68175</v>
      </c>
    </row>
    <row r="90" spans="1:9" x14ac:dyDescent="0.35">
      <c r="A90" s="1">
        <f>DailyPrices!B89</f>
        <v>44215</v>
      </c>
      <c r="B90">
        <f>DailyPrices!G89</f>
        <v>89.449996999999996</v>
      </c>
      <c r="C90">
        <f>DailyPrices!G215</f>
        <v>107.66999800000001</v>
      </c>
      <c r="D90">
        <f>DailyPrices!G341</f>
        <v>127.639267</v>
      </c>
      <c r="E90">
        <f>DailyPrices!G467</f>
        <v>226.740005</v>
      </c>
      <c r="F90">
        <f>DailyPrices!G593</f>
        <v>173.140106</v>
      </c>
      <c r="G90">
        <f>DailyPrices!G719</f>
        <v>316.41000400000001</v>
      </c>
      <c r="H90" s="3">
        <f t="shared" si="2"/>
        <v>69833.112625999987</v>
      </c>
      <c r="I90" s="3">
        <f t="shared" si="3"/>
        <v>69166.904142000014</v>
      </c>
    </row>
    <row r="91" spans="1:9" x14ac:dyDescent="0.35">
      <c r="A91" s="1">
        <f>DailyPrices!B90</f>
        <v>44216</v>
      </c>
      <c r="B91">
        <f>DailyPrices!G90</f>
        <v>88.75</v>
      </c>
      <c r="C91">
        <f>DailyPrices!G216</f>
        <v>109.139999</v>
      </c>
      <c r="D91">
        <f>DailyPrices!G342</f>
        <v>131.83299299999999</v>
      </c>
      <c r="E91">
        <f>DailyPrices!G468</f>
        <v>231.61000100000001</v>
      </c>
      <c r="F91">
        <f>DailyPrices!G594</f>
        <v>172.28529399999999</v>
      </c>
      <c r="G91">
        <f>DailyPrices!G720</f>
        <v>323.76998900000001</v>
      </c>
      <c r="H91" s="3">
        <f t="shared" si="2"/>
        <v>70545.623389</v>
      </c>
      <c r="I91" s="3">
        <f t="shared" si="3"/>
        <v>70771.380872000009</v>
      </c>
    </row>
    <row r="92" spans="1:9" x14ac:dyDescent="0.35">
      <c r="A92" s="1">
        <f>DailyPrices!B91</f>
        <v>44217</v>
      </c>
      <c r="B92">
        <f>DailyPrices!G91</f>
        <v>91.529999000000004</v>
      </c>
      <c r="C92">
        <f>DailyPrices!G217</f>
        <v>108.949997</v>
      </c>
      <c r="D92">
        <f>DailyPrices!G343</f>
        <v>136.66577100000001</v>
      </c>
      <c r="E92">
        <f>DailyPrices!G469</f>
        <v>234.179993</v>
      </c>
      <c r="F92">
        <f>DailyPrices!G595</f>
        <v>174.04463200000001</v>
      </c>
      <c r="G92">
        <f>DailyPrices!G721</f>
        <v>326.35998499999999</v>
      </c>
      <c r="H92" s="3">
        <f t="shared" si="2"/>
        <v>71005.432054999983</v>
      </c>
      <c r="I92" s="3">
        <f t="shared" si="3"/>
        <v>71336</v>
      </c>
    </row>
    <row r="93" spans="1:9" x14ac:dyDescent="0.35">
      <c r="A93" s="1">
        <f>DailyPrices!B92</f>
        <v>44218</v>
      </c>
      <c r="B93">
        <f>DailyPrices!G92</f>
        <v>92.790001000000004</v>
      </c>
      <c r="C93">
        <f>DailyPrices!G218</f>
        <v>107.279999</v>
      </c>
      <c r="D93">
        <f>DailyPrices!G344</f>
        <v>138.862503</v>
      </c>
      <c r="E93">
        <f>DailyPrices!G470</f>
        <v>235.449997</v>
      </c>
      <c r="F93">
        <f>DailyPrices!G596</f>
        <v>171.768417</v>
      </c>
      <c r="G93">
        <f>DailyPrices!G722</f>
        <v>325.42001299999998</v>
      </c>
      <c r="H93" s="3">
        <f t="shared" si="2"/>
        <v>70528.84339699999</v>
      </c>
      <c r="I93" s="3">
        <f t="shared" si="3"/>
        <v>71131.086103999987</v>
      </c>
    </row>
    <row r="94" spans="1:9" x14ac:dyDescent="0.35">
      <c r="A94" s="1">
        <f>DailyPrices!B93</f>
        <v>44221</v>
      </c>
      <c r="B94">
        <f>DailyPrices!G93</f>
        <v>94.129997000000003</v>
      </c>
      <c r="C94">
        <f>DailyPrices!G219</f>
        <v>106.709999</v>
      </c>
      <c r="D94">
        <f>DailyPrices!G345</f>
        <v>142.70675700000001</v>
      </c>
      <c r="E94">
        <f>DailyPrices!G471</f>
        <v>231.08000200000001</v>
      </c>
      <c r="F94">
        <f>DailyPrices!G597</f>
        <v>171.87776199999999</v>
      </c>
      <c r="G94">
        <f>DailyPrices!G723</f>
        <v>328.10998499999999</v>
      </c>
      <c r="H94" s="3">
        <f t="shared" si="2"/>
        <v>70329.232946999997</v>
      </c>
      <c r="I94" s="3">
        <f t="shared" si="3"/>
        <v>71717.5</v>
      </c>
    </row>
    <row r="95" spans="1:9" x14ac:dyDescent="0.35">
      <c r="A95" s="1">
        <f>DailyPrices!B94</f>
        <v>44222</v>
      </c>
      <c r="B95">
        <f>DailyPrices!G94</f>
        <v>94.709998999999996</v>
      </c>
      <c r="C95">
        <f>DailyPrices!G220</f>
        <v>106.209999</v>
      </c>
      <c r="D95">
        <f>DailyPrices!G346</f>
        <v>142.94639599999999</v>
      </c>
      <c r="E95">
        <f>DailyPrices!G472</f>
        <v>223.88000500000001</v>
      </c>
      <c r="F95">
        <f>DailyPrices!G598</f>
        <v>170.436508</v>
      </c>
      <c r="G95">
        <f>DailyPrices!G724</f>
        <v>328.58999599999999</v>
      </c>
      <c r="H95" s="3">
        <f t="shared" si="2"/>
        <v>69930.933380999981</v>
      </c>
      <c r="I95" s="3">
        <f t="shared" si="3"/>
        <v>71822.142397999996</v>
      </c>
    </row>
    <row r="96" spans="1:9" x14ac:dyDescent="0.35">
      <c r="A96" s="1">
        <f>DailyPrices!B95</f>
        <v>44223</v>
      </c>
      <c r="B96">
        <f>DailyPrices!G95</f>
        <v>88.839995999999999</v>
      </c>
      <c r="C96">
        <f>DailyPrices!G221</f>
        <v>103.220001</v>
      </c>
      <c r="D96">
        <f>DailyPrices!G347</f>
        <v>141.848038</v>
      </c>
      <c r="E96">
        <f>DailyPrices!G473</f>
        <v>217.300003</v>
      </c>
      <c r="F96">
        <f>DailyPrices!G599</f>
        <v>161.947968</v>
      </c>
      <c r="G96">
        <f>DailyPrices!G725</f>
        <v>319.42999300000002</v>
      </c>
      <c r="H96" s="3">
        <f t="shared" si="2"/>
        <v>67441.043695</v>
      </c>
      <c r="I96" s="3">
        <f t="shared" si="3"/>
        <v>69825.261744000018</v>
      </c>
    </row>
    <row r="97" spans="1:9" x14ac:dyDescent="0.35">
      <c r="A97" s="1">
        <f>DailyPrices!B96</f>
        <v>44224</v>
      </c>
      <c r="B97">
        <f>DailyPrices!G96</f>
        <v>87.519997000000004</v>
      </c>
      <c r="C97">
        <f>DailyPrices!G222</f>
        <v>105.25</v>
      </c>
      <c r="D97">
        <f>DailyPrices!G348</f>
        <v>136.88545199999999</v>
      </c>
      <c r="E97">
        <f>DailyPrices!G474</f>
        <v>227.020004</v>
      </c>
      <c r="F97">
        <f>DailyPrices!G600</f>
        <v>168.209991</v>
      </c>
      <c r="G97">
        <f>DailyPrices!G726</f>
        <v>321.32000699999998</v>
      </c>
      <c r="H97" s="3">
        <f t="shared" si="2"/>
        <v>68482.253457999992</v>
      </c>
      <c r="I97" s="3">
        <f t="shared" si="3"/>
        <v>70237.284795999993</v>
      </c>
    </row>
    <row r="98" spans="1:9" x14ac:dyDescent="0.35">
      <c r="A98" s="1">
        <f>DailyPrices!B97</f>
        <v>44225</v>
      </c>
      <c r="B98">
        <f>DailyPrices!G97</f>
        <v>85.639999000000003</v>
      </c>
      <c r="C98">
        <f>DailyPrices!G223</f>
        <v>102.69000200000001</v>
      </c>
      <c r="D98">
        <f>DailyPrices!G349</f>
        <v>131.76310699999999</v>
      </c>
      <c r="E98">
        <f>DailyPrices!G475</f>
        <v>231.13000500000001</v>
      </c>
      <c r="F98">
        <f>DailyPrices!G601</f>
        <v>165.69000199999999</v>
      </c>
      <c r="G98">
        <f>DailyPrices!G727</f>
        <v>314.55999800000001</v>
      </c>
      <c r="H98" s="3">
        <f t="shared" si="2"/>
        <v>67224.034685999999</v>
      </c>
      <c r="I98" s="3">
        <f t="shared" si="3"/>
        <v>68763.60283399999</v>
      </c>
    </row>
    <row r="99" spans="1:9" x14ac:dyDescent="0.35">
      <c r="A99" s="1">
        <f>DailyPrices!B98</f>
        <v>44228</v>
      </c>
      <c r="B99">
        <f>DailyPrices!G98</f>
        <v>87.660004000000001</v>
      </c>
      <c r="C99">
        <f>DailyPrices!G224</f>
        <v>106.5</v>
      </c>
      <c r="D99">
        <f>DailyPrices!G350</f>
        <v>133.93985000000001</v>
      </c>
      <c r="E99">
        <f>DailyPrices!G476</f>
        <v>234.86999499999999</v>
      </c>
      <c r="F99">
        <f>DailyPrices!G602</f>
        <v>172.46000699999999</v>
      </c>
      <c r="G99">
        <f>DailyPrices!G728</f>
        <v>322.42001299999998</v>
      </c>
      <c r="H99" s="3">
        <f t="shared" si="2"/>
        <v>69346.70423599999</v>
      </c>
      <c r="I99" s="3">
        <f t="shared" si="3"/>
        <v>70477.086103999987</v>
      </c>
    </row>
    <row r="100" spans="1:9" x14ac:dyDescent="0.35">
      <c r="A100" s="1">
        <f>DailyPrices!B99</f>
        <v>44229</v>
      </c>
      <c r="B100">
        <f>DailyPrices!G99</f>
        <v>88.860000999999997</v>
      </c>
      <c r="C100">
        <f>DailyPrices!G225</f>
        <v>110.019997</v>
      </c>
      <c r="D100">
        <f>DailyPrices!G351</f>
        <v>134.788589</v>
      </c>
      <c r="E100">
        <f>DailyPrices!G477</f>
        <v>248.78999300000001</v>
      </c>
      <c r="F100">
        <f>DailyPrices!G603</f>
        <v>174.75</v>
      </c>
      <c r="G100">
        <f>DailyPrices!G729</f>
        <v>327.67999300000002</v>
      </c>
      <c r="H100" s="3">
        <f t="shared" si="2"/>
        <v>71598.862374999997</v>
      </c>
      <c r="I100" s="3">
        <f t="shared" si="3"/>
        <v>71623.761744000018</v>
      </c>
    </row>
    <row r="101" spans="1:9" x14ac:dyDescent="0.35">
      <c r="A101" s="1">
        <f>DailyPrices!B100</f>
        <v>44230</v>
      </c>
      <c r="B101">
        <f>DailyPrices!G100</f>
        <v>87.889999000000003</v>
      </c>
      <c r="C101">
        <f>DailyPrices!G226</f>
        <v>110.199997</v>
      </c>
      <c r="D101">
        <f>DailyPrices!G352</f>
        <v>133.74015800000001</v>
      </c>
      <c r="E101">
        <f>DailyPrices!G478</f>
        <v>243.990005</v>
      </c>
      <c r="F101">
        <f>DailyPrices!G604</f>
        <v>168.58000200000001</v>
      </c>
      <c r="G101">
        <f>DailyPrices!G730</f>
        <v>326.38000499999998</v>
      </c>
      <c r="H101" s="3">
        <f t="shared" si="2"/>
        <v>71339.562510999982</v>
      </c>
      <c r="I101" s="3">
        <f t="shared" si="3"/>
        <v>71340.364360000007</v>
      </c>
    </row>
    <row r="102" spans="1:9" x14ac:dyDescent="0.35">
      <c r="A102" s="1">
        <f>DailyPrices!B101</f>
        <v>44231</v>
      </c>
      <c r="B102">
        <f>DailyPrices!G101</f>
        <v>87.839995999999999</v>
      </c>
      <c r="C102">
        <f>DailyPrices!G227</f>
        <v>112.239998</v>
      </c>
      <c r="D102">
        <f>DailyPrices!G353</f>
        <v>137.18499800000001</v>
      </c>
      <c r="E102">
        <f>DailyPrices!G479</f>
        <v>241</v>
      </c>
      <c r="F102">
        <f>DailyPrices!G605</f>
        <v>172</v>
      </c>
      <c r="G102">
        <f>DailyPrices!G731</f>
        <v>330.23998999999998</v>
      </c>
      <c r="H102" s="3">
        <f t="shared" si="2"/>
        <v>72105.342275999996</v>
      </c>
      <c r="I102" s="3">
        <f t="shared" si="3"/>
        <v>72181.841090000002</v>
      </c>
    </row>
    <row r="103" spans="1:9" x14ac:dyDescent="0.35">
      <c r="A103" s="1">
        <f>DailyPrices!B102</f>
        <v>44232</v>
      </c>
      <c r="B103">
        <f>DailyPrices!G102</f>
        <v>87.900002000000001</v>
      </c>
      <c r="C103">
        <f>DailyPrices!G228</f>
        <v>112.220001</v>
      </c>
      <c r="D103">
        <f>DailyPrices!G354</f>
        <v>136.759995</v>
      </c>
      <c r="E103">
        <f>DailyPrices!G480</f>
        <v>243.800003</v>
      </c>
      <c r="F103">
        <f>DailyPrices!G606</f>
        <v>169.929993</v>
      </c>
      <c r="G103">
        <f>DailyPrices!G732</f>
        <v>331.35998499999999</v>
      </c>
      <c r="H103" s="3">
        <f t="shared" si="2"/>
        <v>72212.644654999996</v>
      </c>
      <c r="I103" s="3">
        <f t="shared" si="3"/>
        <v>72426</v>
      </c>
    </row>
    <row r="104" spans="1:9" x14ac:dyDescent="0.35">
      <c r="A104" s="1">
        <f>DailyPrices!B103</f>
        <v>44235</v>
      </c>
      <c r="B104">
        <f>DailyPrices!G103</f>
        <v>91.470000999999996</v>
      </c>
      <c r="C104">
        <f>DailyPrices!G229</f>
        <v>113.400002</v>
      </c>
      <c r="D104">
        <f>DailyPrices!G355</f>
        <v>136.91000399999999</v>
      </c>
      <c r="E104">
        <f>DailyPrices!G481</f>
        <v>244.38000500000001</v>
      </c>
      <c r="F104">
        <f>DailyPrices!G607</f>
        <v>175.11999499999999</v>
      </c>
      <c r="G104">
        <f>DailyPrices!G733</f>
        <v>333.57998700000002</v>
      </c>
      <c r="H104" s="3">
        <f t="shared" si="2"/>
        <v>73319.185006</v>
      </c>
      <c r="I104" s="3">
        <f t="shared" si="3"/>
        <v>72909.960435999994</v>
      </c>
    </row>
    <row r="105" spans="1:9" x14ac:dyDescent="0.35">
      <c r="A105" s="1">
        <f>DailyPrices!B104</f>
        <v>44236</v>
      </c>
      <c r="B105">
        <f>DailyPrices!G104</f>
        <v>90.910004000000001</v>
      </c>
      <c r="C105">
        <f>DailyPrices!G230</f>
        <v>113.449997</v>
      </c>
      <c r="D105">
        <f>DailyPrices!G356</f>
        <v>136.009995</v>
      </c>
      <c r="E105">
        <f>DailyPrices!G482</f>
        <v>248.050003</v>
      </c>
      <c r="F105">
        <f>DailyPrices!G608</f>
        <v>173.69000199999999</v>
      </c>
      <c r="G105">
        <f>DailyPrices!G734</f>
        <v>333.51001000000002</v>
      </c>
      <c r="H105" s="3">
        <f t="shared" si="2"/>
        <v>73390.79323499999</v>
      </c>
      <c r="I105" s="3">
        <f t="shared" si="3"/>
        <v>72894.705450000009</v>
      </c>
    </row>
    <row r="106" spans="1:9" x14ac:dyDescent="0.35">
      <c r="A106" s="1">
        <f>DailyPrices!B105</f>
        <v>44237</v>
      </c>
      <c r="B106">
        <f>DailyPrices!G105</f>
        <v>92.349997999999999</v>
      </c>
      <c r="C106">
        <f>DailyPrices!G231</f>
        <v>109.41999800000001</v>
      </c>
      <c r="D106">
        <f>DailyPrices!G357</f>
        <v>135.38999899999999</v>
      </c>
      <c r="E106">
        <f>DailyPrices!G483</f>
        <v>252.46000699999999</v>
      </c>
      <c r="F106">
        <f>DailyPrices!G609</f>
        <v>174.36000100000001</v>
      </c>
      <c r="G106">
        <f>DailyPrices!G735</f>
        <v>332.75</v>
      </c>
      <c r="H106" s="3">
        <f t="shared" si="2"/>
        <v>72035.722861999995</v>
      </c>
      <c r="I106" s="3">
        <f t="shared" si="3"/>
        <v>72729.023270000005</v>
      </c>
    </row>
    <row r="107" spans="1:9" x14ac:dyDescent="0.35">
      <c r="A107" s="1">
        <f>DailyPrices!B106</f>
        <v>44238</v>
      </c>
      <c r="B107">
        <f>DailyPrices!G106</f>
        <v>92.660004000000001</v>
      </c>
      <c r="C107">
        <f>DailyPrices!G232</f>
        <v>108.480003</v>
      </c>
      <c r="D107">
        <f>DailyPrices!G358</f>
        <v>135.13000500000001</v>
      </c>
      <c r="E107">
        <f>DailyPrices!G484</f>
        <v>252.800003</v>
      </c>
      <c r="F107">
        <f>DailyPrices!G610</f>
        <v>179.220001</v>
      </c>
      <c r="G107">
        <f>DailyPrices!G736</f>
        <v>334.57998700000002</v>
      </c>
      <c r="H107" s="3">
        <f t="shared" si="2"/>
        <v>71689.345845000003</v>
      </c>
      <c r="I107" s="3">
        <f t="shared" si="3"/>
        <v>73127.960435999994</v>
      </c>
    </row>
    <row r="108" spans="1:9" x14ac:dyDescent="0.35">
      <c r="A108" s="1">
        <f>DailyPrices!B107</f>
        <v>44239</v>
      </c>
      <c r="B108">
        <f>DailyPrices!G107</f>
        <v>93.769997000000004</v>
      </c>
      <c r="C108">
        <f>DailyPrices!G233</f>
        <v>109.989998</v>
      </c>
      <c r="D108">
        <f>DailyPrices!G359</f>
        <v>135.36999499999999</v>
      </c>
      <c r="E108">
        <f>DailyPrices!G485</f>
        <v>252.970001</v>
      </c>
      <c r="F108">
        <f>DailyPrices!G611</f>
        <v>179.63999899999999</v>
      </c>
      <c r="G108">
        <f>DailyPrices!G737</f>
        <v>336.45001200000002</v>
      </c>
      <c r="H108" s="3">
        <f t="shared" si="2"/>
        <v>72530.252473999994</v>
      </c>
      <c r="I108" s="3">
        <f t="shared" si="3"/>
        <v>73535.625885999994</v>
      </c>
    </row>
    <row r="109" spans="1:9" x14ac:dyDescent="0.35">
      <c r="A109" s="1">
        <f>DailyPrices!B108</f>
        <v>44243</v>
      </c>
      <c r="B109">
        <f>DailyPrices!G108</f>
        <v>91.459998999999996</v>
      </c>
      <c r="C109">
        <f>DailyPrices!G234</f>
        <v>110.199997</v>
      </c>
      <c r="D109">
        <f>DailyPrices!G360</f>
        <v>133.19000199999999</v>
      </c>
      <c r="E109">
        <f>DailyPrices!G486</f>
        <v>248.949997</v>
      </c>
      <c r="F109">
        <f>DailyPrices!G612</f>
        <v>180.759995</v>
      </c>
      <c r="G109">
        <f>DailyPrices!G738</f>
        <v>335.540009</v>
      </c>
      <c r="H109" s="3">
        <f t="shared" si="2"/>
        <v>72099.242206999988</v>
      </c>
      <c r="I109" s="3">
        <f t="shared" si="3"/>
        <v>73337.245231999987</v>
      </c>
    </row>
    <row r="110" spans="1:9" x14ac:dyDescent="0.35">
      <c r="A110" s="1">
        <f>DailyPrices!B109</f>
        <v>44244</v>
      </c>
      <c r="B110">
        <f>DailyPrices!G109</f>
        <v>89.940002000000007</v>
      </c>
      <c r="C110">
        <f>DailyPrices!G235</f>
        <v>111.07</v>
      </c>
      <c r="D110">
        <f>DailyPrices!G361</f>
        <v>130.83999600000001</v>
      </c>
      <c r="E110">
        <f>DailyPrices!G487</f>
        <v>250.529999</v>
      </c>
      <c r="F110">
        <f>DailyPrices!G613</f>
        <v>178.529999</v>
      </c>
      <c r="G110">
        <f>DailyPrices!G739</f>
        <v>333.92999300000002</v>
      </c>
      <c r="H110" s="3">
        <f t="shared" si="2"/>
        <v>72294.534067999994</v>
      </c>
      <c r="I110" s="3">
        <f t="shared" si="3"/>
        <v>72986.261744000018</v>
      </c>
    </row>
    <row r="111" spans="1:9" x14ac:dyDescent="0.35">
      <c r="A111" s="1">
        <f>DailyPrices!B110</f>
        <v>44245</v>
      </c>
      <c r="B111">
        <f>DailyPrices!G110</f>
        <v>88.639999000000003</v>
      </c>
      <c r="C111">
        <f>DailyPrices!G236</f>
        <v>113.050003</v>
      </c>
      <c r="D111">
        <f>DailyPrices!G362</f>
        <v>129.71000699999999</v>
      </c>
      <c r="E111">
        <f>DailyPrices!G488</f>
        <v>256.73001099999999</v>
      </c>
      <c r="F111">
        <f>DailyPrices!G614</f>
        <v>176.509995</v>
      </c>
      <c r="G111">
        <f>DailyPrices!G740</f>
        <v>332.47000100000002</v>
      </c>
      <c r="H111" s="3">
        <f t="shared" si="2"/>
        <v>73183.435348999992</v>
      </c>
      <c r="I111" s="3">
        <f t="shared" si="3"/>
        <v>72667.983487999998</v>
      </c>
    </row>
    <row r="112" spans="1:9" x14ac:dyDescent="0.35">
      <c r="A112" s="1">
        <f>DailyPrices!B111</f>
        <v>44246</v>
      </c>
      <c r="B112">
        <f>DailyPrices!G111</f>
        <v>89.580001999999993</v>
      </c>
      <c r="C112">
        <f>DailyPrices!G237</f>
        <v>111.360001</v>
      </c>
      <c r="D112">
        <f>DailyPrices!G363</f>
        <v>129.86999499999999</v>
      </c>
      <c r="E112">
        <f>DailyPrices!G489</f>
        <v>258.41000400000001</v>
      </c>
      <c r="F112">
        <f>DailyPrices!G615</f>
        <v>178.35000600000001</v>
      </c>
      <c r="G112">
        <f>DailyPrices!G741</f>
        <v>331.01998900000001</v>
      </c>
      <c r="H112" s="3">
        <f t="shared" si="2"/>
        <v>72662.524692999985</v>
      </c>
      <c r="I112" s="3">
        <f t="shared" si="3"/>
        <v>72351.880872000009</v>
      </c>
    </row>
    <row r="113" spans="1:9" x14ac:dyDescent="0.35">
      <c r="A113" s="1">
        <f>DailyPrices!B112</f>
        <v>44249</v>
      </c>
      <c r="B113">
        <f>DailyPrices!G112</f>
        <v>85.370002999999997</v>
      </c>
      <c r="C113">
        <f>DailyPrices!G238</f>
        <v>113.360001</v>
      </c>
      <c r="D113">
        <f>DailyPrices!G364</f>
        <v>126</v>
      </c>
      <c r="E113">
        <f>DailyPrices!G490</f>
        <v>241.009995</v>
      </c>
      <c r="F113">
        <f>DailyPrices!G616</f>
        <v>173.08999600000001</v>
      </c>
      <c r="G113">
        <f>DailyPrices!G742</f>
        <v>322.44000199999999</v>
      </c>
      <c r="H113" s="3">
        <f t="shared" si="2"/>
        <v>72197.724510999993</v>
      </c>
      <c r="I113" s="3">
        <f t="shared" si="3"/>
        <v>70481.443705999991</v>
      </c>
    </row>
    <row r="114" spans="1:9" x14ac:dyDescent="0.35">
      <c r="A114" s="1">
        <f>DailyPrices!B113</f>
        <v>44250</v>
      </c>
      <c r="B114">
        <f>DailyPrices!G113</f>
        <v>84.739998</v>
      </c>
      <c r="C114">
        <f>DailyPrices!G239</f>
        <v>115.599998</v>
      </c>
      <c r="D114">
        <f>DailyPrices!G365</f>
        <v>125.860001</v>
      </c>
      <c r="E114">
        <f>DailyPrices!G491</f>
        <v>241.46000699999999</v>
      </c>
      <c r="F114">
        <f>DailyPrices!G617</f>
        <v>172.85000600000001</v>
      </c>
      <c r="G114">
        <f>DailyPrices!G743</f>
        <v>321.48001099999999</v>
      </c>
      <c r="H114" s="3">
        <f t="shared" si="2"/>
        <v>73088.422861999992</v>
      </c>
      <c r="I114" s="3">
        <f t="shared" si="3"/>
        <v>70272.165668000001</v>
      </c>
    </row>
    <row r="115" spans="1:9" x14ac:dyDescent="0.35">
      <c r="A115" s="1">
        <f>DailyPrices!B114</f>
        <v>44251</v>
      </c>
      <c r="B115">
        <f>DailyPrices!G114</f>
        <v>86.940002000000007</v>
      </c>
      <c r="C115">
        <f>DailyPrices!G240</f>
        <v>119.07</v>
      </c>
      <c r="D115">
        <f>DailyPrices!G366</f>
        <v>125.349998</v>
      </c>
      <c r="E115">
        <f>DailyPrices!G492</f>
        <v>239.929993</v>
      </c>
      <c r="F115">
        <f>DailyPrices!G618</f>
        <v>179.38999899999999</v>
      </c>
      <c r="G115">
        <f>DailyPrices!G744</f>
        <v>324.13000499999998</v>
      </c>
      <c r="H115" s="3">
        <f t="shared" si="2"/>
        <v>74891.733839999986</v>
      </c>
      <c r="I115" s="3">
        <f t="shared" si="3"/>
        <v>70849.864360000007</v>
      </c>
    </row>
    <row r="116" spans="1:9" x14ac:dyDescent="0.35">
      <c r="A116" s="1">
        <f>DailyPrices!B115</f>
        <v>44252</v>
      </c>
      <c r="B116">
        <f>DailyPrices!G115</f>
        <v>82.419998000000007</v>
      </c>
      <c r="C116">
        <f>DailyPrices!G241</f>
        <v>116.290001</v>
      </c>
      <c r="D116">
        <f>DailyPrices!G367</f>
        <v>120.989998</v>
      </c>
      <c r="E116">
        <f>DailyPrices!G493</f>
        <v>232.39999399999999</v>
      </c>
      <c r="F116">
        <f>DailyPrices!G619</f>
        <v>170.529999</v>
      </c>
      <c r="G116">
        <f>DailyPrices!G745</f>
        <v>312.82998700000002</v>
      </c>
      <c r="H116" s="3">
        <f t="shared" si="2"/>
        <v>72673.093672999996</v>
      </c>
      <c r="I116" s="3">
        <f t="shared" si="3"/>
        <v>68386.460435999994</v>
      </c>
    </row>
    <row r="117" spans="1:9" x14ac:dyDescent="0.35">
      <c r="A117" s="1">
        <f>DailyPrices!B116</f>
        <v>44253</v>
      </c>
      <c r="B117">
        <f>DailyPrices!G116</f>
        <v>84.510002</v>
      </c>
      <c r="C117">
        <f>DailyPrices!G242</f>
        <v>115.370003</v>
      </c>
      <c r="D117">
        <f>DailyPrices!G368</f>
        <v>121.260002</v>
      </c>
      <c r="E117">
        <f>DailyPrices!G494</f>
        <v>237.699997</v>
      </c>
      <c r="F117">
        <f>DailyPrices!G620</f>
        <v>172.270004</v>
      </c>
      <c r="G117">
        <f>DailyPrices!G746</f>
        <v>314.14001500000001</v>
      </c>
      <c r="H117" s="3">
        <f t="shared" si="2"/>
        <v>72808.695296999984</v>
      </c>
      <c r="I117" s="3">
        <f t="shared" si="3"/>
        <v>68672.04654000001</v>
      </c>
    </row>
    <row r="118" spans="1:9" x14ac:dyDescent="0.35">
      <c r="A118" s="1">
        <f>DailyPrices!B117</f>
        <v>44256</v>
      </c>
      <c r="B118">
        <f>DailyPrices!G117</f>
        <v>86.389999000000003</v>
      </c>
      <c r="C118">
        <f>DailyPrices!G243</f>
        <v>116.68</v>
      </c>
      <c r="D118">
        <f>DailyPrices!G369</f>
        <v>127.790001</v>
      </c>
      <c r="E118">
        <f>DailyPrices!G495</f>
        <v>251.5</v>
      </c>
      <c r="F118">
        <f>DailyPrices!G621</f>
        <v>177.66999799999999</v>
      </c>
      <c r="G118">
        <f>DailyPrices!G747</f>
        <v>323.58999599999999</v>
      </c>
      <c r="H118" s="3">
        <f t="shared" si="2"/>
        <v>74203.743625999996</v>
      </c>
      <c r="I118" s="3">
        <f t="shared" si="3"/>
        <v>70732.142397999996</v>
      </c>
    </row>
    <row r="119" spans="1:9" x14ac:dyDescent="0.35">
      <c r="A119" s="1">
        <f>DailyPrices!B118</f>
        <v>44257</v>
      </c>
      <c r="B119">
        <f>DailyPrices!G118</f>
        <v>84.129997000000003</v>
      </c>
      <c r="C119">
        <f>DailyPrices!G244</f>
        <v>115.68</v>
      </c>
      <c r="D119">
        <f>DailyPrices!G370</f>
        <v>125.120003</v>
      </c>
      <c r="E119">
        <f>DailyPrices!G496</f>
        <v>244.39999399999999</v>
      </c>
      <c r="F119">
        <f>DailyPrices!G622</f>
        <v>174.88999899999999</v>
      </c>
      <c r="G119">
        <f>DailyPrices!G748</f>
        <v>318.39999399999999</v>
      </c>
      <c r="H119" s="3">
        <f t="shared" si="2"/>
        <v>73137.343078000005</v>
      </c>
      <c r="I119" s="3">
        <f t="shared" si="3"/>
        <v>69600.721962000011</v>
      </c>
    </row>
    <row r="120" spans="1:9" x14ac:dyDescent="0.35">
      <c r="A120" s="1">
        <f>DailyPrices!B119</f>
        <v>44258</v>
      </c>
      <c r="B120">
        <f>DailyPrices!G119</f>
        <v>80.860000999999997</v>
      </c>
      <c r="C120">
        <f>DailyPrices!G245</f>
        <v>115.800003</v>
      </c>
      <c r="D120">
        <f>DailyPrices!G371</f>
        <v>122.05999799999999</v>
      </c>
      <c r="E120">
        <f>DailyPrices!G497</f>
        <v>227.679993</v>
      </c>
      <c r="F120">
        <f>DailyPrices!G623</f>
        <v>170.58999600000001</v>
      </c>
      <c r="G120">
        <f>DailyPrices!G749</f>
        <v>309.16000400000001</v>
      </c>
      <c r="H120" s="3">
        <f t="shared" si="2"/>
        <v>72030.984985000003</v>
      </c>
      <c r="I120" s="3">
        <f t="shared" si="3"/>
        <v>67586.404142000014</v>
      </c>
    </row>
    <row r="121" spans="1:9" x14ac:dyDescent="0.35">
      <c r="A121" s="1">
        <f>DailyPrices!B120</f>
        <v>44259</v>
      </c>
      <c r="B121">
        <f>DailyPrices!G120</f>
        <v>77.75</v>
      </c>
      <c r="C121">
        <f>DailyPrices!G246</f>
        <v>115.550003</v>
      </c>
      <c r="D121">
        <f>DailyPrices!G372</f>
        <v>120.129997</v>
      </c>
      <c r="E121">
        <f>DailyPrices!G498</f>
        <v>225.44000199999999</v>
      </c>
      <c r="F121">
        <f>DailyPrices!G624</f>
        <v>163.25</v>
      </c>
      <c r="G121">
        <f>DailyPrices!G750</f>
        <v>304.10000600000001</v>
      </c>
      <c r="H121" s="3">
        <f t="shared" si="2"/>
        <v>71339.515167000005</v>
      </c>
      <c r="I121" s="3">
        <f t="shared" si="3"/>
        <v>66483.324578</v>
      </c>
    </row>
    <row r="122" spans="1:9" x14ac:dyDescent="0.35">
      <c r="A122" s="1">
        <f>DailyPrices!B121</f>
        <v>44260</v>
      </c>
      <c r="B122">
        <f>DailyPrices!G121</f>
        <v>78.519997000000004</v>
      </c>
      <c r="C122">
        <f>DailyPrices!G247</f>
        <v>119.69000200000001</v>
      </c>
      <c r="D122">
        <f>DailyPrices!G373</f>
        <v>121.41999800000001</v>
      </c>
      <c r="E122">
        <f>DailyPrices!G499</f>
        <v>228.21000699999999</v>
      </c>
      <c r="F122">
        <f>DailyPrices!G625</f>
        <v>167.94000199999999</v>
      </c>
      <c r="G122">
        <f>DailyPrices!G751</f>
        <v>308.67999300000002</v>
      </c>
      <c r="H122" s="3">
        <f t="shared" si="2"/>
        <v>73368.874442</v>
      </c>
      <c r="I122" s="3">
        <f t="shared" si="3"/>
        <v>67481.761744000018</v>
      </c>
    </row>
    <row r="123" spans="1:9" x14ac:dyDescent="0.35">
      <c r="A123" s="1">
        <f>DailyPrices!B122</f>
        <v>44263</v>
      </c>
      <c r="B123">
        <f>DailyPrices!G122</f>
        <v>73.959998999999996</v>
      </c>
      <c r="C123">
        <f>DailyPrices!G248</f>
        <v>121.5</v>
      </c>
      <c r="D123">
        <f>DailyPrices!G374</f>
        <v>116.360001</v>
      </c>
      <c r="E123">
        <f>DailyPrices!G500</f>
        <v>223.41999799999999</v>
      </c>
      <c r="F123">
        <f>DailyPrices!G626</f>
        <v>162.11000100000001</v>
      </c>
      <c r="G123">
        <f>DailyPrices!G752</f>
        <v>299.94000199999999</v>
      </c>
      <c r="H123" s="3">
        <f t="shared" si="2"/>
        <v>73244.603549999985</v>
      </c>
      <c r="I123" s="3">
        <f t="shared" si="3"/>
        <v>65576.443705999991</v>
      </c>
    </row>
    <row r="124" spans="1:9" x14ac:dyDescent="0.35">
      <c r="A124" s="1">
        <f>DailyPrices!B123</f>
        <v>44264</v>
      </c>
      <c r="B124">
        <f>DailyPrices!G123</f>
        <v>78.529999000000004</v>
      </c>
      <c r="C124">
        <f>DailyPrices!G249</f>
        <v>122.5</v>
      </c>
      <c r="D124">
        <f>DailyPrices!G375</f>
        <v>121.089996</v>
      </c>
      <c r="E124">
        <f>DailyPrices!G501</f>
        <v>233.050003</v>
      </c>
      <c r="F124">
        <f>DailyPrices!G627</f>
        <v>170.36000100000001</v>
      </c>
      <c r="G124">
        <f>DailyPrices!G753</f>
        <v>311.76998900000001</v>
      </c>
      <c r="H124" s="3">
        <f t="shared" si="2"/>
        <v>74776.743739999991</v>
      </c>
      <c r="I124" s="3">
        <f t="shared" si="3"/>
        <v>68155.380872000009</v>
      </c>
    </row>
    <row r="125" spans="1:9" x14ac:dyDescent="0.35">
      <c r="A125" s="1">
        <f>DailyPrices!B124</f>
        <v>44265</v>
      </c>
      <c r="B125">
        <f>DailyPrices!G124</f>
        <v>77.519997000000004</v>
      </c>
      <c r="C125">
        <f>DailyPrices!G250</f>
        <v>123.860001</v>
      </c>
      <c r="D125">
        <f>DailyPrices!G376</f>
        <v>119.980003</v>
      </c>
      <c r="E125">
        <f>DailyPrices!G502</f>
        <v>225.69000199999999</v>
      </c>
      <c r="F125">
        <f>DailyPrices!G628</f>
        <v>169.41999799999999</v>
      </c>
      <c r="G125">
        <f>DailyPrices!G754</f>
        <v>310.88000499999998</v>
      </c>
      <c r="H125" s="3">
        <f t="shared" si="2"/>
        <v>74927.063816999987</v>
      </c>
      <c r="I125" s="3">
        <f t="shared" si="3"/>
        <v>67961.364360000007</v>
      </c>
    </row>
    <row r="126" spans="1:9" x14ac:dyDescent="0.35">
      <c r="A126" s="1">
        <f>DailyPrices!B125</f>
        <v>44266</v>
      </c>
      <c r="B126">
        <f>DailyPrices!G125</f>
        <v>81.230002999999996</v>
      </c>
      <c r="C126">
        <f>DailyPrices!G251</f>
        <v>124.110001</v>
      </c>
      <c r="D126">
        <f>DailyPrices!G377</f>
        <v>121.959999</v>
      </c>
      <c r="E126">
        <f>DailyPrices!G503</f>
        <v>235.800003</v>
      </c>
      <c r="F126">
        <f>DailyPrices!G629</f>
        <v>174.949997</v>
      </c>
      <c r="G126">
        <f>DailyPrices!G755</f>
        <v>318.040009</v>
      </c>
      <c r="H126" s="3">
        <f t="shared" si="2"/>
        <v>76013.594815000004</v>
      </c>
      <c r="I126" s="3">
        <f t="shared" si="3"/>
        <v>69522.245231999987</v>
      </c>
    </row>
    <row r="127" spans="1:9" x14ac:dyDescent="0.35">
      <c r="A127" s="1">
        <f>DailyPrices!B126</f>
        <v>44267</v>
      </c>
      <c r="B127">
        <f>DailyPrices!G126</f>
        <v>81.050003000000004</v>
      </c>
      <c r="C127">
        <f>DailyPrices!G252</f>
        <v>124.129997</v>
      </c>
      <c r="D127">
        <f>DailyPrices!G378</f>
        <v>121.029999</v>
      </c>
      <c r="E127">
        <f>DailyPrices!G504</f>
        <v>229.259995</v>
      </c>
      <c r="F127">
        <f>DailyPrices!G630</f>
        <v>173.570007</v>
      </c>
      <c r="G127">
        <f>DailyPrices!G756</f>
        <v>315.459991</v>
      </c>
      <c r="H127" s="3">
        <f t="shared" si="2"/>
        <v>75744.972771000001</v>
      </c>
      <c r="I127" s="3">
        <f t="shared" si="3"/>
        <v>68959.801307999995</v>
      </c>
    </row>
    <row r="128" spans="1:9" x14ac:dyDescent="0.35">
      <c r="A128" t="s">
        <v>10</v>
      </c>
      <c r="B128">
        <f>AVERAGE(B3:B127)</f>
        <v>86.096640031999996</v>
      </c>
      <c r="C128">
        <f t="shared" ref="C128:G128" si="4">AVERAGE(C3:C127)</f>
        <v>109.00335955199992</v>
      </c>
      <c r="D128">
        <f t="shared" si="4"/>
        <v>122.963203992</v>
      </c>
      <c r="E128">
        <f t="shared" si="4"/>
        <v>217.34211986400007</v>
      </c>
      <c r="F128">
        <f t="shared" si="4"/>
        <v>159.09301063199996</v>
      </c>
      <c r="G128">
        <f t="shared" si="4"/>
        <v>301.48149734400005</v>
      </c>
      <c r="H128" s="3">
        <f>AVERAGE(H3:H127)</f>
        <v>69519.468151072026</v>
      </c>
      <c r="I128" s="3">
        <f t="shared" ref="I128" si="5">AVERAGE(I3:I127)</f>
        <v>65912.489690991977</v>
      </c>
    </row>
    <row r="129" spans="1:9" x14ac:dyDescent="0.35">
      <c r="A129" t="s">
        <v>11</v>
      </c>
      <c r="B129">
        <f>_xlfn.STDEV.S(B3:B127)</f>
        <v>6.1515635284385795</v>
      </c>
      <c r="C129">
        <f t="shared" ref="C129:G129" si="6">_xlfn.STDEV.S(C3:C127)</f>
        <v>6.8307213394511024</v>
      </c>
      <c r="D129">
        <f t="shared" si="6"/>
        <v>8.6770998662346166</v>
      </c>
      <c r="E129">
        <f t="shared" si="6"/>
        <v>24.210898959239895</v>
      </c>
      <c r="F129">
        <f>_xlfn.STDEV.S(F3:F127)</f>
        <v>12.535937667218175</v>
      </c>
      <c r="G129">
        <f t="shared" si="6"/>
        <v>19.619222307553848</v>
      </c>
      <c r="H129" s="3">
        <f t="shared" ref="H129:I129" si="7">_xlfn.STDEV.S(H3:H127)</f>
        <v>4275.3961412399112</v>
      </c>
      <c r="I129" s="3">
        <f t="shared" si="7"/>
        <v>4276.9904630467399</v>
      </c>
    </row>
    <row r="130" spans="1:9" x14ac:dyDescent="0.35">
      <c r="A130" t="str">
        <f>Portfolio!D1</f>
        <v>Quantity</v>
      </c>
      <c r="B130">
        <f>Portfolio!D2</f>
        <v>160</v>
      </c>
      <c r="C130">
        <f>Portfolio!D3</f>
        <v>435</v>
      </c>
      <c r="D130">
        <f>Portfolio!D4</f>
        <v>0</v>
      </c>
      <c r="E130">
        <f>Portfolio!D5</f>
        <v>38</v>
      </c>
      <c r="F130">
        <f>Portfolio!D6</f>
        <v>0</v>
      </c>
      <c r="G130">
        <f>Portfolio!D12</f>
        <v>218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02E4F-F2B7-4876-A9A0-291DB1AE8C8A}">
  <dimension ref="A1:G147"/>
  <sheetViews>
    <sheetView workbookViewId="0">
      <selection activeCell="B4" sqref="B4"/>
    </sheetView>
  </sheetViews>
  <sheetFormatPr defaultColWidth="18.26953125" defaultRowHeight="14.5" x14ac:dyDescent="0.35"/>
  <sheetData>
    <row r="1" spans="1:7" x14ac:dyDescent="0.35">
      <c r="A1" t="str">
        <f>ClosingPrices!A2</f>
        <v>Date</v>
      </c>
      <c r="B1" t="str">
        <f>ClosingPrices!B2</f>
        <v>AMD</v>
      </c>
      <c r="C1" t="str">
        <f>ClosingPrices!C2</f>
        <v>FISV</v>
      </c>
      <c r="D1" t="str">
        <f>ClosingPrices!D2</f>
        <v>AAPL</v>
      </c>
      <c r="E1" t="str">
        <f>ClosingPrices!E2</f>
        <v>TEAM</v>
      </c>
      <c r="F1" t="str">
        <f>ClosingPrices!F2</f>
        <v>TXN</v>
      </c>
      <c r="G1" t="str">
        <f>ClosingPrices!G2</f>
        <v>QQQ</v>
      </c>
    </row>
    <row r="2" spans="1:7" x14ac:dyDescent="0.35">
      <c r="A2" s="1">
        <f>ClosingPrices!A3</f>
        <v>44088</v>
      </c>
      <c r="B2" s="4">
        <f>ClosingPrices!B3/ClosingPrices!B$3-1</f>
        <v>0</v>
      </c>
      <c r="C2" s="4">
        <f>ClosingPrices!C3/ClosingPrices!C$3-1</f>
        <v>0</v>
      </c>
      <c r="D2" s="4">
        <f>ClosingPrices!D3/ClosingPrices!D$3-1</f>
        <v>0</v>
      </c>
      <c r="E2" s="4">
        <f>ClosingPrices!E3/ClosingPrices!E$3-1</f>
        <v>0</v>
      </c>
      <c r="F2" s="4">
        <f>ClosingPrices!F3/ClosingPrices!F$3-1</f>
        <v>0</v>
      </c>
      <c r="G2" s="4">
        <f>ClosingPrices!G3/ClosingPrices!G$3-1</f>
        <v>0</v>
      </c>
    </row>
    <row r="3" spans="1:7" x14ac:dyDescent="0.35">
      <c r="A3" s="1">
        <f>ClosingPrices!A4</f>
        <v>44089</v>
      </c>
      <c r="B3" s="4">
        <f>ClosingPrices!B4/ClosingPrices!B$3-1</f>
        <v>1.3222053575813852E-2</v>
      </c>
      <c r="C3" s="4">
        <f>ClosingPrices!C4/ClosingPrices!C$3-1</f>
        <v>3.5196028304950611E-2</v>
      </c>
      <c r="D3" s="4">
        <f>ClosingPrices!D4/ClosingPrices!D$3-1</f>
        <v>1.5603861246897832E-3</v>
      </c>
      <c r="E3" s="4">
        <f>ClosingPrices!E4/ClosingPrices!E$3-1</f>
        <v>1.2911680002645642E-2</v>
      </c>
      <c r="F3" s="4">
        <f>ClosingPrices!F4/ClosingPrices!F$3-1</f>
        <v>1.5231462289122311E-2</v>
      </c>
      <c r="G3" s="4">
        <f>ClosingPrices!G4/ClosingPrices!G$3-1</f>
        <v>1.4173462621372312E-2</v>
      </c>
    </row>
    <row r="4" spans="1:7" x14ac:dyDescent="0.35">
      <c r="A4" s="1">
        <f>ClosingPrices!A5</f>
        <v>44090</v>
      </c>
      <c r="B4" s="4">
        <f>ClosingPrices!B5/ClosingPrices!B$3-1</f>
        <v>-1.5917817306346116E-2</v>
      </c>
      <c r="C4" s="4">
        <f>ClosingPrices!C5/ClosingPrices!C$3-1</f>
        <v>5.2382464801532524E-2</v>
      </c>
      <c r="D4" s="4">
        <f>ClosingPrices!D5/ClosingPrices!D$3-1</f>
        <v>-2.7999324842626683E-2</v>
      </c>
      <c r="E4" s="4">
        <f>ClosingPrices!E5/ClosingPrices!E$3-1</f>
        <v>1.3800059554609279E-2</v>
      </c>
      <c r="F4" s="4">
        <f>ClosingPrices!F5/ClosingPrices!F$3-1</f>
        <v>8.3014785549642145E-3</v>
      </c>
      <c r="G4" s="4">
        <f>ClosingPrices!G5/ClosingPrices!G$3-1</f>
        <v>-1.998968405441448E-3</v>
      </c>
    </row>
    <row r="5" spans="1:7" x14ac:dyDescent="0.35">
      <c r="A5" s="1">
        <f>ClosingPrices!A6</f>
        <v>44091</v>
      </c>
      <c r="B5" s="4">
        <f>ClosingPrices!B6/ClosingPrices!B$3-1</f>
        <v>-1.7329896859309413E-2</v>
      </c>
      <c r="C5" s="4">
        <f>ClosingPrices!C6/ClosingPrices!C$3-1</f>
        <v>6.8230988334485598E-2</v>
      </c>
      <c r="D5" s="4">
        <f>ClosingPrices!D6/ClosingPrices!D$3-1</f>
        <v>-4.3515943331410734E-2</v>
      </c>
      <c r="E5" s="4">
        <f>ClosingPrices!E6/ClosingPrices!E$3-1</f>
        <v>-3.4944089906281395E-3</v>
      </c>
      <c r="F5" s="4">
        <f>ClosingPrices!F6/ClosingPrices!F$3-1</f>
        <v>1.3498794462482033E-2</v>
      </c>
      <c r="G5" s="4">
        <f>ClosingPrices!G6/ClosingPrices!G$3-1</f>
        <v>-1.7589743065089647E-2</v>
      </c>
    </row>
    <row r="6" spans="1:7" x14ac:dyDescent="0.35">
      <c r="A6" s="1">
        <f>ClosingPrices!A7</f>
        <v>44092</v>
      </c>
      <c r="B6" s="4">
        <f>ClosingPrices!B7/ClosingPrices!B$3-1</f>
        <v>-3.8125827005755286E-2</v>
      </c>
      <c r="C6" s="4">
        <f>ClosingPrices!C7/ClosingPrices!C$3-1</f>
        <v>6.5143584751334416E-2</v>
      </c>
      <c r="D6" s="4">
        <f>ClosingPrices!D7/ClosingPrices!D$3-1</f>
        <v>-7.3855777789494814E-2</v>
      </c>
      <c r="E6" s="4">
        <f>ClosingPrices!E7/ClosingPrices!E$3-1</f>
        <v>1.3622382459663074E-2</v>
      </c>
      <c r="F6" s="4">
        <f>ClosingPrices!F7/ClosingPrices!F$3-1</f>
        <v>9.3855095944683775E-4</v>
      </c>
      <c r="G6" s="4">
        <f>ClosingPrices!G7/ClosingPrices!G$3-1</f>
        <v>-3.0128007799545276E-2</v>
      </c>
    </row>
    <row r="7" spans="1:7" x14ac:dyDescent="0.35">
      <c r="A7" s="1">
        <f>ClosingPrices!A8</f>
        <v>44095</v>
      </c>
      <c r="B7" s="4">
        <f>ClosingPrices!B8/ClosingPrices!B$3-1</f>
        <v>5.1347880581587013E-4</v>
      </c>
      <c r="C7" s="4">
        <f>ClosingPrices!C8/ClosingPrices!C$3-1</f>
        <v>2.5110662243710058E-2</v>
      </c>
      <c r="D7" s="4">
        <f>ClosingPrices!D8/ClosingPrices!D$3-1</f>
        <v>-4.5769740672031989E-2</v>
      </c>
      <c r="E7" s="4">
        <f>ClosingPrices!E8/ClosingPrices!E$3-1</f>
        <v>5.0698875875358151E-2</v>
      </c>
      <c r="F7" s="4">
        <f>ClosingPrices!F8/ClosingPrices!F$3-1</f>
        <v>-1.1188982749430032E-2</v>
      </c>
      <c r="G7" s="4">
        <f>ClosingPrices!G8/ClosingPrices!G$3-1</f>
        <v>-2.7802041322254167E-2</v>
      </c>
    </row>
    <row r="8" spans="1:7" x14ac:dyDescent="0.35">
      <c r="A8" s="1">
        <f>ClosingPrices!A9</f>
        <v>44096</v>
      </c>
      <c r="B8" s="4">
        <f>ClosingPrices!B9/ClosingPrices!B$3-1</f>
        <v>-2.5674582139292301E-3</v>
      </c>
      <c r="C8" s="4">
        <f>ClosingPrices!C9/ClosingPrices!C$3-1</f>
        <v>4.0341649487324105E-2</v>
      </c>
      <c r="D8" s="4">
        <f>ClosingPrices!D9/ClosingPrices!D$3-1</f>
        <v>-3.0773291474897935E-2</v>
      </c>
      <c r="E8" s="4">
        <f>ClosingPrices!E9/ClosingPrices!E$3-1</f>
        <v>6.7637996153470548E-2</v>
      </c>
      <c r="F8" s="4">
        <f>ClosingPrices!F9/ClosingPrices!F$3-1</f>
        <v>8.6622419431958697E-4</v>
      </c>
      <c r="G8" s="4">
        <f>ClosingPrices!G9/ClosingPrices!G$3-1</f>
        <v>-9.7398560566239745E-3</v>
      </c>
    </row>
    <row r="9" spans="1:7" x14ac:dyDescent="0.35">
      <c r="A9" s="1">
        <f>ClosingPrices!A10</f>
        <v>44097</v>
      </c>
      <c r="B9" s="4">
        <f>ClosingPrices!B10/ClosingPrices!B$3-1</f>
        <v>-4.069318252392351E-2</v>
      </c>
      <c r="C9" s="4">
        <f>ClosingPrices!C10/ClosingPrices!C$3-1</f>
        <v>2.2434908355148719E-2</v>
      </c>
      <c r="D9" s="4">
        <f>ClosingPrices!D10/ClosingPrices!D$3-1</f>
        <v>-7.1428477631176768E-2</v>
      </c>
      <c r="E9" s="4">
        <f>ClosingPrices!E10/ClosingPrices!E$3-1</f>
        <v>4.7619102052099072E-2</v>
      </c>
      <c r="F9" s="4">
        <f>ClosingPrices!F10/ClosingPrices!F$3-1</f>
        <v>-2.4326823644078788E-2</v>
      </c>
      <c r="G9" s="4">
        <f>ClosingPrices!G10/ClosingPrices!G$3-1</f>
        <v>-3.9976753988363201E-2</v>
      </c>
    </row>
    <row r="10" spans="1:7" x14ac:dyDescent="0.35">
      <c r="A10" s="1">
        <f>ClosingPrices!A11</f>
        <v>44098</v>
      </c>
      <c r="B10" s="4">
        <f>ClosingPrices!B11/ClosingPrices!B$3-1</f>
        <v>-2.6700923576356339E-2</v>
      </c>
      <c r="C10" s="4">
        <f>ClosingPrices!C11/ClosingPrices!C$3-1</f>
        <v>1.1423289316111696E-2</v>
      </c>
      <c r="D10" s="4">
        <f>ClosingPrices!D11/ClosingPrices!D$3-1</f>
        <v>-6.1893188548619138E-2</v>
      </c>
      <c r="E10" s="4">
        <f>ClosingPrices!E11/ClosingPrices!E$3-1</f>
        <v>4.1104022532670426E-2</v>
      </c>
      <c r="F10" s="4">
        <f>ClosingPrices!F11/ClosingPrices!F$3-1</f>
        <v>-1.3282267672302228E-2</v>
      </c>
      <c r="G10" s="4">
        <f>ClosingPrices!G11/ClosingPrices!G$3-1</f>
        <v>-3.5506597067954448E-2</v>
      </c>
    </row>
    <row r="11" spans="1:7" x14ac:dyDescent="0.35">
      <c r="A11" s="1">
        <f>ClosingPrices!A12</f>
        <v>44099</v>
      </c>
      <c r="B11" s="4">
        <f>ClosingPrices!B12/ClosingPrices!B$3-1</f>
        <v>2.0538638753819782E-3</v>
      </c>
      <c r="C11" s="4">
        <f>ClosingPrices!C12/ClosingPrices!C$3-1</f>
        <v>5.1044551837903684E-2</v>
      </c>
      <c r="D11" s="4">
        <f>ClosingPrices!D12/ClosingPrices!D$3-1</f>
        <v>-2.6699084238892223E-2</v>
      </c>
      <c r="E11" s="4">
        <f>ClosingPrices!E12/ClosingPrices!E$3-1</f>
        <v>7.373843458276319E-2</v>
      </c>
      <c r="F11" s="4">
        <f>ClosingPrices!F12/ClosingPrices!F$3-1</f>
        <v>-1.5157972502588546E-3</v>
      </c>
      <c r="G11" s="4">
        <f>ClosingPrices!G12/ClosingPrices!G$3-1</f>
        <v>-1.3083363464287734E-2</v>
      </c>
    </row>
    <row r="12" spans="1:7" x14ac:dyDescent="0.35">
      <c r="A12" s="1">
        <f>ClosingPrices!A13</f>
        <v>44102</v>
      </c>
      <c r="B12" s="4">
        <f>ClosingPrices!B13/ClosingPrices!B$3-1</f>
        <v>2.0282425666689807E-2</v>
      </c>
      <c r="C12" s="4">
        <f>ClosingPrices!C13/ClosingPrices!C$3-1</f>
        <v>7.1009592899240248E-2</v>
      </c>
      <c r="D12" s="4">
        <f>ClosingPrices!D13/ClosingPrices!D$3-1</f>
        <v>-3.467447419780223E-3</v>
      </c>
      <c r="E12" s="4">
        <f>ClosingPrices!E13/ClosingPrices!E$3-1</f>
        <v>7.2020873537570917E-2</v>
      </c>
      <c r="F12" s="4">
        <f>ClosingPrices!F13/ClosingPrices!F$3-1</f>
        <v>2.4615684513985991E-2</v>
      </c>
      <c r="G12" s="4">
        <f>ClosingPrices!G13/ClosingPrices!G$3-1</f>
        <v>7.4138932201692764E-3</v>
      </c>
    </row>
    <row r="13" spans="1:7" x14ac:dyDescent="0.35">
      <c r="A13" s="1">
        <f>ClosingPrices!A14</f>
        <v>44103</v>
      </c>
      <c r="B13" s="4">
        <f>ClosingPrices!B14/ClosingPrices!B$3-1</f>
        <v>4.9679010277817515E-2</v>
      </c>
      <c r="C13" s="4">
        <f>ClosingPrices!C14/ClosingPrices!C$3-1</f>
        <v>6.6069755399192243E-2</v>
      </c>
      <c r="D13" s="4">
        <f>ClosingPrices!D14/ClosingPrices!D$3-1</f>
        <v>-1.100903250398888E-2</v>
      </c>
      <c r="E13" s="4">
        <f>ClosingPrices!E14/ClosingPrices!E$3-1</f>
        <v>8.001664487127802E-2</v>
      </c>
      <c r="F13" s="4">
        <f>ClosingPrices!F14/ClosingPrices!F$3-1</f>
        <v>2.1439429168613522E-2</v>
      </c>
      <c r="G13" s="4">
        <f>ClosingPrices!G14/ClosingPrices!G$3-1</f>
        <v>2.8710724887959227E-3</v>
      </c>
    </row>
    <row r="14" spans="1:7" x14ac:dyDescent="0.35">
      <c r="A14" s="1">
        <f>ClosingPrices!A15</f>
        <v>44104</v>
      </c>
      <c r="B14" s="4">
        <f>ClosingPrices!B15/ClosingPrices!B$3-1</f>
        <v>5.2503156546773955E-2</v>
      </c>
      <c r="C14" s="4">
        <f>ClosingPrices!C15/ClosingPrices!C$3-1</f>
        <v>6.0512556560925246E-2</v>
      </c>
      <c r="D14" s="4">
        <f>ClosingPrices!D15/ClosingPrices!D$3-1</f>
        <v>3.9008348650169111E-3</v>
      </c>
      <c r="E14" s="4">
        <f>ClosingPrices!E15/ClosingPrices!E$3-1</f>
        <v>7.6699818211320103E-2</v>
      </c>
      <c r="F14" s="4">
        <f>ClosingPrices!F15/ClosingPrices!F$3-1</f>
        <v>3.0751434347350282E-2</v>
      </c>
      <c r="G14" s="4">
        <f>ClosingPrices!G15/ClosingPrices!G$3-1</f>
        <v>9.7397504723713002E-3</v>
      </c>
    </row>
    <row r="15" spans="1:7" x14ac:dyDescent="0.35">
      <c r="A15" s="1">
        <f>ClosingPrices!A16</f>
        <v>44105</v>
      </c>
      <c r="B15" s="4">
        <f>ClosingPrices!B16/ClosingPrices!B$3-1</f>
        <v>8.9345299374960163E-2</v>
      </c>
      <c r="C15" s="4">
        <f>ClosingPrices!C16/ClosingPrices!C$3-1</f>
        <v>7.2862016524894768E-2</v>
      </c>
      <c r="D15" s="4">
        <f>ClosingPrices!D16/ClosingPrices!D$3-1</f>
        <v>1.2395976686112142E-2</v>
      </c>
      <c r="E15" s="4">
        <f>ClosingPrices!E16/ClosingPrices!E$3-1</f>
        <v>0.10169390788187416</v>
      </c>
      <c r="F15" s="4">
        <f>ClosingPrices!F16/ClosingPrices!F$3-1</f>
        <v>4.6055106367999255E-2</v>
      </c>
      <c r="G15" s="4">
        <f>ClosingPrices!G16/ClosingPrices!G$3-1</f>
        <v>2.5766741011330474E-2</v>
      </c>
    </row>
    <row r="16" spans="1:7" x14ac:dyDescent="0.35">
      <c r="A16" s="1">
        <f>ClosingPrices!A17</f>
        <v>44106</v>
      </c>
      <c r="B16" s="4">
        <f>ClosingPrices!B17/ClosingPrices!B$3-1</f>
        <v>5.0064196404000061E-2</v>
      </c>
      <c r="C16" s="4">
        <f>ClosingPrices!C17/ClosingPrices!C$3-1</f>
        <v>4.6104806959036848E-2</v>
      </c>
      <c r="D16" s="4">
        <f>ClosingPrices!D17/ClosingPrices!D$3-1</f>
        <v>-2.0284306512298844E-2</v>
      </c>
      <c r="E16" s="4">
        <f>ClosingPrices!E17/ClosingPrices!E$3-1</f>
        <v>9.4468119982660914E-2</v>
      </c>
      <c r="F16" s="4">
        <f>ClosingPrices!F17/ClosingPrices!F$3-1</f>
        <v>1.8479700613420524E-2</v>
      </c>
      <c r="G16" s="4">
        <f>ClosingPrices!G17/ClosingPrices!G$3-1</f>
        <v>-3.0891767876151111E-3</v>
      </c>
    </row>
    <row r="17" spans="1:7" x14ac:dyDescent="0.35">
      <c r="A17" s="1">
        <f>ClosingPrices!A18</f>
        <v>44109</v>
      </c>
      <c r="B17" s="4">
        <f>ClosingPrices!B18/ClosingPrices!B$3-1</f>
        <v>0.10590500369948641</v>
      </c>
      <c r="C17" s="4">
        <f>ClosingPrices!C18/ClosingPrices!C$3-1</f>
        <v>3.7563055213811758E-2</v>
      </c>
      <c r="D17" s="4">
        <f>ClosingPrices!D18/ClosingPrices!D$3-1</f>
        <v>9.8820946996658332E-3</v>
      </c>
      <c r="E17" s="4">
        <f>ClosingPrices!E18/ClosingPrices!E$3-1</f>
        <v>0.10666909752828935</v>
      </c>
      <c r="F17" s="4">
        <f>ClosingPrices!F18/ClosingPrices!F$3-1</f>
        <v>4.006355655968763E-2</v>
      </c>
      <c r="G17" s="4">
        <f>ClosingPrices!G18/ClosingPrices!G$3-1</f>
        <v>1.8171184622913117E-2</v>
      </c>
    </row>
    <row r="18" spans="1:7" x14ac:dyDescent="0.35">
      <c r="A18" s="1">
        <f>ClosingPrices!A19</f>
        <v>44110</v>
      </c>
      <c r="B18" s="4">
        <f>ClosingPrices!B19/ClosingPrices!B$3-1</f>
        <v>8.4467276393651369E-2</v>
      </c>
      <c r="C18" s="4">
        <f>ClosingPrices!C19/ClosingPrices!C$3-1</f>
        <v>5.3411578746764832E-2</v>
      </c>
      <c r="D18" s="4">
        <f>ClosingPrices!D19/ClosingPrices!D$3-1</f>
        <v>-1.9070717308270146E-2</v>
      </c>
      <c r="E18" s="4">
        <f>ClosingPrices!E19/ClosingPrices!E$3-1</f>
        <v>0.12461507639457658</v>
      </c>
      <c r="F18" s="4">
        <f>ClosingPrices!F19/ClosingPrices!F$3-1</f>
        <v>3.8403325217174933E-2</v>
      </c>
      <c r="G18" s="4">
        <f>ClosingPrices!G19/ClosingPrices!G$3-1</f>
        <v>0</v>
      </c>
    </row>
    <row r="19" spans="1:7" x14ac:dyDescent="0.35">
      <c r="A19" s="1">
        <f>ClosingPrices!A20</f>
        <v>44111</v>
      </c>
      <c r="B19" s="4">
        <f>ClosingPrices!B20/ClosingPrices!B$3-1</f>
        <v>0.11283696757799833</v>
      </c>
      <c r="C19" s="4">
        <f>ClosingPrices!C20/ClosingPrices!C$3-1</f>
        <v>5.4029022414922689E-2</v>
      </c>
      <c r="D19" s="4">
        <f>ClosingPrices!D20/ClosingPrices!D$3-1</f>
        <v>-2.4271697116102775E-3</v>
      </c>
      <c r="E19" s="4">
        <f>ClosingPrices!E20/ClosingPrices!E$3-1</f>
        <v>0.14333094985384864</v>
      </c>
      <c r="F19" s="4">
        <f>ClosingPrices!F20/ClosingPrices!F$3-1</f>
        <v>5.9337374040301816E-2</v>
      </c>
      <c r="G19" s="4">
        <f>ClosingPrices!G20/ClosingPrices!G$3-1</f>
        <v>1.7298974955306079E-2</v>
      </c>
    </row>
    <row r="20" spans="1:7" x14ac:dyDescent="0.35">
      <c r="A20" s="1">
        <f>ClosingPrices!A21</f>
        <v>44112</v>
      </c>
      <c r="B20" s="4">
        <f>ClosingPrices!B21/ClosingPrices!B$3-1</f>
        <v>0.11052631295182769</v>
      </c>
      <c r="C20" s="4">
        <f>ClosingPrices!C21/ClosingPrices!C$3-1</f>
        <v>6.4011537799969931E-2</v>
      </c>
      <c r="D20" s="4">
        <f>ClosingPrices!D21/ClosingPrices!D$3-1</f>
        <v>-3.3807264484969624E-3</v>
      </c>
      <c r="E20" s="4">
        <f>ClosingPrices!E21/ClosingPrices!E$3-1</f>
        <v>0.11809999687514794</v>
      </c>
      <c r="F20" s="4">
        <f>ClosingPrices!F21/ClosingPrices!F$3-1</f>
        <v>6.8793805996691937E-2</v>
      </c>
      <c r="G20" s="4">
        <f>ClosingPrices!G21/ClosingPrices!G$3-1</f>
        <v>2.2714005354286693E-2</v>
      </c>
    </row>
    <row r="21" spans="1:7" x14ac:dyDescent="0.35">
      <c r="A21" s="1">
        <f>ClosingPrices!A22</f>
        <v>44113</v>
      </c>
      <c r="B21" s="4">
        <f>ClosingPrices!B22/ClosingPrices!B$3-1</f>
        <v>6.675219340815941E-2</v>
      </c>
      <c r="C21" s="4">
        <f>ClosingPrices!C22/ClosingPrices!C$3-1</f>
        <v>8.1712495249819606E-2</v>
      </c>
      <c r="D21" s="4">
        <f>ClosingPrices!D22/ClosingPrices!D$3-1</f>
        <v>1.3956301935671656E-2</v>
      </c>
      <c r="E21" s="4">
        <f>ClosingPrices!E22/ClosingPrices!E$3-1</f>
        <v>0.17774230461365326</v>
      </c>
      <c r="F21" s="4">
        <f>ClosingPrices!F22/ClosingPrices!F$3-1</f>
        <v>8.9367010970985872E-2</v>
      </c>
      <c r="G21" s="4">
        <f>ClosingPrices!G22/ClosingPrices!G$3-1</f>
        <v>3.8341224785342742E-2</v>
      </c>
    </row>
    <row r="22" spans="1:7" x14ac:dyDescent="0.35">
      <c r="A22" s="1">
        <f>ClosingPrices!A23</f>
        <v>44116</v>
      </c>
      <c r="B22" s="4">
        <f>ClosingPrices!B23/ClosingPrices!B$3-1</f>
        <v>8.2028226392086623E-2</v>
      </c>
      <c r="C22" s="4">
        <f>ClosingPrices!C23/ClosingPrices!C$3-1</f>
        <v>9.7869735471230568E-2</v>
      </c>
      <c r="D22" s="4">
        <f>ClosingPrices!D23/ClosingPrices!D$3-1</f>
        <v>7.8363433345867595E-2</v>
      </c>
      <c r="E22" s="4">
        <f>ClosingPrices!E23/ClosingPrices!E$3-1</f>
        <v>0.15061601873053809</v>
      </c>
      <c r="F22" s="4">
        <f>ClosingPrices!F23/ClosingPrices!F$3-1</f>
        <v>0.11816936773511633</v>
      </c>
      <c r="G22" s="4">
        <f>ClosingPrices!G23/ClosingPrices!G$3-1</f>
        <v>7.0395318729186362E-2</v>
      </c>
    </row>
    <row r="23" spans="1:7" x14ac:dyDescent="0.35">
      <c r="A23" s="1">
        <f>ClosingPrices!A24</f>
        <v>44117</v>
      </c>
      <c r="B23" s="4">
        <f>ClosingPrices!B24/ClosingPrices!B$3-1</f>
        <v>9.4736801162084827E-2</v>
      </c>
      <c r="C23" s="4">
        <f>ClosingPrices!C24/ClosingPrices!C$3-1</f>
        <v>7.8110570713400662E-2</v>
      </c>
      <c r="D23" s="4">
        <f>ClosingPrices!D24/ClosingPrices!D$3-1</f>
        <v>4.9757218240307433E-2</v>
      </c>
      <c r="E23" s="4">
        <f>ClosingPrices!E24/ClosingPrices!E$3-1</f>
        <v>0.14303488256419983</v>
      </c>
      <c r="F23" s="4">
        <f>ClosingPrices!F24/ClosingPrices!F$3-1</f>
        <v>0.1152097488989241</v>
      </c>
      <c r="G23" s="4">
        <f>ClosingPrices!G24/ClosingPrices!G$3-1</f>
        <v>7.0358986823704228E-2</v>
      </c>
    </row>
    <row r="24" spans="1:7" x14ac:dyDescent="0.35">
      <c r="A24" s="1">
        <f>ClosingPrices!A25</f>
        <v>44118</v>
      </c>
      <c r="B24" s="4">
        <f>ClosingPrices!B25/ClosingPrices!B$3-1</f>
        <v>8.1001243106514798E-2</v>
      </c>
      <c r="C24" s="4">
        <f>ClosingPrices!C25/ClosingPrices!C$3-1</f>
        <v>5.7013492991941694E-2</v>
      </c>
      <c r="D24" s="4">
        <f>ClosingPrices!D25/ClosingPrices!D$3-1</f>
        <v>5.0537480874229823E-2</v>
      </c>
      <c r="E24" s="4">
        <f>ClosingPrices!E25/ClosingPrices!E$3-1</f>
        <v>0.13604597574143495</v>
      </c>
      <c r="F24" s="4">
        <f>ClosingPrices!F25/ClosingPrices!F$3-1</f>
        <v>0.10279359570194102</v>
      </c>
      <c r="G24" s="4">
        <f>ClosingPrices!G25/ClosingPrices!G$3-1</f>
        <v>6.1418782207975697E-2</v>
      </c>
    </row>
    <row r="25" spans="1:7" x14ac:dyDescent="0.35">
      <c r="A25" s="1">
        <f>ClosingPrices!A26</f>
        <v>44119</v>
      </c>
      <c r="B25" s="4">
        <f>ClosingPrices!B26/ClosingPrices!B$3-1</f>
        <v>6.7137289675551104E-2</v>
      </c>
      <c r="C25" s="4">
        <f>ClosingPrices!C26/ClosingPrices!C$3-1</f>
        <v>4.7751364572426791E-2</v>
      </c>
      <c r="D25" s="4">
        <f>ClosingPrices!D26/ClosingPrices!D$3-1</f>
        <v>4.6376561363387969E-2</v>
      </c>
      <c r="E25" s="4">
        <f>ClosingPrices!E26/ClosingPrices!E$3-1</f>
        <v>0.13080435633272569</v>
      </c>
      <c r="F25" s="4">
        <f>ClosingPrices!F26/ClosingPrices!F$3-1</f>
        <v>0.10120558140555524</v>
      </c>
      <c r="G25" s="4">
        <f>ClosingPrices!G26/ClosingPrices!G$3-1</f>
        <v>5.4295660738426399E-2</v>
      </c>
    </row>
    <row r="26" spans="1:7" x14ac:dyDescent="0.35">
      <c r="A26" s="1">
        <f>ClosingPrices!A27</f>
        <v>44120</v>
      </c>
      <c r="B26" s="4">
        <f>ClosingPrices!B27/ClosingPrices!B$3-1</f>
        <v>6.7650781318336906E-2</v>
      </c>
      <c r="C26" s="4">
        <f>ClosingPrices!C27/ClosingPrices!C$3-1</f>
        <v>4.1679562450953167E-2</v>
      </c>
      <c r="D26" s="4">
        <f>ClosingPrices!D27/ClosingPrices!D$3-1</f>
        <v>3.1726717765077073E-2</v>
      </c>
      <c r="E26" s="4">
        <f>ClosingPrices!E27/ClosingPrices!E$3-1</f>
        <v>0.22867804971992522</v>
      </c>
      <c r="F26" s="4">
        <f>ClosingPrices!F27/ClosingPrices!F$3-1</f>
        <v>0.1053201536431736</v>
      </c>
      <c r="G26" s="4">
        <f>ClosingPrices!G27/ClosingPrices!G$3-1</f>
        <v>4.8517191137024795E-2</v>
      </c>
    </row>
    <row r="27" spans="1:7" x14ac:dyDescent="0.35">
      <c r="A27" s="1">
        <f>ClosingPrices!A28</f>
        <v>44123</v>
      </c>
      <c r="B27" s="4">
        <f>ClosingPrices!B28/ClosingPrices!B$3-1</f>
        <v>5.2631551922168063E-2</v>
      </c>
      <c r="C27" s="4">
        <f>ClosingPrices!C28/ClosingPrices!C$3-1</f>
        <v>1.6157250512653043E-2</v>
      </c>
      <c r="D27" s="4">
        <f>ClosingPrices!D28/ClosingPrices!D$3-1</f>
        <v>5.3745000184235447E-3</v>
      </c>
      <c r="E27" s="4">
        <f>ClosingPrices!E28/ClosingPrices!E$3-1</f>
        <v>0.26119407157531538</v>
      </c>
      <c r="F27" s="4">
        <f>ClosingPrices!F28/ClosingPrices!F$3-1</f>
        <v>8.8284040548485265E-2</v>
      </c>
      <c r="G27" s="4">
        <f>ClosingPrices!G28/ClosingPrices!G$3-1</f>
        <v>3.139977012487738E-2</v>
      </c>
    </row>
    <row r="28" spans="1:7" x14ac:dyDescent="0.35">
      <c r="A28" s="1">
        <f>ClosingPrices!A29</f>
        <v>44124</v>
      </c>
      <c r="B28" s="4">
        <f>ClosingPrices!B29/ClosingPrices!B$3-1</f>
        <v>4.6983259384255183E-2</v>
      </c>
      <c r="C28" s="4">
        <f>ClosingPrices!C29/ClosingPrices!C$3-1</f>
        <v>2.4287342272045764E-2</v>
      </c>
      <c r="D28" s="4">
        <f>ClosingPrices!D29/ClosingPrices!D$3-1</f>
        <v>1.8637390738163839E-2</v>
      </c>
      <c r="E28" s="4">
        <f>ClosingPrices!E29/ClosingPrices!E$3-1</f>
        <v>0.24952621415603438</v>
      </c>
      <c r="F28" s="4">
        <f>ClosingPrices!F29/ClosingPrices!F$3-1</f>
        <v>8.8789530612972678E-2</v>
      </c>
      <c r="G28" s="4">
        <f>ClosingPrices!G29/ClosingPrices!G$3-1</f>
        <v>3.3616737244885231E-2</v>
      </c>
    </row>
    <row r="29" spans="1:7" x14ac:dyDescent="0.35">
      <c r="A29" s="1">
        <f>ClosingPrices!A30</f>
        <v>44125</v>
      </c>
      <c r="B29" s="4">
        <f>ClosingPrices!B30/ClosingPrices!B$3-1</f>
        <v>1.6687997004159127E-2</v>
      </c>
      <c r="C29" s="4">
        <f>ClosingPrices!C30/ClosingPrices!C$3-1</f>
        <v>2.2537851652523422E-2</v>
      </c>
      <c r="D29" s="4">
        <f>ClosingPrices!D30/ClosingPrices!D$3-1</f>
        <v>1.3089518348751383E-2</v>
      </c>
      <c r="E29" s="4">
        <f>ClosingPrices!E30/ClosingPrices!E$3-1</f>
        <v>0.22595362416379094</v>
      </c>
      <c r="F29" s="4">
        <f>ClosingPrices!F30/ClosingPrices!F$3-1</f>
        <v>5.4861848234849964E-2</v>
      </c>
      <c r="G29" s="4">
        <f>ClosingPrices!G30/ClosingPrices!G$3-1</f>
        <v>3.2817195029078761E-2</v>
      </c>
    </row>
    <row r="30" spans="1:7" x14ac:dyDescent="0.35">
      <c r="A30" s="1">
        <f>ClosingPrices!A31</f>
        <v>44126</v>
      </c>
      <c r="B30" s="4">
        <f>ClosingPrices!B31/ClosingPrices!B$3-1</f>
        <v>1.951214327311579E-2</v>
      </c>
      <c r="C30" s="4">
        <f>ClosingPrices!C31/ClosingPrices!C$3-1</f>
        <v>3.8180498881969616E-2</v>
      </c>
      <c r="D30" s="4">
        <f>ClosingPrices!D31/ClosingPrices!D$3-1</f>
        <v>3.3807264484970734E-3</v>
      </c>
      <c r="E30" s="4">
        <f>ClosingPrices!E31/ClosingPrices!E$3-1</f>
        <v>0.20279558642017492</v>
      </c>
      <c r="F30" s="4">
        <f>ClosingPrices!F31/ClosingPrices!F$3-1</f>
        <v>6.9948876431718654E-2</v>
      </c>
      <c r="G30" s="4">
        <f>ClosingPrices!G31/ClosingPrices!G$3-1</f>
        <v>3.2780863123596626E-2</v>
      </c>
    </row>
    <row r="31" spans="1:7" x14ac:dyDescent="0.35">
      <c r="A31" s="1">
        <f>ClosingPrices!A32</f>
        <v>44127</v>
      </c>
      <c r="B31" s="4">
        <f>ClosingPrices!B32/ClosingPrices!B$3-1</f>
        <v>5.2118060279382261E-2</v>
      </c>
      <c r="C31" s="4">
        <f>ClosingPrices!C32/ClosingPrices!C$3-1</f>
        <v>4.126790246512102E-2</v>
      </c>
      <c r="D31" s="4">
        <f>ClosingPrices!D32/ClosingPrices!D$3-1</f>
        <v>-2.773905757140982E-3</v>
      </c>
      <c r="E31" s="4">
        <f>ClosingPrices!E32/ClosingPrices!E$3-1</f>
        <v>0.23483777504946146</v>
      </c>
      <c r="F31" s="4">
        <f>ClosingPrices!F32/ClosingPrices!F$3-1</f>
        <v>8.2509236968354438E-2</v>
      </c>
      <c r="G31" s="4">
        <f>ClosingPrices!G32/ClosingPrices!G$3-1</f>
        <v>3.4816054209431124E-2</v>
      </c>
    </row>
    <row r="32" spans="1:7" x14ac:dyDescent="0.35">
      <c r="A32" s="1">
        <f>ClosingPrices!A33</f>
        <v>44130</v>
      </c>
      <c r="B32" s="4">
        <f>ClosingPrices!B33/ClosingPrices!B$3-1</f>
        <v>5.5584093566518833E-2</v>
      </c>
      <c r="C32" s="4">
        <f>ClosingPrices!C33/ClosingPrices!C$3-1</f>
        <v>1.24523929701017E-2</v>
      </c>
      <c r="D32" s="4">
        <f>ClosingPrices!D33/ClosingPrices!D$3-1</f>
        <v>-2.6871847858578324E-3</v>
      </c>
      <c r="E32" s="4">
        <f>ClosingPrices!E33/ClosingPrices!E$3-1</f>
        <v>0.22719735790564677</v>
      </c>
      <c r="F32" s="4">
        <f>ClosingPrices!F33/ClosingPrices!F$3-1</f>
        <v>5.3562351022169663E-2</v>
      </c>
      <c r="G32" s="4">
        <f>ClosingPrices!G33/ClosingPrices!G$3-1</f>
        <v>1.9297834135658443E-2</v>
      </c>
    </row>
    <row r="33" spans="1:7" x14ac:dyDescent="0.35">
      <c r="A33" s="1">
        <f>ClosingPrices!A34</f>
        <v>44131</v>
      </c>
      <c r="B33" s="4">
        <f>ClosingPrices!B34/ClosingPrices!B$3-1</f>
        <v>1.2580166557633721E-2</v>
      </c>
      <c r="C33" s="4">
        <f>ClosingPrices!C34/ClosingPrices!C$3-1</f>
        <v>-5.763064850531463E-3</v>
      </c>
      <c r="D33" s="4">
        <f>ClosingPrices!D34/ClosingPrices!D$3-1</f>
        <v>1.0749008733293985E-2</v>
      </c>
      <c r="E33" s="4">
        <f>ClosingPrices!E34/ClosingPrices!E$3-1</f>
        <v>0.26160862382394279</v>
      </c>
      <c r="F33" s="4">
        <f>ClosingPrices!F34/ClosingPrices!F$3-1</f>
        <v>6.2008249040187424E-2</v>
      </c>
      <c r="G33" s="4">
        <f>ClosingPrices!G34/ClosingPrices!G$3-1</f>
        <v>2.7256829726496346E-2</v>
      </c>
    </row>
    <row r="34" spans="1:7" x14ac:dyDescent="0.35">
      <c r="A34" s="1">
        <f>ClosingPrices!A35</f>
        <v>44132</v>
      </c>
      <c r="B34" s="4">
        <f>ClosingPrices!B35/ClosingPrices!B$3-1</f>
        <v>-1.9255455218088469E-2</v>
      </c>
      <c r="C34" s="4">
        <f>ClosingPrices!C35/ClosingPrices!C$3-1</f>
        <v>-3.7563044922569677E-2</v>
      </c>
      <c r="D34" s="4">
        <f>ClosingPrices!D35/ClosingPrices!D$3-1</f>
        <v>-3.6061009646907949E-2</v>
      </c>
      <c r="E34" s="4">
        <f>ClosingPrices!E35/ClosingPrices!E$3-1</f>
        <v>0.23702917524352451</v>
      </c>
      <c r="F34" s="4">
        <f>ClosingPrices!F35/ClosingPrices!F$3-1</f>
        <v>3.2267348631209725E-2</v>
      </c>
      <c r="G34" s="4">
        <f>ClosingPrices!G35/ClosingPrices!G$3-1</f>
        <v>-1.2792591713667756E-2</v>
      </c>
    </row>
    <row r="35" spans="1:7" x14ac:dyDescent="0.35">
      <c r="A35" s="1">
        <f>ClosingPrices!A36</f>
        <v>44133</v>
      </c>
      <c r="B35" s="4">
        <f>ClosingPrices!B36/ClosingPrices!B$3-1</f>
        <v>1.5403722325963987E-3</v>
      </c>
      <c r="C35" s="4">
        <f>ClosingPrices!C36/ClosingPrices!C$3-1</f>
        <v>-1.4407749601888509E-2</v>
      </c>
      <c r="D35" s="4">
        <f>ClosingPrices!D36/ClosingPrices!D$3-1</f>
        <v>-3.467447419780445E-4</v>
      </c>
      <c r="E35" s="4">
        <f>ClosingPrices!E36/ClosingPrices!E$3-1</f>
        <v>0.24804552234175592</v>
      </c>
      <c r="F35" s="4">
        <f>ClosingPrices!F36/ClosingPrices!F$3-1</f>
        <v>6.287625068231506E-2</v>
      </c>
      <c r="G35" s="4">
        <f>ClosingPrices!G36/ClosingPrices!G$3-1</f>
        <v>4.4701605612451623E-3</v>
      </c>
    </row>
    <row r="36" spans="1:7" x14ac:dyDescent="0.35">
      <c r="A36" s="1">
        <f>ClosingPrices!A37</f>
        <v>44134</v>
      </c>
      <c r="B36" s="4">
        <f>ClosingPrices!B37/ClosingPrices!B$3-1</f>
        <v>-3.3504504916443967E-2</v>
      </c>
      <c r="C36" s="4">
        <f>ClosingPrices!C37/ClosingPrices!C$3-1</f>
        <v>-1.7495081146343239E-2</v>
      </c>
      <c r="D36" s="4">
        <f>ClosingPrices!D37/ClosingPrices!D$3-1</f>
        <v>-5.6345377034337063E-2</v>
      </c>
      <c r="E36" s="4">
        <f>ClosingPrices!E37/ClosingPrices!E$3-1</f>
        <v>0.13492063219428152</v>
      </c>
      <c r="F36" s="4">
        <f>ClosingPrices!F37/ClosingPrices!F$3-1</f>
        <v>5.1243388744476315E-2</v>
      </c>
      <c r="G36" s="4">
        <f>ClosingPrices!G37/ClosingPrices!G$3-1</f>
        <v>-2.1006027149643502E-2</v>
      </c>
    </row>
    <row r="37" spans="1:7" x14ac:dyDescent="0.35">
      <c r="A37" s="1">
        <f>ClosingPrices!A38</f>
        <v>44137</v>
      </c>
      <c r="B37" s="4">
        <f>ClosingPrices!B38/ClosingPrices!B$3-1</f>
        <v>-4.1078368650106167E-2</v>
      </c>
      <c r="C37" s="4">
        <f>ClosingPrices!C38/ClosingPrices!C$3-1</f>
        <v>1.2349799574966625E-3</v>
      </c>
      <c r="D37" s="4">
        <f>ClosingPrices!D38/ClosingPrices!D$3-1</f>
        <v>-5.7125509221551685E-2</v>
      </c>
      <c r="E37" s="4">
        <f>ClosingPrices!E38/ClosingPrices!E$3-1</f>
        <v>9.1506736354104223E-2</v>
      </c>
      <c r="F37" s="4">
        <f>ClosingPrices!F38/ClosingPrices!F$3-1</f>
        <v>5.8586669324304674E-2</v>
      </c>
      <c r="G37" s="4">
        <f>ClosingPrices!G38/ClosingPrices!G$3-1</f>
        <v>-1.8825391935117897E-2</v>
      </c>
    </row>
    <row r="38" spans="1:7" x14ac:dyDescent="0.35">
      <c r="A38" s="1">
        <f>ClosingPrices!A39</f>
        <v>44138</v>
      </c>
      <c r="B38" s="4">
        <f>ClosingPrices!B39/ClosingPrices!B$3-1</f>
        <v>-1.6944800591917941E-2</v>
      </c>
      <c r="C38" s="4">
        <f>ClosingPrices!C39/ClosingPrices!C$3-1</f>
        <v>1.8318401118007532E-2</v>
      </c>
      <c r="D38" s="4">
        <f>ClosingPrices!D39/ClosingPrices!D$3-1</f>
        <v>-4.264909886936008E-2</v>
      </c>
      <c r="E38" s="4">
        <f>ClosingPrices!E39/ClosingPrices!E$3-1</f>
        <v>7.8298994984576931E-2</v>
      </c>
      <c r="F38" s="4">
        <f>ClosingPrices!F39/ClosingPrices!F$3-1</f>
        <v>7.0946580561633166E-2</v>
      </c>
      <c r="G38" s="4">
        <f>ClosingPrices!G39/ClosingPrices!G$3-1</f>
        <v>-1.8535279175869723E-3</v>
      </c>
    </row>
    <row r="39" spans="1:7" x14ac:dyDescent="0.35">
      <c r="A39" s="1">
        <f>ClosingPrices!A40</f>
        <v>44139</v>
      </c>
      <c r="B39" s="4">
        <f>ClosingPrices!B40/ClosingPrices!B$3-1</f>
        <v>4.4287495653722919E-2</v>
      </c>
      <c r="C39" s="4">
        <f>ClosingPrices!C40/ClosingPrices!C$3-1</f>
        <v>4.1370835471253198E-2</v>
      </c>
      <c r="D39" s="4">
        <f>ClosingPrices!D40/ClosingPrices!D$3-1</f>
        <v>-3.5540988194859846E-3</v>
      </c>
      <c r="E39" s="4">
        <f>ClosingPrices!E40/ClosingPrices!E$3-1</f>
        <v>0.11833695494757057</v>
      </c>
      <c r="F39" s="4">
        <f>ClosingPrices!F40/ClosingPrices!F$3-1</f>
        <v>0.10533611410044585</v>
      </c>
      <c r="G39" s="4">
        <f>ClosingPrices!G40/ClosingPrices!G$3-1</f>
        <v>4.2702385989304537E-2</v>
      </c>
    </row>
    <row r="40" spans="1:7" x14ac:dyDescent="0.35">
      <c r="A40" s="1">
        <f>ClosingPrices!A41</f>
        <v>44140</v>
      </c>
      <c r="B40" s="4">
        <f>ClosingPrices!B41/ClosingPrices!B$3-1</f>
        <v>6.5468522067560375E-2</v>
      </c>
      <c r="C40" s="4">
        <f>ClosingPrices!C41/ClosingPrices!C$3-1</f>
        <v>5.135336114754252E-2</v>
      </c>
      <c r="D40" s="4">
        <f>ClosingPrices!D41/ClosingPrices!D$3-1</f>
        <v>3.1813430039913104E-2</v>
      </c>
      <c r="E40" s="4">
        <f>ClosingPrices!E41/ClosingPrices!E$3-1</f>
        <v>0.1844942533639955</v>
      </c>
      <c r="F40" s="4">
        <f>ClosingPrices!F41/ClosingPrices!F$3-1</f>
        <v>0.13100094632637926</v>
      </c>
      <c r="G40" s="4">
        <f>ClosingPrices!G41/ClosingPrices!G$3-1</f>
        <v>6.9886548264000092E-2</v>
      </c>
    </row>
    <row r="41" spans="1:7" x14ac:dyDescent="0.35">
      <c r="A41" s="1">
        <f>ClosingPrices!A42</f>
        <v>44141</v>
      </c>
      <c r="B41" s="4">
        <f>ClosingPrices!B42/ClosingPrices!B$3-1</f>
        <v>0.10243895757537991</v>
      </c>
      <c r="C41" s="4">
        <f>ClosingPrices!C42/ClosingPrices!C$3-1</f>
        <v>6.0718350534493037E-2</v>
      </c>
      <c r="D41" s="4">
        <f>ClosingPrices!D42/ClosingPrices!D$3-1</f>
        <v>3.0641253317357675E-2</v>
      </c>
      <c r="E41" s="4">
        <f>ClosingPrices!E42/ClosingPrices!E$3-1</f>
        <v>0.17377397355541269</v>
      </c>
      <c r="F41" s="4">
        <f>ClosingPrices!F42/ClosingPrices!F$3-1</f>
        <v>0.14685073370009971</v>
      </c>
      <c r="G41" s="4">
        <f>ClosingPrices!G42/ClosingPrices!G$3-1</f>
        <v>7.0685981254717367E-2</v>
      </c>
    </row>
    <row r="42" spans="1:7" x14ac:dyDescent="0.35">
      <c r="A42" s="1">
        <f>ClosingPrices!A43</f>
        <v>44144</v>
      </c>
      <c r="B42" s="4">
        <f>ClosingPrices!B43/ClosingPrices!B$3-1</f>
        <v>6.700899699591778E-2</v>
      </c>
      <c r="C42" s="4">
        <f>ClosingPrices!C43/ClosingPrices!C$3-1</f>
        <v>0.12277452141143397</v>
      </c>
      <c r="D42" s="4">
        <f>ClosingPrices!D43/ClosingPrices!D$3-1</f>
        <v>1.0061371958290488E-2</v>
      </c>
      <c r="E42" s="4">
        <f>ClosingPrices!E43/ClosingPrices!E$3-1</f>
        <v>0.1106373397450211</v>
      </c>
      <c r="F42" s="4">
        <f>ClosingPrices!F43/ClosingPrices!F$3-1</f>
        <v>0.13579947755469268</v>
      </c>
      <c r="G42" s="4">
        <f>ClosingPrices!G43/ClosingPrices!G$3-1</f>
        <v>4.8807853662555578E-2</v>
      </c>
    </row>
    <row r="43" spans="1:7" x14ac:dyDescent="0.35">
      <c r="A43" s="1">
        <f>ClosingPrices!A44</f>
        <v>44145</v>
      </c>
      <c r="B43" s="4">
        <f>ClosingPrices!B44/ClosingPrices!B$3-1</f>
        <v>1.1552759652047051E-3</v>
      </c>
      <c r="C43" s="4">
        <f>ClosingPrices!C44/ClosingPrices!C$3-1</f>
        <v>9.910471542872723E-2</v>
      </c>
      <c r="D43" s="4">
        <f>ClosingPrices!D44/ClosingPrices!D$3-1</f>
        <v>7.0222071692518373E-3</v>
      </c>
      <c r="E43" s="4">
        <f>ClosingPrices!E44/ClosingPrices!E$3-1</f>
        <v>9.9620992646789475E-2</v>
      </c>
      <c r="F43" s="4">
        <f>ClosingPrices!F44/ClosingPrices!F$3-1</f>
        <v>0.10141005373488055</v>
      </c>
      <c r="G43" s="4">
        <f>ClosingPrices!G44/ClosingPrices!G$3-1</f>
        <v>3.0018902858009122E-2</v>
      </c>
    </row>
    <row r="44" spans="1:7" x14ac:dyDescent="0.35">
      <c r="A44" s="1">
        <f>ClosingPrices!A45</f>
        <v>44146</v>
      </c>
      <c r="B44" s="4">
        <f>ClosingPrices!B45/ClosingPrices!B$3-1</f>
        <v>4.3388920580515578E-2</v>
      </c>
      <c r="C44" s="4">
        <f>ClosingPrices!C45/ClosingPrices!C$3-1</f>
        <v>0.10486779057050089</v>
      </c>
      <c r="D44" s="4">
        <f>ClosingPrices!D45/ClosingPrices!D$3-1</f>
        <v>3.7587957932189164E-2</v>
      </c>
      <c r="E44" s="4">
        <f>ClosingPrices!E45/ClosingPrices!E$3-1</f>
        <v>0.13574981961027754</v>
      </c>
      <c r="F44" s="4">
        <f>ClosingPrices!F45/ClosingPrices!F$3-1</f>
        <v>0.13201884606698533</v>
      </c>
      <c r="G44" s="4">
        <f>ClosingPrices!G45/ClosingPrices!G$3-1</f>
        <v>5.3060011868398149E-2</v>
      </c>
    </row>
    <row r="45" spans="1:7" x14ac:dyDescent="0.35">
      <c r="A45" s="1">
        <f>ClosingPrices!A46</f>
        <v>44147</v>
      </c>
      <c r="B45" s="4">
        <f>ClosingPrices!B46/ClosingPrices!B$3-1</f>
        <v>5.0577585351024856E-2</v>
      </c>
      <c r="C45" s="4">
        <f>ClosingPrices!C46/ClosingPrices!C$3-1</f>
        <v>8.7784287080051149E-2</v>
      </c>
      <c r="D45" s="4">
        <f>ClosingPrices!D46/ClosingPrices!D$3-1</f>
        <v>3.5156605229485161E-2</v>
      </c>
      <c r="E45" s="4">
        <f>ClosingPrices!E46/ClosingPrices!E$3-1</f>
        <v>0.14309408062293483</v>
      </c>
      <c r="F45" s="4">
        <f>ClosingPrices!F46/ClosingPrices!F$3-1</f>
        <v>0.12329425447310638</v>
      </c>
      <c r="G45" s="4">
        <f>ClosingPrices!G46/ClosingPrices!G$3-1</f>
        <v>4.811741638828515E-2</v>
      </c>
    </row>
    <row r="46" spans="1:7" x14ac:dyDescent="0.35">
      <c r="A46" s="1">
        <f>ClosingPrices!A47</f>
        <v>44148</v>
      </c>
      <c r="B46" s="4">
        <f>ClosingPrices!B47/ClosingPrices!B$3-1</f>
        <v>4.5314478939294522E-2</v>
      </c>
      <c r="C46" s="4">
        <f>ClosingPrices!C47/ClosingPrices!C$3-1</f>
        <v>0.12020171082024711</v>
      </c>
      <c r="D46" s="4">
        <f>ClosingPrices!D47/ClosingPrices!D$3-1</f>
        <v>3.5590792747862254E-2</v>
      </c>
      <c r="E46" s="4">
        <f>ClosingPrices!E47/ClosingPrices!E$3-1</f>
        <v>0.14202802397602521</v>
      </c>
      <c r="F46" s="4">
        <f>ClosingPrices!F47/ClosingPrices!F$3-1</f>
        <v>0.13892584001323938</v>
      </c>
      <c r="G46" s="4">
        <f>ClosingPrices!G47/ClosingPrices!G$3-1</f>
        <v>5.7312060849151525E-2</v>
      </c>
    </row>
    <row r="47" spans="1:7" x14ac:dyDescent="0.35">
      <c r="A47" s="1">
        <f>ClosingPrices!A48</f>
        <v>44151</v>
      </c>
      <c r="B47" s="4">
        <f>ClosingPrices!B48/ClosingPrices!B$3-1</f>
        <v>7.4839548784607191E-2</v>
      </c>
      <c r="C47" s="4">
        <f>ClosingPrices!C48/ClosingPrices!C$3-1</f>
        <v>0.12905218954517195</v>
      </c>
      <c r="D47" s="4">
        <f>ClosingPrices!D48/ClosingPrices!D$3-1</f>
        <v>4.4621635715272001E-2</v>
      </c>
      <c r="E47" s="4">
        <f>ClosingPrices!E48/ClosingPrices!E$3-1</f>
        <v>0.12212752599212329</v>
      </c>
      <c r="F47" s="4">
        <f>ClosingPrices!F48/ClosingPrices!F$3-1</f>
        <v>0.15099488618025192</v>
      </c>
      <c r="G47" s="4">
        <f>ClosingPrices!G48/ClosingPrices!G$3-1</f>
        <v>6.5561831831445927E-2</v>
      </c>
    </row>
    <row r="48" spans="1:7" x14ac:dyDescent="0.35">
      <c r="A48" s="1">
        <f>ClosingPrices!A49</f>
        <v>44152</v>
      </c>
      <c r="B48" s="4">
        <f>ClosingPrices!B49/ClosingPrices!B$3-1</f>
        <v>7.0089844156871806E-2</v>
      </c>
      <c r="C48" s="4">
        <f>ClosingPrices!C49/ClosingPrices!C$3-1</f>
        <v>0.13152206713022663</v>
      </c>
      <c r="D48" s="4">
        <f>ClosingPrices!D49/ClosingPrices!D$3-1</f>
        <v>3.6719652467012143E-2</v>
      </c>
      <c r="E48" s="4">
        <f>ClosingPrices!E49/ClosingPrices!E$3-1</f>
        <v>0.16394224505904376</v>
      </c>
      <c r="F48" s="4">
        <f>ClosingPrices!F49/ClosingPrices!F$3-1</f>
        <v>0.13056476209720547</v>
      </c>
      <c r="G48" s="4">
        <f>ClosingPrices!G49/ClosingPrices!G$3-1</f>
        <v>6.2181879652374317E-2</v>
      </c>
    </row>
    <row r="49" spans="1:7" x14ac:dyDescent="0.35">
      <c r="A49" s="1">
        <f>ClosingPrices!A50</f>
        <v>44153</v>
      </c>
      <c r="B49" s="4">
        <f>ClosingPrices!B50/ClosingPrices!B$3-1</f>
        <v>5.9563528637650132E-2</v>
      </c>
      <c r="C49" s="4">
        <f>ClosingPrices!C50/ClosingPrices!C$3-1</f>
        <v>0.11114544841299656</v>
      </c>
      <c r="D49" s="4">
        <f>ClosingPrices!D50/ClosingPrices!D$3-1</f>
        <v>2.4910120696512106E-2</v>
      </c>
      <c r="E49" s="4">
        <f>ClosingPrices!E50/ClosingPrices!E$3-1</f>
        <v>0.14723999993461256</v>
      </c>
      <c r="F49" s="4">
        <f>ClosingPrices!F50/ClosingPrices!F$3-1</f>
        <v>0.11638726052685255</v>
      </c>
      <c r="G49" s="4">
        <f>ClosingPrices!G50/ClosingPrices!G$3-1</f>
        <v>5.433188341881956E-2</v>
      </c>
    </row>
    <row r="50" spans="1:7" x14ac:dyDescent="0.35">
      <c r="A50" s="1">
        <f>ClosingPrices!A51</f>
        <v>44154</v>
      </c>
      <c r="B50" s="4">
        <f>ClosingPrices!B51/ClosingPrices!B$3-1</f>
        <v>9.8074439073827069E-2</v>
      </c>
      <c r="C50" s="4">
        <f>ClosingPrices!C51/ClosingPrices!C$3-1</f>
        <v>0.1631161811900006</v>
      </c>
      <c r="D50" s="4">
        <f>ClosingPrices!D51/ClosingPrices!D$3-1</f>
        <v>3.0207065798980359E-2</v>
      </c>
      <c r="E50" s="4">
        <f>ClosingPrices!E51/ClosingPrices!E$3-1</f>
        <v>0.18129591166301595</v>
      </c>
      <c r="F50" s="4">
        <f>ClosingPrices!F51/ClosingPrices!F$3-1</f>
        <v>0.14343362320483721</v>
      </c>
      <c r="G50" s="4">
        <f>ClosingPrices!G51/ClosingPrices!G$3-1</f>
        <v>6.2581763626203157E-2</v>
      </c>
    </row>
    <row r="51" spans="1:7" x14ac:dyDescent="0.35">
      <c r="A51" s="1">
        <f>ClosingPrices!A52</f>
        <v>44155</v>
      </c>
      <c r="B51" s="4">
        <f>ClosingPrices!B52/ClosingPrices!B$3-1</f>
        <v>8.652114026903357E-2</v>
      </c>
      <c r="C51" s="4">
        <f>ClosingPrices!C52/ClosingPrices!C$3-1</f>
        <v>0.16363077418196492</v>
      </c>
      <c r="D51" s="4">
        <f>ClosingPrices!D52/ClosingPrices!D$3-1</f>
        <v>1.8918512089718398E-2</v>
      </c>
      <c r="E51" s="4">
        <f>ClosingPrices!E52/ClosingPrices!E$3-1</f>
        <v>0.23448233794082762</v>
      </c>
      <c r="F51" s="4">
        <f>ClosingPrices!F52/ClosingPrices!F$3-1</f>
        <v>0.14016183186843234</v>
      </c>
      <c r="G51" s="4">
        <f>ClosingPrices!G52/ClosingPrices!G$3-1</f>
        <v>5.5313201668799161E-2</v>
      </c>
    </row>
    <row r="52" spans="1:7" x14ac:dyDescent="0.35">
      <c r="A52" s="1">
        <f>ClosingPrices!A53</f>
        <v>44158</v>
      </c>
      <c r="B52" s="4">
        <f>ClosingPrices!B53/ClosingPrices!B$3-1</f>
        <v>9.5121897429476299E-2</v>
      </c>
      <c r="C52" s="4">
        <f>ClosingPrices!C53/ClosingPrices!C$3-1</f>
        <v>0.1536482485056756</v>
      </c>
      <c r="D52" s="4">
        <f>ClosingPrices!D53/ClosingPrices!D$3-1</f>
        <v>-1.138682356240095E-2</v>
      </c>
      <c r="E52" s="4">
        <f>ClosingPrices!E53/ClosingPrices!E$3-1</f>
        <v>0.25000004738213799</v>
      </c>
      <c r="F52" s="4">
        <f>ClosingPrices!F53/ClosingPrices!F$3-1</f>
        <v>0.14452406914857163</v>
      </c>
      <c r="G52" s="4">
        <f>ClosingPrices!G53/ClosingPrices!G$3-1</f>
        <v>5.534964644020679E-2</v>
      </c>
    </row>
    <row r="53" spans="1:7" x14ac:dyDescent="0.35">
      <c r="A53" s="1">
        <f>ClosingPrices!A54</f>
        <v>44159</v>
      </c>
      <c r="B53" s="4">
        <f>ClosingPrices!B54/ClosingPrices!B$3-1</f>
        <v>9.2041050268522273E-2</v>
      </c>
      <c r="C53" s="4">
        <f>ClosingPrices!C54/ClosingPrices!C$3-1</f>
        <v>0.18225789198843034</v>
      </c>
      <c r="D53" s="4">
        <f>ClosingPrices!D54/ClosingPrices!D$3-1</f>
        <v>7.5372107712690095E-5</v>
      </c>
      <c r="E53" s="4">
        <f>ClosingPrices!E54/ClosingPrices!E$3-1</f>
        <v>0.2645108093937647</v>
      </c>
      <c r="F53" s="4">
        <f>ClosingPrices!F54/ClosingPrices!F$3-1</f>
        <v>0.15855625887466718</v>
      </c>
      <c r="G53" s="4">
        <f>ClosingPrices!G54/ClosingPrices!G$3-1</f>
        <v>7.017732001462007E-2</v>
      </c>
    </row>
    <row r="54" spans="1:7" x14ac:dyDescent="0.35">
      <c r="A54" s="1">
        <f>ClosingPrices!A55</f>
        <v>44160</v>
      </c>
      <c r="B54" s="4">
        <f>ClosingPrices!B55/ClosingPrices!B$3-1</f>
        <v>0.11309366846999569</v>
      </c>
      <c r="C54" s="4">
        <f>ClosingPrices!C55/ClosingPrices!C$3-1</f>
        <v>0.18328707797235921</v>
      </c>
      <c r="D54" s="4">
        <f>ClosingPrices!D55/ClosingPrices!D$3-1</f>
        <v>7.5431765340425727E-3</v>
      </c>
      <c r="E54" s="4">
        <f>ClosingPrices!E55/ClosingPrices!E$3-1</f>
        <v>0.2813907316131421</v>
      </c>
      <c r="F54" s="4">
        <f>ClosingPrices!F55/ClosingPrices!F$3-1</f>
        <v>0.14583283395949365</v>
      </c>
      <c r="G54" s="4">
        <f>ClosingPrices!G55/ClosingPrices!G$3-1</f>
        <v>7.6755226247575248E-2</v>
      </c>
    </row>
    <row r="55" spans="1:7" x14ac:dyDescent="0.35">
      <c r="A55" s="1">
        <f>ClosingPrices!A56</f>
        <v>44162</v>
      </c>
      <c r="B55" s="4">
        <f>ClosingPrices!B56/ClosingPrices!B$3-1</f>
        <v>0.11925545265069459</v>
      </c>
      <c r="C55" s="4">
        <f>ClosingPrices!C56/ClosingPrices!C$3-1</f>
        <v>0.18894722010800069</v>
      </c>
      <c r="D55" s="4">
        <f>ClosingPrices!D56/ClosingPrices!D$3-1</f>
        <v>1.2405864546556344E-2</v>
      </c>
      <c r="E55" s="4">
        <f>ClosingPrices!E56/ClosingPrices!E$3-1</f>
        <v>0.32669986559345787</v>
      </c>
      <c r="F55" s="4">
        <f>ClosingPrices!F56/ClosingPrices!F$3-1</f>
        <v>0.15593884628642329</v>
      </c>
      <c r="G55" s="4">
        <f>ClosingPrices!G56/ClosingPrices!G$3-1</f>
        <v>8.6676861979208875E-2</v>
      </c>
    </row>
    <row r="56" spans="1:7" x14ac:dyDescent="0.35">
      <c r="A56" s="1">
        <f>ClosingPrices!A57</f>
        <v>44165</v>
      </c>
      <c r="B56" s="4">
        <f>ClosingPrices!B57/ClosingPrices!B$3-1</f>
        <v>0.18947370501993066</v>
      </c>
      <c r="C56" s="4">
        <f>ClosingPrices!C57/ClosingPrices!C$3-1</f>
        <v>0.18534529557158175</v>
      </c>
      <c r="D56" s="4">
        <f>ClosingPrices!D57/ClosingPrices!D$3-1</f>
        <v>3.3767269524386911E-2</v>
      </c>
      <c r="E56" s="4">
        <f>ClosingPrices!E57/ClosingPrices!E$3-1</f>
        <v>0.33291878898172911</v>
      </c>
      <c r="F56" s="4">
        <f>ClosingPrices!F57/ClosingPrices!F$3-1</f>
        <v>0.17237024676717549</v>
      </c>
      <c r="G56" s="4">
        <f>ClosingPrices!G57/ClosingPrices!G$3-1</f>
        <v>8.8893607008202036E-2</v>
      </c>
    </row>
    <row r="57" spans="1:7" x14ac:dyDescent="0.35">
      <c r="A57" s="1">
        <f>ClosingPrices!A58</f>
        <v>44166</v>
      </c>
      <c r="B57" s="4">
        <f>ClosingPrices!B58/ClosingPrices!B$3-1</f>
        <v>0.18908850605677774</v>
      </c>
      <c r="C57" s="4">
        <f>ClosingPrices!C58/ClosingPrices!C$3-1</f>
        <v>0.19162296370531973</v>
      </c>
      <c r="D57" s="4">
        <f>ClosingPrices!D58/ClosingPrices!D$3-1</f>
        <v>6.5635643717586234E-2</v>
      </c>
      <c r="E57" s="4">
        <f>ClosingPrices!E58/ClosingPrices!E$3-1</f>
        <v>0.32705521978335028</v>
      </c>
      <c r="F57" s="4">
        <f>ClosingPrices!F58/ClosingPrices!F$3-1</f>
        <v>0.18865621105546926</v>
      </c>
      <c r="G57" s="4">
        <f>ClosingPrices!G58/ClosingPrices!G$3-1</f>
        <v>0.10284918378093355</v>
      </c>
    </row>
    <row r="58" spans="1:7" x14ac:dyDescent="0.35">
      <c r="A58" s="1">
        <f>ClosingPrices!A59</f>
        <v>44167</v>
      </c>
      <c r="B58" s="4">
        <f>ClosingPrices!B59/ClosingPrices!B$3-1</f>
        <v>0.20333755575513335</v>
      </c>
      <c r="C58" s="4">
        <f>ClosingPrices!C59/ClosingPrices!C$3-1</f>
        <v>0.18884428710186851</v>
      </c>
      <c r="D58" s="4">
        <f>ClosingPrices!D59/ClosingPrices!D$3-1</f>
        <v>6.876165992461547E-2</v>
      </c>
      <c r="E58" s="4">
        <f>ClosingPrices!E59/ClosingPrices!E$3-1</f>
        <v>0.35033173656317773</v>
      </c>
      <c r="F58" s="4">
        <f>ClosingPrices!F59/ClosingPrices!F$3-1</f>
        <v>0.1830578722011369</v>
      </c>
      <c r="G58" s="4">
        <f>ClosingPrices!G59/ClosingPrices!G$3-1</f>
        <v>0.10426660504429841</v>
      </c>
    </row>
    <row r="59" spans="1:7" x14ac:dyDescent="0.35">
      <c r="A59" s="1">
        <f>ClosingPrices!A60</f>
        <v>44168</v>
      </c>
      <c r="B59" s="4">
        <f>ClosingPrices!B60/ClosingPrices!B$3-1</f>
        <v>0.18498068844722226</v>
      </c>
      <c r="C59" s="4">
        <f>ClosingPrices!C60/ClosingPrices!C$3-1</f>
        <v>0.19429870730263876</v>
      </c>
      <c r="D59" s="4">
        <f>ClosingPrices!D60/ClosingPrices!D$3-1</f>
        <v>6.7546018359052162E-2</v>
      </c>
      <c r="E59" s="4">
        <f>ClosingPrices!E60/ClosingPrices!E$3-1</f>
        <v>0.33967073773207135</v>
      </c>
      <c r="F59" s="4">
        <f>ClosingPrices!F60/ClosingPrices!F$3-1</f>
        <v>0.17767761814679117</v>
      </c>
      <c r="G59" s="4">
        <f>ClosingPrices!G60/ClosingPrices!G$3-1</f>
        <v>0.10582925198617632</v>
      </c>
    </row>
    <row r="60" spans="1:7" x14ac:dyDescent="0.35">
      <c r="A60" s="1">
        <f>ClosingPrices!A61</f>
        <v>44169</v>
      </c>
      <c r="B60" s="4">
        <f>ClosingPrices!B61/ClosingPrices!B$3-1</f>
        <v>0.20718868530966161</v>
      </c>
      <c r="C60" s="4">
        <f>ClosingPrices!C61/ClosingPrices!C$3-1</f>
        <v>0.20541318730911162</v>
      </c>
      <c r="D60" s="4">
        <f>ClosingPrices!D61/ClosingPrices!D$3-1</f>
        <v>6.1554401055811336E-2</v>
      </c>
      <c r="E60" s="4">
        <f>ClosingPrices!E61/ClosingPrices!E$3-1</f>
        <v>0.33268183090930648</v>
      </c>
      <c r="F60" s="4">
        <f>ClosingPrices!F61/ClosingPrices!F$3-1</f>
        <v>0.21068584067155349</v>
      </c>
      <c r="G60" s="4">
        <f>ClosingPrices!G61/ClosingPrices!G$3-1</f>
        <v>0.11033574081206732</v>
      </c>
    </row>
    <row r="61" spans="1:7" x14ac:dyDescent="0.35">
      <c r="A61" s="1">
        <f>ClosingPrices!A62</f>
        <v>44172</v>
      </c>
      <c r="B61" s="4">
        <f>ClosingPrices!B62/ClosingPrices!B$3-1</f>
        <v>0.20757378157705308</v>
      </c>
      <c r="C61" s="4">
        <f>ClosingPrices!C62/ClosingPrices!C$3-1</f>
        <v>0.20335496970988931</v>
      </c>
      <c r="D61" s="4">
        <f>ClosingPrices!D62/ClosingPrices!D$3-1</f>
        <v>7.4579565695427563E-2</v>
      </c>
      <c r="E61" s="4">
        <f>ClosingPrices!E62/ClosingPrices!E$3-1</f>
        <v>0.34896944086636905</v>
      </c>
      <c r="F61" s="4">
        <f>ClosingPrices!F62/ClosingPrices!F$3-1</f>
        <v>0.20901356218278644</v>
      </c>
      <c r="G61" s="4">
        <f>ClosingPrices!G62/ClosingPrices!G$3-1</f>
        <v>0.11662298451949171</v>
      </c>
    </row>
    <row r="62" spans="1:7" x14ac:dyDescent="0.35">
      <c r="A62" s="1">
        <f>ClosingPrices!A63</f>
        <v>44173</v>
      </c>
      <c r="B62" s="4">
        <f>ClosingPrices!B63/ClosingPrices!B$3-1</f>
        <v>0.19281124023591167</v>
      </c>
      <c r="C62" s="4">
        <f>ClosingPrices!C63/ClosingPrices!C$3-1</f>
        <v>0.21426366603403646</v>
      </c>
      <c r="D62" s="4">
        <f>ClosingPrices!D63/ClosingPrices!D$3-1</f>
        <v>8.0050144062300266E-2</v>
      </c>
      <c r="E62" s="4">
        <f>ClosingPrices!E63/ClosingPrices!E$3-1</f>
        <v>0.36128880268393271</v>
      </c>
      <c r="F62" s="4">
        <f>ClosingPrices!F63/ClosingPrices!F$3-1</f>
        <v>0.21184905957101696</v>
      </c>
      <c r="G62" s="4">
        <f>ClosingPrices!G63/ClosingPrices!G$3-1</f>
        <v>0.12040259494054095</v>
      </c>
    </row>
    <row r="63" spans="1:7" x14ac:dyDescent="0.35">
      <c r="A63" s="1">
        <f>ClosingPrices!A64</f>
        <v>44174</v>
      </c>
      <c r="B63" s="4">
        <f>ClosingPrices!B64/ClosingPrices!B$3-1</f>
        <v>0.15314505383453003</v>
      </c>
      <c r="C63" s="4">
        <f>ClosingPrices!C64/ClosingPrices!C$3-1</f>
        <v>0.17917057073521803</v>
      </c>
      <c r="D63" s="4">
        <f>ClosingPrices!D64/ClosingPrices!D$3-1</f>
        <v>5.7473097518906169E-2</v>
      </c>
      <c r="E63" s="4">
        <f>ClosingPrices!E64/ClosingPrices!E$3-1</f>
        <v>0.323975351195815</v>
      </c>
      <c r="F63" s="4">
        <f>ClosingPrices!F64/ClosingPrices!F$3-1</f>
        <v>0.18334862023785248</v>
      </c>
      <c r="G63" s="4">
        <f>ClosingPrices!G64/ClosingPrices!G$3-1</f>
        <v>9.5035519452860928E-2</v>
      </c>
    </row>
    <row r="64" spans="1:7" x14ac:dyDescent="0.35">
      <c r="A64" s="1">
        <f>ClosingPrices!A65</f>
        <v>44175</v>
      </c>
      <c r="B64" s="4">
        <f>ClosingPrices!B65/ClosingPrices!B$3-1</f>
        <v>0.17663673487453835</v>
      </c>
      <c r="C64" s="4">
        <f>ClosingPrices!C65/ClosingPrices!C$3-1</f>
        <v>0.18174338132640466</v>
      </c>
      <c r="D64" s="4">
        <f>ClosingPrices!D65/ClosingPrices!D$3-1</f>
        <v>7.0150995629713497E-2</v>
      </c>
      <c r="E64" s="4">
        <f>ClosingPrices!E65/ClosingPrices!E$3-1</f>
        <v>0.34559350498918495</v>
      </c>
      <c r="F64" s="4">
        <f>ClosingPrices!F65/ClosingPrices!F$3-1</f>
        <v>0.17782304702464935</v>
      </c>
      <c r="G64" s="4">
        <f>ClosingPrices!G65/ClosingPrices!G$3-1</f>
        <v>9.9432899696379584E-2</v>
      </c>
    </row>
    <row r="65" spans="1:7" x14ac:dyDescent="0.35">
      <c r="A65" s="1">
        <f>ClosingPrices!A66</f>
        <v>44176</v>
      </c>
      <c r="B65" s="4">
        <f>ClosingPrices!B66/ClosingPrices!B$3-1</f>
        <v>0.17650833949914402</v>
      </c>
      <c r="C65" s="4">
        <f>ClosingPrices!C66/ClosingPrices!C$3-1</f>
        <v>0.18164044832027249</v>
      </c>
      <c r="D65" s="4">
        <f>ClosingPrices!D66/ClosingPrices!D$3-1</f>
        <v>6.2943745457356481E-2</v>
      </c>
      <c r="E65" s="4">
        <f>ClosingPrices!E66/ClosingPrices!E$3-1</f>
        <v>0.37414120170910214</v>
      </c>
      <c r="F65" s="4">
        <f>ClosingPrices!F66/ClosingPrices!F$3-1</f>
        <v>0.1677170346977197</v>
      </c>
      <c r="G65" s="4">
        <f>ClosingPrices!G66/ClosingPrices!G$3-1</f>
        <v>9.6998046727730936E-2</v>
      </c>
    </row>
    <row r="66" spans="1:7" x14ac:dyDescent="0.35">
      <c r="A66" s="1">
        <f>ClosingPrices!A67</f>
        <v>44179</v>
      </c>
      <c r="B66" s="4">
        <f>ClosingPrices!B67/ClosingPrices!B$3-1</f>
        <v>0.21668801754331146</v>
      </c>
      <c r="C66" s="4">
        <f>ClosingPrices!C67/ClosingPrices!C$3-1</f>
        <v>0.16939383903249627</v>
      </c>
      <c r="D66" s="4">
        <f>ClosingPrices!D67/ClosingPrices!D$3-1</f>
        <v>5.7473097518906169E-2</v>
      </c>
      <c r="E66" s="4">
        <f>ClosingPrices!E67/ClosingPrices!E$3-1</f>
        <v>0.39031041554869494</v>
      </c>
      <c r="F66" s="4">
        <f>ClosingPrices!F67/ClosingPrices!F$3-1</f>
        <v>0.16415448800999921</v>
      </c>
      <c r="G66" s="4">
        <f>ClosingPrices!G67/ClosingPrices!G$3-1</f>
        <v>0.10495704231856884</v>
      </c>
    </row>
    <row r="67" spans="1:7" x14ac:dyDescent="0.35">
      <c r="A67" s="1">
        <f>ClosingPrices!A68</f>
        <v>44180</v>
      </c>
      <c r="B67" s="4">
        <f>ClosingPrices!B68/ClosingPrices!B$3-1</f>
        <v>0.24672657903140993</v>
      </c>
      <c r="C67" s="4">
        <f>ClosingPrices!C68/ClosingPrices!C$3-1</f>
        <v>0.18019967438920803</v>
      </c>
      <c r="D67" s="4">
        <f>ClosingPrices!D68/ClosingPrices!D$3-1</f>
        <v>0.11044226156083314</v>
      </c>
      <c r="E67" s="4">
        <f>ClosingPrices!E68/ClosingPrices!E$3-1</f>
        <v>0.40784175924761312</v>
      </c>
      <c r="F67" s="4">
        <f>ClosingPrices!F68/ClosingPrices!F$3-1</f>
        <v>0.18058588849075097</v>
      </c>
      <c r="G67" s="4">
        <f>ClosingPrices!G68/ClosingPrices!G$3-1</f>
        <v>0.11676842500734619</v>
      </c>
    </row>
    <row r="68" spans="1:7" x14ac:dyDescent="0.35">
      <c r="A68" s="1">
        <f>ClosingPrices!A69</f>
        <v>44181</v>
      </c>
      <c r="B68" s="4">
        <f>ClosingPrices!B69/ClosingPrices!B$3-1</f>
        <v>0.24326053290730343</v>
      </c>
      <c r="C68" s="4">
        <f>ClosingPrices!C69/ClosingPrices!C$3-1</f>
        <v>0.17495112020070236</v>
      </c>
      <c r="D68" s="4">
        <f>ClosingPrices!D69/ClosingPrices!D$3-1</f>
        <v>0.10983444077805138</v>
      </c>
      <c r="E68" s="4">
        <f>ClosingPrices!E69/ClosingPrices!E$3-1</f>
        <v>0.44426683118376764</v>
      </c>
      <c r="F68" s="4">
        <f>ClosingPrices!F69/ClosingPrices!F$3-1</f>
        <v>0.17869551788739724</v>
      </c>
      <c r="G68" s="4">
        <f>ClosingPrices!G69/ClosingPrices!G$3-1</f>
        <v>0.12291022458607959</v>
      </c>
    </row>
    <row r="69" spans="1:7" x14ac:dyDescent="0.35">
      <c r="A69" s="1">
        <f>ClosingPrices!A70</f>
        <v>44182</v>
      </c>
      <c r="B69" s="4">
        <f>ClosingPrices!B70/ClosingPrices!B$3-1</f>
        <v>0.2431321375319091</v>
      </c>
      <c r="C69" s="4">
        <f>ClosingPrices!C70/ClosingPrices!C$3-1</f>
        <v>0.18040546836277582</v>
      </c>
      <c r="D69" s="4">
        <f>ClosingPrices!D70/ClosingPrices!D$3-1</f>
        <v>0.11756272988677674</v>
      </c>
      <c r="E69" s="4">
        <f>ClosingPrices!E70/ClosingPrices!E$3-1</f>
        <v>0.4691424358953431</v>
      </c>
      <c r="F69" s="4">
        <f>ClosingPrices!F70/ClosingPrices!F$3-1</f>
        <v>0.18283978008655</v>
      </c>
      <c r="G69" s="4">
        <f>ClosingPrices!G70/ClosingPrices!G$3-1</f>
        <v>0.13025145399528437</v>
      </c>
    </row>
    <row r="70" spans="1:7" x14ac:dyDescent="0.35">
      <c r="A70" s="1">
        <f>ClosingPrices!A71</f>
        <v>44183</v>
      </c>
      <c r="B70" s="4">
        <f>ClosingPrices!B71/ClosingPrices!B$3-1</f>
        <v>0.23132215067208861</v>
      </c>
      <c r="C70" s="4">
        <f>ClosingPrices!C71/ClosingPrices!C$3-1</f>
        <v>0.18153751531414031</v>
      </c>
      <c r="D70" s="4">
        <f>ClosingPrices!D71/ClosingPrices!D$3-1</f>
        <v>9.9848510499051191E-2</v>
      </c>
      <c r="E70" s="4">
        <f>ClosingPrices!E71/ClosingPrices!E$3-1</f>
        <v>0.46754326504485344</v>
      </c>
      <c r="F70" s="4">
        <f>ClosingPrices!F71/ClosingPrices!F$3-1</f>
        <v>0.19287313649135096</v>
      </c>
      <c r="G70" s="4">
        <f>ClosingPrices!G71/ClosingPrices!G$3-1</f>
        <v>0.12683516991073063</v>
      </c>
    </row>
    <row r="71" spans="1:7" x14ac:dyDescent="0.35">
      <c r="A71" s="1">
        <f>ClosingPrices!A72</f>
        <v>44186</v>
      </c>
      <c r="B71" s="4">
        <f>ClosingPrices!B72/ClosingPrices!B$3-1</f>
        <v>0.19679076516583405</v>
      </c>
      <c r="C71" s="4">
        <f>ClosingPrices!C72/ClosingPrices!C$3-1</f>
        <v>0.15766183302792691</v>
      </c>
      <c r="D71" s="4">
        <f>ClosingPrices!D72/ClosingPrices!D$3-1</f>
        <v>0.11348149592144896</v>
      </c>
      <c r="E71" s="4">
        <f>ClosingPrices!E72/ClosingPrices!E$3-1</f>
        <v>0.46997161738857174</v>
      </c>
      <c r="F71" s="4">
        <f>ClosingPrices!F72/ClosingPrices!F$3-1</f>
        <v>0.18094940948319604</v>
      </c>
      <c r="G71" s="4">
        <f>ClosingPrices!G72/ClosingPrices!G$3-1</f>
        <v>0.12472719850716962</v>
      </c>
    </row>
    <row r="72" spans="1:7" x14ac:dyDescent="0.35">
      <c r="A72" s="1">
        <f>ClosingPrices!A73</f>
        <v>44187</v>
      </c>
      <c r="B72" s="4">
        <f>ClosingPrices!B73/ClosingPrices!B$3-1</f>
        <v>0.19589219009262671</v>
      </c>
      <c r="C72" s="4">
        <f>ClosingPrices!C73/ClosingPrices!C$3-1</f>
        <v>0.13738807527813268</v>
      </c>
      <c r="D72" s="4">
        <f>ClosingPrices!D73/ClosingPrices!D$3-1</f>
        <v>0.14517623685024361</v>
      </c>
      <c r="E72" s="4">
        <f>ClosingPrices!E73/ClosingPrices!E$3-1</f>
        <v>0.46298271056580687</v>
      </c>
      <c r="F72" s="4">
        <f>ClosingPrices!F73/ClosingPrices!F$3-1</f>
        <v>0.18160378823135703</v>
      </c>
      <c r="G72" s="4">
        <f>ClosingPrices!G73/ClosingPrices!G$3-1</f>
        <v>0.12778549008041407</v>
      </c>
    </row>
    <row r="73" spans="1:7" x14ac:dyDescent="0.35">
      <c r="A73" s="1">
        <f>ClosingPrices!A74</f>
        <v>44188</v>
      </c>
      <c r="B73" s="4">
        <f>ClosingPrices!B74/ClosingPrices!B$3-1</f>
        <v>0.17522465532157505</v>
      </c>
      <c r="C73" s="4">
        <f>ClosingPrices!C74/ClosingPrices!C$3-1</f>
        <v>0.13862304494438704</v>
      </c>
      <c r="D73" s="4">
        <f>ClosingPrices!D74/ClosingPrices!D$3-1</f>
        <v>0.13718746305912299</v>
      </c>
      <c r="E73" s="4">
        <f>ClosingPrices!E74/ClosingPrices!E$3-1</f>
        <v>0.42667620650737281</v>
      </c>
      <c r="F73" s="4">
        <f>ClosingPrices!F74/ClosingPrices!F$3-1</f>
        <v>0.17040710320809205</v>
      </c>
      <c r="G73" s="4">
        <f>ClosingPrices!G74/ClosingPrices!G$3-1</f>
        <v>0.1221057927271163</v>
      </c>
    </row>
    <row r="74" spans="1:7" x14ac:dyDescent="0.35">
      <c r="A74" s="1">
        <f>ClosingPrices!A75</f>
        <v>44189</v>
      </c>
      <c r="B74" s="4">
        <f>ClosingPrices!B75/ClosingPrices!B$3-1</f>
        <v>0.17856220337452622</v>
      </c>
      <c r="C74" s="4">
        <f>ClosingPrices!C75/ClosingPrices!C$3-1</f>
        <v>0.15910259666774929</v>
      </c>
      <c r="D74" s="4">
        <f>ClosingPrices!D75/ClosingPrices!D$3-1</f>
        <v>0.1459576908974296</v>
      </c>
      <c r="E74" s="4">
        <f>ClosingPrices!E75/ClosingPrices!E$3-1</f>
        <v>0.43206585363813899</v>
      </c>
      <c r="F74" s="4">
        <f>ClosingPrices!F75/ClosingPrices!F$3-1</f>
        <v>0.17520574415540602</v>
      </c>
      <c r="G74" s="4">
        <f>ClosingPrices!G75/ClosingPrices!G$3-1</f>
        <v>0.12705727912948483</v>
      </c>
    </row>
    <row r="75" spans="1:7" x14ac:dyDescent="0.35">
      <c r="A75" s="1">
        <f>ClosingPrices!A76</f>
        <v>44193</v>
      </c>
      <c r="B75" s="4">
        <f>ClosingPrices!B76/ClosingPrices!B$3-1</f>
        <v>0.17586643964399373</v>
      </c>
      <c r="C75" s="4">
        <f>ClosingPrices!C76/ClosingPrices!C$3-1</f>
        <v>0.15951425665358143</v>
      </c>
      <c r="D75" s="4">
        <f>ClosingPrices!D76/ClosingPrices!D$3-1</f>
        <v>0.18694375077958214</v>
      </c>
      <c r="E75" s="4">
        <f>ClosingPrices!E76/ClosingPrices!E$3-1</f>
        <v>0.37289746796724632</v>
      </c>
      <c r="F75" s="4">
        <f>ClosingPrices!F76/ClosingPrices!F$3-1</f>
        <v>0.17396975230021305</v>
      </c>
      <c r="G75" s="4">
        <f>ClosingPrices!G76/ClosingPrices!G$3-1</f>
        <v>0.13841667019524384</v>
      </c>
    </row>
    <row r="76" spans="1:7" x14ac:dyDescent="0.35">
      <c r="A76" s="1">
        <f>ClosingPrices!A77</f>
        <v>44194</v>
      </c>
      <c r="B76" s="4">
        <f>ClosingPrices!B77/ClosingPrices!B$3-1</f>
        <v>0.16328627308636001</v>
      </c>
      <c r="C76" s="4">
        <f>ClosingPrices!C77/ClosingPrices!C$3-1</f>
        <v>0.1512813142179954</v>
      </c>
      <c r="D76" s="4">
        <f>ClosingPrices!D77/ClosingPrices!D$3-1</f>
        <v>0.17113977558661508</v>
      </c>
      <c r="E76" s="4">
        <f>ClosingPrices!E77/ClosingPrices!E$3-1</f>
        <v>0.38089315045944439</v>
      </c>
      <c r="F76" s="4">
        <f>ClosingPrices!F77/ClosingPrices!F$3-1</f>
        <v>0.17186117986327187</v>
      </c>
      <c r="G76" s="4">
        <f>ClosingPrices!G77/ClosingPrices!G$3-1</f>
        <v>0.13943609707882221</v>
      </c>
    </row>
    <row r="77" spans="1:7" x14ac:dyDescent="0.35">
      <c r="A77" s="1">
        <f>ClosingPrices!A78</f>
        <v>44195</v>
      </c>
      <c r="B77" s="4">
        <f>ClosingPrices!B78/ClosingPrices!B$3-1</f>
        <v>0.1847239875552249</v>
      </c>
      <c r="C77" s="4">
        <f>ClosingPrices!C78/ClosingPrices!C$3-1</f>
        <v>0.16167540725893592</v>
      </c>
      <c r="D77" s="4">
        <f>ClosingPrices!D78/ClosingPrices!D$3-1</f>
        <v>0.16115377573603751</v>
      </c>
      <c r="E77" s="4">
        <f>ClosingPrices!E78/ClosingPrices!E$3-1</f>
        <v>0.38616440739550839</v>
      </c>
      <c r="F77" s="4">
        <f>ClosingPrices!F78/ClosingPrices!F$3-1</f>
        <v>0.18291243600867868</v>
      </c>
      <c r="G77" s="4">
        <f>ClosingPrices!G78/ClosingPrices!G$3-1</f>
        <v>0.13947254185023006</v>
      </c>
    </row>
    <row r="78" spans="1:7" x14ac:dyDescent="0.35">
      <c r="A78" s="1">
        <f>ClosingPrices!A79</f>
        <v>44196</v>
      </c>
      <c r="B78" s="4">
        <f>ClosingPrices!B79/ClosingPrices!B$3-1</f>
        <v>0.17727851919695703</v>
      </c>
      <c r="C78" s="4">
        <f>ClosingPrices!C79/ClosingPrices!C$3-1</f>
        <v>0.17176086594135764</v>
      </c>
      <c r="D78" s="4">
        <f>ClosingPrices!D79/ClosingPrices!D$3-1</f>
        <v>0.15220985375819618</v>
      </c>
      <c r="E78" s="4">
        <f>ClosingPrices!E79/ClosingPrices!E$3-1</f>
        <v>0.38515754880733333</v>
      </c>
      <c r="F78" s="4">
        <f>ClosingPrices!F79/ClosingPrices!F$3-1</f>
        <v>0.19330931340592472</v>
      </c>
      <c r="G78" s="4">
        <f>ClosingPrices!G79/ClosingPrices!G$3-1</f>
        <v>0.14227594575547098</v>
      </c>
    </row>
    <row r="79" spans="1:7" x14ac:dyDescent="0.35">
      <c r="A79" s="1">
        <f>ClosingPrices!A80</f>
        <v>44200</v>
      </c>
      <c r="B79" s="4">
        <f>ClosingPrices!B80/ClosingPrices!B$3-1</f>
        <v>0.18485238293061923</v>
      </c>
      <c r="C79" s="4">
        <f>ClosingPrices!C80/ClosingPrices!C$3-1</f>
        <v>0.15179582488002108</v>
      </c>
      <c r="D79" s="4">
        <f>ClosingPrices!D80/ClosingPrices!D$3-1</f>
        <v>0.12372811090112945</v>
      </c>
      <c r="E79" s="4">
        <f>ClosingPrices!E80/ClosingPrices!E$3-1</f>
        <v>0.37147597421170264</v>
      </c>
      <c r="F79" s="4">
        <f>ClosingPrices!F80/ClosingPrices!F$3-1</f>
        <v>0.17942255987228695</v>
      </c>
      <c r="G79" s="4">
        <f>ClosingPrices!G80/ClosingPrices!G$3-1</f>
        <v>0.12614707005336778</v>
      </c>
    </row>
    <row r="80" spans="1:7" x14ac:dyDescent="0.35">
      <c r="A80" s="1">
        <f>ClosingPrices!A81</f>
        <v>44201</v>
      </c>
      <c r="B80" s="4">
        <f>ClosingPrices!B81/ClosingPrices!B$3-1</f>
        <v>0.19088568187713273</v>
      </c>
      <c r="C80" s="4">
        <f>ClosingPrices!C81/ClosingPrices!C$3-1</f>
        <v>0.15632400239423694</v>
      </c>
      <c r="D80" s="4">
        <f>ClosingPrices!D81/ClosingPrices!D$3-1</f>
        <v>0.13762151143434531</v>
      </c>
      <c r="E80" s="4">
        <f>ClosingPrices!E81/ClosingPrices!E$3-1</f>
        <v>0.38841508856704765</v>
      </c>
      <c r="F80" s="4">
        <f>ClosingPrices!F81/ClosingPrices!F$3-1</f>
        <v>0.18807448822943718</v>
      </c>
      <c r="G80" s="4">
        <f>ClosingPrices!G81/ClosingPrices!G$3-1</f>
        <v>0.13543115529888961</v>
      </c>
    </row>
    <row r="81" spans="1:7" x14ac:dyDescent="0.35">
      <c r="A81" s="1">
        <f>ClosingPrices!A82</f>
        <v>44202</v>
      </c>
      <c r="B81" s="4">
        <f>ClosingPrices!B82/ClosingPrices!B$3-1</f>
        <v>0.15956353890722608</v>
      </c>
      <c r="C81" s="4">
        <f>ClosingPrices!C82/ClosingPrices!C$3-1</f>
        <v>0.17505405320683454</v>
      </c>
      <c r="D81" s="4">
        <f>ClosingPrices!D82/ClosingPrices!D$3-1</f>
        <v>9.9327471562683067E-2</v>
      </c>
      <c r="E81" s="4">
        <f>ClosingPrices!E82/ClosingPrices!E$3-1</f>
        <v>0.32954277018580358</v>
      </c>
      <c r="F81" s="4">
        <f>ClosingPrices!F82/ClosingPrices!F$3-1</f>
        <v>0.19396358243508538</v>
      </c>
      <c r="G81" s="4">
        <f>ClosingPrices!G82/ClosingPrices!G$3-1</f>
        <v>0.11970282984365843</v>
      </c>
    </row>
    <row r="82" spans="1:7" x14ac:dyDescent="0.35">
      <c r="A82" s="1">
        <f>ClosingPrices!A83</f>
        <v>44203</v>
      </c>
      <c r="B82" s="4">
        <f>ClosingPrices!B83/ClosingPrices!B$3-1</f>
        <v>0.22156613038341133</v>
      </c>
      <c r="C82" s="4">
        <f>ClosingPrices!C83/ClosingPrices!C$3-1</f>
        <v>0.17762686379802117</v>
      </c>
      <c r="D82" s="4">
        <f>ClosingPrices!D83/ClosingPrices!D$3-1</f>
        <v>0.13684005738715932</v>
      </c>
      <c r="E82" s="4">
        <f>ClosingPrices!E83/ClosingPrices!E$3-1</f>
        <v>0.38225545207902045</v>
      </c>
      <c r="F82" s="4">
        <f>ClosingPrices!F83/ClosingPrices!F$3-1</f>
        <v>0.22100994511307004</v>
      </c>
      <c r="G82" s="4">
        <f>ClosingPrices!G83/ClosingPrices!G$3-1</f>
        <v>0.14679065923057411</v>
      </c>
    </row>
    <row r="83" spans="1:7" x14ac:dyDescent="0.35">
      <c r="A83" s="1">
        <f>ClosingPrices!A84</f>
        <v>44204</v>
      </c>
      <c r="B83" s="4">
        <f>ClosingPrices!B84/ClosingPrices!B$3-1</f>
        <v>0.21412066202514346</v>
      </c>
      <c r="C83" s="4">
        <f>ClosingPrices!C84/ClosingPrices!C$3-1</f>
        <v>0.20191420607006694</v>
      </c>
      <c r="D83" s="4">
        <f>ClosingPrices!D84/ClosingPrices!D$3-1</f>
        <v>0.14665235440175506</v>
      </c>
      <c r="E83" s="4">
        <f>ClosingPrices!E84/ClosingPrices!E$3-1</f>
        <v>0.39469321001405366</v>
      </c>
      <c r="F83" s="4">
        <f>ClosingPrices!F84/ClosingPrices!F$3-1</f>
        <v>0.24442099546220519</v>
      </c>
      <c r="G83" s="4">
        <f>ClosingPrices!G84/ClosingPrices!G$3-1</f>
        <v>0.16153600257363432</v>
      </c>
    </row>
    <row r="84" spans="1:7" x14ac:dyDescent="0.35">
      <c r="A84" s="1">
        <f>ClosingPrices!A85</f>
        <v>44207</v>
      </c>
      <c r="B84" s="4">
        <f>ClosingPrices!B85/ClosingPrices!B$3-1</f>
        <v>0.24839534663940066</v>
      </c>
      <c r="C84" s="4">
        <f>ClosingPrices!C85/ClosingPrices!C$3-1</f>
        <v>0.18400746493789155</v>
      </c>
      <c r="D84" s="4">
        <f>ClosingPrices!D85/ClosingPrices!D$3-1</f>
        <v>0.11999414346461079</v>
      </c>
      <c r="E84" s="4">
        <f>ClosingPrices!E85/ClosingPrices!E$3-1</f>
        <v>0.36620471135287147</v>
      </c>
      <c r="F84" s="4">
        <f>ClosingPrices!F85/ClosingPrices!F$3-1</f>
        <v>0.24551155843953976</v>
      </c>
      <c r="G84" s="4">
        <f>ClosingPrices!G85/ClosingPrices!G$3-1</f>
        <v>0.14475179818174433</v>
      </c>
    </row>
    <row r="85" spans="1:7" x14ac:dyDescent="0.35">
      <c r="A85" s="1">
        <f>ClosingPrices!A86</f>
        <v>44208</v>
      </c>
      <c r="B85" s="4">
        <f>ClosingPrices!B86/ClosingPrices!B$3-1</f>
        <v>0.22413348590157933</v>
      </c>
      <c r="C85" s="4">
        <f>ClosingPrices!C86/ClosingPrices!C$3-1</f>
        <v>0.1443861200861607</v>
      </c>
      <c r="D85" s="4">
        <f>ClosingPrices!D86/ClosingPrices!D$3-1</f>
        <v>0.11843110492353115</v>
      </c>
      <c r="E85" s="4">
        <f>ClosingPrices!E86/ClosingPrices!E$3-1</f>
        <v>0.38705287578898062</v>
      </c>
      <c r="F85" s="4">
        <f>ClosingPrices!F86/ClosingPrices!F$3-1</f>
        <v>0.25270941014151016</v>
      </c>
      <c r="G85" s="4">
        <f>ClosingPrices!G86/ClosingPrices!G$3-1</f>
        <v>0.14293138002951045</v>
      </c>
    </row>
    <row r="86" spans="1:7" x14ac:dyDescent="0.35">
      <c r="A86" s="1">
        <f>ClosingPrices!A87</f>
        <v>44209</v>
      </c>
      <c r="B86" s="4">
        <f>ClosingPrices!B87/ClosingPrices!B$3-1</f>
        <v>0.17817710710713475</v>
      </c>
      <c r="C86" s="4">
        <f>ClosingPrices!C87/ClosingPrices!C$3-1</f>
        <v>0.13450653770724563</v>
      </c>
      <c r="D86" s="4">
        <f>ClosingPrices!D87/ClosingPrices!D$3-1</f>
        <v>0.13657957270476406</v>
      </c>
      <c r="E86" s="4">
        <f>ClosingPrices!E87/ClosingPrices!E$3-1</f>
        <v>0.36146647977887869</v>
      </c>
      <c r="F86" s="4">
        <f>ClosingPrices!F87/ClosingPrices!F$3-1</f>
        <v>0.24623860042442969</v>
      </c>
      <c r="G86" s="4">
        <f>ClosingPrices!G87/ClosingPrices!G$3-1</f>
        <v>0.15064993843163754</v>
      </c>
    </row>
    <row r="87" spans="1:7" x14ac:dyDescent="0.35">
      <c r="A87" s="1">
        <f>ClosingPrices!A88</f>
        <v>44210</v>
      </c>
      <c r="B87" s="4">
        <f>ClosingPrices!B88/ClosingPrices!B$3-1</f>
        <v>0.16546853233713654</v>
      </c>
      <c r="C87" s="4">
        <f>ClosingPrices!C88/ClosingPrices!C$3-1</f>
        <v>0.11124838141912896</v>
      </c>
      <c r="D87" s="4">
        <f>ClosingPrices!D88/ClosingPrices!D$3-1</f>
        <v>0.11938639225340664</v>
      </c>
      <c r="E87" s="4">
        <f>ClosingPrices!E88/ClosingPrices!E$3-1</f>
        <v>0.32059942124139806</v>
      </c>
      <c r="F87" s="4">
        <f>ClosingPrices!F88/ClosingPrices!F$3-1</f>
        <v>0.24841982878349977</v>
      </c>
      <c r="G87" s="4">
        <f>ClosingPrices!G88/ClosingPrices!G$3-1</f>
        <v>0.14449691415457755</v>
      </c>
    </row>
    <row r="88" spans="1:7" x14ac:dyDescent="0.35">
      <c r="A88" s="1">
        <f>ClosingPrices!A89</f>
        <v>44211</v>
      </c>
      <c r="B88" s="4">
        <f>ClosingPrices!B89/ClosingPrices!B$3-1</f>
        <v>0.13234912368808405</v>
      </c>
      <c r="C88" s="4">
        <f>ClosingPrices!C89/ClosingPrices!C$3-1</f>
        <v>0.11351239299191906</v>
      </c>
      <c r="D88" s="4">
        <f>ClosingPrices!D89/ClosingPrices!D$3-1</f>
        <v>0.10401652631079217</v>
      </c>
      <c r="E88" s="4">
        <f>ClosingPrices!E89/ClosingPrices!E$3-1</f>
        <v>0.32036246316897565</v>
      </c>
      <c r="F88" s="4">
        <f>ClosingPrices!F89/ClosingPrices!F$3-1</f>
        <v>0.23009805769939384</v>
      </c>
      <c r="G88" s="4">
        <f>ClosingPrices!G89/ClosingPrices!G$3-1</f>
        <v>0.13543115529888961</v>
      </c>
    </row>
    <row r="89" spans="1:7" x14ac:dyDescent="0.35">
      <c r="A89" s="1">
        <f>ClosingPrices!A90</f>
        <v>44215</v>
      </c>
      <c r="B89" s="4">
        <f>ClosingPrices!B90/ClosingPrices!B$3-1</f>
        <v>0.14826694099443016</v>
      </c>
      <c r="C89" s="4">
        <f>ClosingPrices!C90/ClosingPrices!C$3-1</f>
        <v>0.1080580448298456</v>
      </c>
      <c r="D89" s="4">
        <f>ClosingPrices!D90/ClosingPrices!D$3-1</f>
        <v>0.11000814361403322</v>
      </c>
      <c r="E89" s="4">
        <f>ClosingPrices!E90/ClosingPrices!E$3-1</f>
        <v>0.34292827749178567</v>
      </c>
      <c r="F89" s="4">
        <f>ClosingPrices!F90/ClosingPrices!F$3-1</f>
        <v>0.2664506250782892</v>
      </c>
      <c r="G89" s="4">
        <f>ClosingPrices!G90/ClosingPrices!G$3-1</f>
        <v>0.15199702966010942</v>
      </c>
    </row>
    <row r="90" spans="1:7" x14ac:dyDescent="0.35">
      <c r="A90" s="1">
        <f>ClosingPrices!A91</f>
        <v>44216</v>
      </c>
      <c r="B90" s="4">
        <f>ClosingPrices!B91/ClosingPrices!B$3-1</f>
        <v>0.13928110040356612</v>
      </c>
      <c r="C90" s="4">
        <f>ClosingPrices!C91/ClosingPrices!C$3-1</f>
        <v>0.12318618139726611</v>
      </c>
      <c r="D90" s="4">
        <f>ClosingPrices!D91/ClosingPrices!D$3-1</f>
        <v>0.14647866026222034</v>
      </c>
      <c r="E90" s="4">
        <f>ClosingPrices!E91/ClosingPrices!E$3-1</f>
        <v>0.37177213034286027</v>
      </c>
      <c r="F90" s="4">
        <f>ClosingPrices!F91/ClosingPrices!F$3-1</f>
        <v>0.26019801719479596</v>
      </c>
      <c r="G90" s="4">
        <f>ClosingPrices!G91/ClosingPrices!G$3-1</f>
        <v>0.17879353024845024</v>
      </c>
    </row>
    <row r="91" spans="1:7" x14ac:dyDescent="0.35">
      <c r="A91" s="1">
        <f>ClosingPrices!A92</f>
        <v>44217</v>
      </c>
      <c r="B91" s="4">
        <f>ClosingPrices!B92/ClosingPrices!B$3-1</f>
        <v>0.17496786457078661</v>
      </c>
      <c r="C91" s="4">
        <f>ClosingPrices!C92/ClosingPrices!C$3-1</f>
        <v>0.12123082476547942</v>
      </c>
      <c r="D91" s="4">
        <f>ClosingPrices!D92/ClosingPrices!D$3-1</f>
        <v>0.18850665887395435</v>
      </c>
      <c r="E91" s="4">
        <f>ClosingPrices!E92/ClosingPrices!E$3-1</f>
        <v>0.38699359481150419</v>
      </c>
      <c r="F91" s="4">
        <f>ClosingPrices!F92/ClosingPrices!F$3-1</f>
        <v>0.27306687098782767</v>
      </c>
      <c r="G91" s="4">
        <f>ClosingPrices!G92/ClosingPrices!G$3-1</f>
        <v>0.18822328171367753</v>
      </c>
    </row>
    <row r="92" spans="1:7" x14ac:dyDescent="0.35">
      <c r="A92" s="1">
        <f>ClosingPrices!A93</f>
        <v>44218</v>
      </c>
      <c r="B92" s="4">
        <f>ClosingPrices!B93/ClosingPrices!B$3-1</f>
        <v>0.19114247262792117</v>
      </c>
      <c r="C92" s="4">
        <f>ClosingPrices!C93/ClosingPrices!C$3-1</f>
        <v>0.10404447059883637</v>
      </c>
      <c r="D92" s="4">
        <f>ClosingPrices!D93/ClosingPrices!D$3-1</f>
        <v>0.20761042268151009</v>
      </c>
      <c r="E92" s="4">
        <f>ClosingPrices!E93/ClosingPrices!E$3-1</f>
        <v>0.39451553291910746</v>
      </c>
      <c r="F92" s="4">
        <f>ClosingPrices!F93/ClosingPrices!F$3-1</f>
        <v>0.25641726867348824</v>
      </c>
      <c r="G92" s="4">
        <f>ClosingPrices!G93/ClosingPrices!G$3-1</f>
        <v>0.18480099753089396</v>
      </c>
    </row>
    <row r="93" spans="1:7" x14ac:dyDescent="0.35">
      <c r="A93" s="1">
        <f>ClosingPrices!A94</f>
        <v>44221</v>
      </c>
      <c r="B93" s="4">
        <f>ClosingPrices!B94/ClosingPrices!B$3-1</f>
        <v>0.20834396127486632</v>
      </c>
      <c r="C93" s="4">
        <f>ClosingPrices!C94/ClosingPrices!C$3-1</f>
        <v>9.8178462450930537E-2</v>
      </c>
      <c r="D93" s="4">
        <f>ClosingPrices!D94/ClosingPrices!D$3-1</f>
        <v>0.24104177454065878</v>
      </c>
      <c r="E93" s="4">
        <f>ClosingPrices!E94/ClosingPrices!E$3-1</f>
        <v>0.36863306961935716</v>
      </c>
      <c r="F93" s="4">
        <f>ClosingPrices!F94/ClosingPrices!F$3-1</f>
        <v>0.25721708361410722</v>
      </c>
      <c r="G93" s="4">
        <f>ClosingPrices!G94/ClosingPrices!G$3-1</f>
        <v>0.19459474524649689</v>
      </c>
    </row>
    <row r="94" spans="1:7" x14ac:dyDescent="0.35">
      <c r="A94" s="1">
        <f>ClosingPrices!A95</f>
        <v>44222</v>
      </c>
      <c r="B94" s="4">
        <f>ClosingPrices!B95/ClosingPrices!B$3-1</f>
        <v>0.21578942963313397</v>
      </c>
      <c r="C94" s="4">
        <f>ClosingPrices!C95/ClosingPrices!C$3-1</f>
        <v>9.3032841268556821E-2</v>
      </c>
      <c r="D94" s="4">
        <f>ClosingPrices!D95/ClosingPrices!D$3-1</f>
        <v>0.24312578244652916</v>
      </c>
      <c r="E94" s="4">
        <f>ClosingPrices!E95/ClosingPrices!E$3-1</f>
        <v>0.32598916313644066</v>
      </c>
      <c r="F94" s="4">
        <f>ClosingPrices!F95/ClosingPrices!F$3-1</f>
        <v>0.246674887058004</v>
      </c>
      <c r="G94" s="4">
        <f>ClosingPrices!G95/ClosingPrices!G$3-1</f>
        <v>0.19634238672184079</v>
      </c>
    </row>
    <row r="95" spans="1:7" x14ac:dyDescent="0.35">
      <c r="A95" s="1">
        <f>ClosingPrices!A96</f>
        <v>44223</v>
      </c>
      <c r="B95" s="4">
        <f>ClosingPrices!B96/ClosingPrices!B$3-1</f>
        <v>0.14043637636877082</v>
      </c>
      <c r="C95" s="4">
        <f>ClosingPrices!C96/ClosingPrices!C$3-1</f>
        <v>6.2262047180447588E-2</v>
      </c>
      <c r="D95" s="4">
        <f>ClosingPrices!D96/ClosingPrices!D$3-1</f>
        <v>0.2335739701143289</v>
      </c>
      <c r="E95" s="4">
        <f>ClosingPrices!E96/ClosingPrices!E$3-1</f>
        <v>0.28701734273909829</v>
      </c>
      <c r="F95" s="4">
        <f>ClosingPrices!F96/ClosingPrices!F$3-1</f>
        <v>0.18458461209304544</v>
      </c>
      <c r="G95" s="4">
        <f>ClosingPrices!G96/ClosingPrices!G$3-1</f>
        <v>0.16299231525040381</v>
      </c>
    </row>
    <row r="96" spans="1:7" x14ac:dyDescent="0.35">
      <c r="A96" s="1">
        <f>ClosingPrices!A97</f>
        <v>44224</v>
      </c>
      <c r="B96" s="4">
        <f>ClosingPrices!B97/ClosingPrices!B$3-1</f>
        <v>0.12349158861382326</v>
      </c>
      <c r="C96" s="4">
        <f>ClosingPrices!C97/ClosingPrices!C$3-1</f>
        <v>8.3153258889641979E-2</v>
      </c>
      <c r="D96" s="4">
        <f>ClosingPrices!D97/ClosingPrices!D$3-1</f>
        <v>0.19041710308699766</v>
      </c>
      <c r="E96" s="4">
        <f>ClosingPrices!E97/ClosingPrices!E$3-1</f>
        <v>0.34458664640101033</v>
      </c>
      <c r="F96" s="4">
        <f>ClosingPrices!F97/ClosingPrices!F$3-1</f>
        <v>0.23038880573610943</v>
      </c>
      <c r="G96" s="4">
        <f>ClosingPrices!G97/ClosingPrices!G$3-1</f>
        <v>0.16987354683755673</v>
      </c>
    </row>
    <row r="97" spans="1:7" x14ac:dyDescent="0.35">
      <c r="A97" s="1">
        <f>ClosingPrices!A98</f>
        <v>44225</v>
      </c>
      <c r="B97" s="4">
        <f>ClosingPrices!B98/ClosingPrices!B$3-1</f>
        <v>9.9358110414425882E-2</v>
      </c>
      <c r="C97" s="4">
        <f>ClosingPrices!C98/ClosingPrices!C$3-1</f>
        <v>5.6807699018373903E-2</v>
      </c>
      <c r="D97" s="4">
        <f>ClosingPrices!D98/ClosingPrices!D$3-1</f>
        <v>0.14587090035456884</v>
      </c>
      <c r="E97" s="4">
        <f>ClosingPrices!E98/ClosingPrices!E$3-1</f>
        <v>0.36892922575051457</v>
      </c>
      <c r="F97" s="4">
        <f>ClosingPrices!F98/ClosingPrices!F$3-1</f>
        <v>0.21195609411330141</v>
      </c>
      <c r="G97" s="4">
        <f>ClosingPrices!G98/ClosingPrices!G$3-1</f>
        <v>0.14526146065182544</v>
      </c>
    </row>
    <row r="98" spans="1:7" x14ac:dyDescent="0.35">
      <c r="A98" s="1">
        <f>ClosingPrices!A99</f>
        <v>44228</v>
      </c>
      <c r="B98" s="4">
        <f>ClosingPrices!B99/ClosingPrices!B$3-1</f>
        <v>0.1252888542929691</v>
      </c>
      <c r="C98" s="4">
        <f>ClosingPrices!C99/ClosingPrices!C$3-1</f>
        <v>9.6017311845576048E-2</v>
      </c>
      <c r="D98" s="4">
        <f>ClosingPrices!D99/ClosingPrices!D$3-1</f>
        <v>0.16480083087943509</v>
      </c>
      <c r="E98" s="4">
        <f>ClosingPrices!E99/ClosingPrices!E$3-1</f>
        <v>0.39108031606444693</v>
      </c>
      <c r="F98" s="4">
        <f>ClosingPrices!F99/ClosingPrices!F$3-1</f>
        <v>0.26147597291037883</v>
      </c>
      <c r="G98" s="4">
        <f>ClosingPrices!G99/ClosingPrices!G$3-1</f>
        <v>0.17387848861748956</v>
      </c>
    </row>
    <row r="99" spans="1:7" x14ac:dyDescent="0.35">
      <c r="A99" s="1">
        <f>ClosingPrices!A100</f>
        <v>44229</v>
      </c>
      <c r="B99" s="4">
        <f>ClosingPrices!B100/ClosingPrices!B$3-1</f>
        <v>0.14069317995652941</v>
      </c>
      <c r="C99" s="4">
        <f>ClosingPrices!C100/ClosingPrices!C$3-1</f>
        <v>0.13224245409575897</v>
      </c>
      <c r="D99" s="4">
        <f>ClosingPrices!D100/ClosingPrices!D$3-1</f>
        <v>0.17218184476290443</v>
      </c>
      <c r="E99" s="4">
        <f>ClosingPrices!E100/ClosingPrices!E$3-1</f>
        <v>0.47352522443793466</v>
      </c>
      <c r="F99" s="4">
        <f>ClosingPrices!F100/ClosingPrices!F$3-1</f>
        <v>0.27822635578397437</v>
      </c>
      <c r="G99" s="4">
        <f>ClosingPrices!G100/ClosingPrices!G$3-1</f>
        <v>0.19302921476226609</v>
      </c>
    </row>
    <row r="100" spans="1:7" x14ac:dyDescent="0.35">
      <c r="A100" s="1">
        <f>ClosingPrices!A101</f>
        <v>44230</v>
      </c>
      <c r="B100" s="4">
        <f>ClosingPrices!B101/ClosingPrices!B$3-1</f>
        <v>0.12824129324155864</v>
      </c>
      <c r="C100" s="4">
        <f>ClosingPrices!C101/ClosingPrices!C$3-1</f>
        <v>0.13409487772141349</v>
      </c>
      <c r="D100" s="4">
        <f>ClosingPrices!D101/ClosingPrices!D$3-1</f>
        <v>0.16306421994908127</v>
      </c>
      <c r="E100" s="4">
        <f>ClosingPrices!E101/ClosingPrices!E$3-1</f>
        <v>0.44509601267699606</v>
      </c>
      <c r="F100" s="4">
        <f>ClosingPrices!F101/ClosingPrices!F$3-1</f>
        <v>0.23309528820895631</v>
      </c>
      <c r="G100" s="4">
        <f>ClosingPrices!G101/ClosingPrices!G$3-1</f>
        <v>0.18829617125649301</v>
      </c>
    </row>
    <row r="101" spans="1:7" x14ac:dyDescent="0.35">
      <c r="A101" s="1">
        <f>ClosingPrices!A102</f>
        <v>44231</v>
      </c>
      <c r="B101" s="4">
        <f>ClosingPrices!B102/ClosingPrices!B$3-1</f>
        <v>0.12759940622337851</v>
      </c>
      <c r="C101" s="4">
        <f>ClosingPrices!C102/ClosingPrices!C$3-1</f>
        <v>0.15508902243674005</v>
      </c>
      <c r="D101" s="4">
        <f>ClosingPrices!D102/ClosingPrices!D$3-1</f>
        <v>0.19302208905410634</v>
      </c>
      <c r="E101" s="4">
        <f>ClosingPrices!E102/ClosingPrices!E$3-1</f>
        <v>0.42738690896439002</v>
      </c>
      <c r="F101" s="4">
        <f>ClosingPrices!F102/ClosingPrices!F$3-1</f>
        <v>0.25811120569295332</v>
      </c>
      <c r="G101" s="4">
        <f>ClosingPrices!G102/ClosingPrices!G$3-1</f>
        <v>0.20234974477919532</v>
      </c>
    </row>
    <row r="102" spans="1:7" x14ac:dyDescent="0.35">
      <c r="A102" s="1">
        <f>ClosingPrices!A103</f>
        <v>44232</v>
      </c>
      <c r="B102" s="4">
        <f>ClosingPrices!B103/ClosingPrices!B$3-1</f>
        <v>0.1283697014539229</v>
      </c>
      <c r="C102" s="4">
        <f>ClosingPrices!C103/ClosingPrices!C$3-1</f>
        <v>0.15488322846317226</v>
      </c>
      <c r="D102" s="4">
        <f>ClosingPrices!D103/ClosingPrices!D$3-1</f>
        <v>0.18932607291308301</v>
      </c>
      <c r="E102" s="4">
        <f>ClosingPrices!E103/ClosingPrices!E$3-1</f>
        <v>0.44397067505261001</v>
      </c>
      <c r="F102" s="4">
        <f>ClosingPrices!F103/ClosingPrices!F$3-1</f>
        <v>0.24296993242223897</v>
      </c>
      <c r="G102" s="4">
        <f>ClosingPrices!G103/ClosingPrices!G$3-1</f>
        <v>0.20642746323601813</v>
      </c>
    </row>
    <row r="103" spans="1:7" x14ac:dyDescent="0.35">
      <c r="A103" s="1">
        <f>ClosingPrices!A104</f>
        <v>44235</v>
      </c>
      <c r="B103" s="4">
        <f>ClosingPrices!B104/ClosingPrices!B$3-1</f>
        <v>0.17419767203600323</v>
      </c>
      <c r="C103" s="4">
        <f>ClosingPrices!C104/ClosingPrices!C$3-1</f>
        <v>0.1670269047448163</v>
      </c>
      <c r="D103" s="4">
        <f>ClosingPrices!D104/ClosingPrices!D$3-1</f>
        <v>0.19063061825817162</v>
      </c>
      <c r="E103" s="4">
        <f>ClosingPrices!E104/ClosingPrices!E$3-1</f>
        <v>0.44740589190727054</v>
      </c>
      <c r="F103" s="4">
        <f>ClosingPrices!F104/ClosingPrices!F$3-1</f>
        <v>0.28093272122322044</v>
      </c>
      <c r="G103" s="4">
        <f>ClosingPrices!G104/ClosingPrices!G$3-1</f>
        <v>0.21451012711361028</v>
      </c>
    </row>
    <row r="104" spans="1:7" x14ac:dyDescent="0.35">
      <c r="A104" s="1">
        <f>ClosingPrices!A105</f>
        <v>44236</v>
      </c>
      <c r="B104" s="4">
        <f>ClosingPrices!B105/ClosingPrices!B$3-1</f>
        <v>0.16700900726549395</v>
      </c>
      <c r="C104" s="4">
        <f>ClosingPrices!C105/ClosingPrices!C$3-1</f>
        <v>0.16754141540684175</v>
      </c>
      <c r="D104" s="4">
        <f>ClosingPrices!D105/ClosingPrices!D$3-1</f>
        <v>0.18280373752776202</v>
      </c>
      <c r="E104" s="4">
        <f>ClosingPrices!E105/ClosingPrices!E$3-1</f>
        <v>0.4691424358953431</v>
      </c>
      <c r="F104" s="4">
        <f>ClosingPrices!F105/ClosingPrices!F$3-1</f>
        <v>0.27047289437808986</v>
      </c>
      <c r="G104" s="4">
        <f>ClosingPrices!G105/ClosingPrices!G$3-1</f>
        <v>0.21425535231153248</v>
      </c>
    </row>
    <row r="105" spans="1:7" x14ac:dyDescent="0.35">
      <c r="A105" s="1">
        <f>ClosingPrices!A106</f>
        <v>44237</v>
      </c>
      <c r="B105" s="4">
        <f>ClosingPrices!B106/ClosingPrices!B$3-1</f>
        <v>0.18549416725303813</v>
      </c>
      <c r="C105" s="4">
        <f>ClosingPrices!C106/ClosingPrices!C$3-1</f>
        <v>0.12606771896815316</v>
      </c>
      <c r="D105" s="4">
        <f>ClosingPrices!D106/ClosingPrices!D$3-1</f>
        <v>0.17741197506168538</v>
      </c>
      <c r="E105" s="4">
        <f>ClosingPrices!E106/ClosingPrices!E$3-1</f>
        <v>0.4952618631902832</v>
      </c>
      <c r="F105" s="4">
        <f>ClosingPrices!F106/ClosingPrices!F$3-1</f>
        <v>0.27537366908566607</v>
      </c>
      <c r="G105" s="4">
        <f>ClosingPrices!G106/ClosingPrices!G$3-1</f>
        <v>0.21148828031177347</v>
      </c>
    </row>
    <row r="106" spans="1:7" x14ac:dyDescent="0.35">
      <c r="A106" s="1">
        <f>ClosingPrices!A107</f>
        <v>44238</v>
      </c>
      <c r="B106" s="4">
        <f>ClosingPrices!B107/ClosingPrices!B$3-1</f>
        <v>0.18947370501993066</v>
      </c>
      <c r="C106" s="4">
        <f>ClosingPrices!C107/ClosingPrices!C$3-1</f>
        <v>0.11639400260150246</v>
      </c>
      <c r="D106" s="4">
        <f>ClosingPrices!D107/ClosingPrices!D$3-1</f>
        <v>0.17515095097345745</v>
      </c>
      <c r="E106" s="4">
        <f>ClosingPrices!E107/ClosingPrices!E$3-1</f>
        <v>0.49727558036663289</v>
      </c>
      <c r="F106" s="4">
        <f>ClosingPrices!F107/ClosingPrices!F$3-1</f>
        <v>0.31092262524652492</v>
      </c>
      <c r="G106" s="4">
        <f>ClosingPrices!G107/ClosingPrices!G$3-1</f>
        <v>0.21815096341807827</v>
      </c>
    </row>
    <row r="107" spans="1:7" x14ac:dyDescent="0.35">
      <c r="A107" s="1">
        <f>ClosingPrices!A108</f>
        <v>44239</v>
      </c>
      <c r="B107" s="4">
        <f>ClosingPrices!B108/ClosingPrices!B$3-1</f>
        <v>0.20372265202252504</v>
      </c>
      <c r="C107" s="4">
        <f>ClosingPrices!C108/ClosingPrices!C$3-1</f>
        <v>0.131933727116059</v>
      </c>
      <c r="D107" s="4">
        <f>ClosingPrices!D108/ClosingPrices!D$3-1</f>
        <v>0.177238011332288</v>
      </c>
      <c r="E107" s="4">
        <f>ClosingPrices!E108/ClosingPrices!E$3-1</f>
        <v>0.49828243895480773</v>
      </c>
      <c r="F107" s="4">
        <f>ClosingPrices!F108/ClosingPrices!F$3-1</f>
        <v>0.31399474263122618</v>
      </c>
      <c r="G107" s="4">
        <f>ClosingPrices!G108/ClosingPrices!G$3-1</f>
        <v>0.22495941832834143</v>
      </c>
    </row>
    <row r="108" spans="1:7" x14ac:dyDescent="0.35">
      <c r="A108" s="1">
        <f>ClosingPrices!A109</f>
        <v>44243</v>
      </c>
      <c r="B108" s="4">
        <f>ClosingPrices!B109/ClosingPrices!B$3-1</f>
        <v>0.17406927666060912</v>
      </c>
      <c r="C108" s="4">
        <f>ClosingPrices!C109/ClosingPrices!C$3-1</f>
        <v>0.13409487772141349</v>
      </c>
      <c r="D108" s="4">
        <f>ClosingPrices!D109/ClosingPrices!D$3-1</f>
        <v>0.15827981735408558</v>
      </c>
      <c r="E108" s="4">
        <f>ClosingPrices!E109/ClosingPrices!E$3-1</f>
        <v>0.47447289089014189</v>
      </c>
      <c r="F108" s="4">
        <f>ClosingPrices!F109/ClosingPrices!F$3-1</f>
        <v>0.32218706540989661</v>
      </c>
      <c r="G108" s="4">
        <f>ClosingPrices!G109/ClosingPrices!G$3-1</f>
        <v>0.22164624636876629</v>
      </c>
    </row>
    <row r="109" spans="1:7" x14ac:dyDescent="0.35">
      <c r="A109" s="1">
        <f>ClosingPrices!A110</f>
        <v>44244</v>
      </c>
      <c r="B109" s="4">
        <f>ClosingPrices!B110/ClosingPrices!B$3-1</f>
        <v>0.1545571205505234</v>
      </c>
      <c r="C109" s="4">
        <f>ClosingPrices!C110/ClosingPrices!C$3-1</f>
        <v>0.1430482894524705</v>
      </c>
      <c r="D109" s="4">
        <f>ClosingPrices!D110/ClosingPrices!D$3-1</f>
        <v>0.13784311430139717</v>
      </c>
      <c r="E109" s="4">
        <f>ClosingPrices!E110/ClosingPrices!E$3-1</f>
        <v>0.48383087500191602</v>
      </c>
      <c r="F109" s="4">
        <f>ClosingPrices!F110/ClosingPrices!F$3-1</f>
        <v>0.30587553659448696</v>
      </c>
      <c r="G109" s="4">
        <f>ClosingPrices!G110/ClosingPrices!G$3-1</f>
        <v>0.21578444166519195</v>
      </c>
    </row>
    <row r="110" spans="1:7" x14ac:dyDescent="0.35">
      <c r="A110" s="1">
        <f>ClosingPrices!A111</f>
        <v>44245</v>
      </c>
      <c r="B110" s="4">
        <f>ClosingPrices!B111/ClosingPrices!B$3-1</f>
        <v>0.13786902085060282</v>
      </c>
      <c r="C110" s="4">
        <f>ClosingPrices!C111/ClosingPrices!C$3-1</f>
        <v>0.16342498020839713</v>
      </c>
      <c r="D110" s="4">
        <f>ClosingPrices!D111/ClosingPrices!D$3-1</f>
        <v>0.12801622464843243</v>
      </c>
      <c r="E110" s="4">
        <f>ClosingPrices!E111/ClosingPrices!E$3-1</f>
        <v>0.5205521030692275</v>
      </c>
      <c r="F110" s="4">
        <f>ClosingPrices!F111/ClosingPrices!F$3-1</f>
        <v>0.29110001526922757</v>
      </c>
      <c r="G110" s="4">
        <f>ClosingPrices!G111/ClosingPrices!G$3-1</f>
        <v>0.2104688497873588</v>
      </c>
    </row>
    <row r="111" spans="1:7" x14ac:dyDescent="0.35">
      <c r="A111" s="1">
        <f>ClosingPrices!A112</f>
        <v>44246</v>
      </c>
      <c r="B111" s="4">
        <f>ClosingPrices!B112/ClosingPrices!B$3-1</f>
        <v>0.1499358112981819</v>
      </c>
      <c r="C111" s="4">
        <f>ClosingPrices!C112/ClosingPrices!C$3-1</f>
        <v>0.14603276002948973</v>
      </c>
      <c r="D111" s="4">
        <f>ClosingPrices!D112/ClosingPrices!D$3-1</f>
        <v>0.12940755183993469</v>
      </c>
      <c r="E111" s="4">
        <f>ClosingPrices!E112/ClosingPrices!E$3-1</f>
        <v>0.53050231060180786</v>
      </c>
      <c r="F111" s="4">
        <f>ClosingPrices!F112/ClosingPrices!F$3-1</f>
        <v>0.30455895979072944</v>
      </c>
      <c r="G111" s="4">
        <f>ClosingPrices!G112/ClosingPrices!G$3-1</f>
        <v>0.20518959345584431</v>
      </c>
    </row>
    <row r="112" spans="1:7" x14ac:dyDescent="0.35">
      <c r="A112" s="1">
        <f>ClosingPrices!A113</f>
        <v>44249</v>
      </c>
      <c r="B112" s="4">
        <f>ClosingPrices!B113/ClosingPrices!B$3-1</f>
        <v>9.5892179823050538E-2</v>
      </c>
      <c r="C112" s="4">
        <f>ClosingPrices!C113/ClosingPrices!C$3-1</f>
        <v>0.16661524475898393</v>
      </c>
      <c r="D112" s="4">
        <f>ClosingPrices!D113/ClosingPrices!D$3-1</f>
        <v>9.5752344733914807E-2</v>
      </c>
      <c r="E112" s="4">
        <f>ClosingPrices!E113/ClosingPrices!E$3-1</f>
        <v>0.42744610702312502</v>
      </c>
      <c r="F112" s="4">
        <f>ClosingPrices!F113/ClosingPrices!F$3-1</f>
        <v>0.26608409047063053</v>
      </c>
      <c r="G112" s="4">
        <f>ClosingPrices!G113/ClosingPrices!G$3-1</f>
        <v>0.17395126529437954</v>
      </c>
    </row>
    <row r="113" spans="1:7" x14ac:dyDescent="0.35">
      <c r="A113" s="1">
        <f>ClosingPrices!A114</f>
        <v>44250</v>
      </c>
      <c r="B113" s="4">
        <f>ClosingPrices!B114/ClosingPrices!B$3-1</f>
        <v>8.7804824446602758E-2</v>
      </c>
      <c r="C113" s="4">
        <f>ClosingPrices!C114/ClosingPrices!C$3-1</f>
        <v>0.18966759678229073</v>
      </c>
      <c r="D113" s="4">
        <f>ClosingPrices!D114/ClosingPrices!D$3-1</f>
        <v>9.4534850825102046E-2</v>
      </c>
      <c r="E113" s="4">
        <f>ClosingPrices!E114/ClosingPrices!E$3-1</f>
        <v>0.43011142336203312</v>
      </c>
      <c r="F113" s="4">
        <f>ClosingPrices!F114/ClosingPrices!F$3-1</f>
        <v>0.26432865960868734</v>
      </c>
      <c r="G113" s="4">
        <f>ClosingPrices!G114/ClosingPrices!G$3-1</f>
        <v>0.17045609520961702</v>
      </c>
    </row>
    <row r="114" spans="1:7" x14ac:dyDescent="0.35">
      <c r="A114" s="1">
        <f>ClosingPrices!A115</f>
        <v>44251</v>
      </c>
      <c r="B114" s="4">
        <f>ClosingPrices!B115/ClosingPrices!B$3-1</f>
        <v>0.11604621011434646</v>
      </c>
      <c r="C114" s="4">
        <f>ClosingPrices!C115/ClosingPrices!C$3-1</f>
        <v>0.22537822837044819</v>
      </c>
      <c r="D114" s="4">
        <f>ClosingPrices!D115/ClosingPrices!D$3-1</f>
        <v>9.0099636673742101E-2</v>
      </c>
      <c r="E114" s="4">
        <f>ClosingPrices!E115/ClosingPrices!E$3-1</f>
        <v>0.42104950653990758</v>
      </c>
      <c r="F114" s="4">
        <f>ClosingPrices!F115/ClosingPrices!F$3-1</f>
        <v>0.31216609262295147</v>
      </c>
      <c r="G114" s="4">
        <f>ClosingPrices!G115/ClosingPrices!G$3-1</f>
        <v>0.18010428957143954</v>
      </c>
    </row>
    <row r="115" spans="1:7" x14ac:dyDescent="0.35">
      <c r="A115" s="1">
        <f>ClosingPrices!A116</f>
        <v>44252</v>
      </c>
      <c r="B115" s="4">
        <f>ClosingPrices!B116/ClosingPrices!B$3-1</f>
        <v>5.8023053709292727E-2</v>
      </c>
      <c r="C115" s="4">
        <f>ClosingPrices!C116/ClosingPrices!C$3-1</f>
        <v>0.19676858488769344</v>
      </c>
      <c r="D115" s="4">
        <f>ClosingPrices!D116/ClosingPrices!D$3-1</f>
        <v>5.2183126967076499E-2</v>
      </c>
      <c r="E115" s="4">
        <f>ClosingPrices!E116/ClosingPrices!E$3-1</f>
        <v>0.37645107501660902</v>
      </c>
      <c r="F115" s="4">
        <f>ClosingPrices!F116/ClosingPrices!F$3-1</f>
        <v>0.24735873632969829</v>
      </c>
      <c r="G115" s="4">
        <f>ClosingPrices!G116/ClosingPrices!G$3-1</f>
        <v>0.13896277379589628</v>
      </c>
    </row>
    <row r="116" spans="1:7" x14ac:dyDescent="0.35">
      <c r="A116" s="1">
        <f>ClosingPrices!A117</f>
        <v>44253</v>
      </c>
      <c r="B116" s="4">
        <f>ClosingPrices!B117/ClosingPrices!B$3-1</f>
        <v>8.4852372661043063E-2</v>
      </c>
      <c r="C116" s="4">
        <f>ClosingPrices!C117/ClosingPrices!C$3-1</f>
        <v>0.18730066249461053</v>
      </c>
      <c r="D116" s="4">
        <f>ClosingPrices!D117/ClosingPrices!D$3-1</f>
        <v>5.4531202491580943E-2</v>
      </c>
      <c r="E116" s="4">
        <f>ClosingPrices!E117/ClosingPrices!E$3-1</f>
        <v>0.40784175924761312</v>
      </c>
      <c r="F116" s="4">
        <f>ClosingPrices!F117/ClosingPrices!F$3-1</f>
        <v>0.26008617696029002</v>
      </c>
      <c r="G116" s="4">
        <f>ClosingPrices!G117/ClosingPrices!G$3-1</f>
        <v>0.14373237129816596</v>
      </c>
    </row>
    <row r="117" spans="1:7" x14ac:dyDescent="0.35">
      <c r="A117" s="1">
        <f>ClosingPrices!A118</f>
        <v>44256</v>
      </c>
      <c r="B117" s="4">
        <f>ClosingPrices!B118/ClosingPrices!B$3-1</f>
        <v>0.10898583802347006</v>
      </c>
      <c r="C117" s="4">
        <f>ClosingPrices!C118/ClosingPrices!C$3-1</f>
        <v>0.20078215911870245</v>
      </c>
      <c r="D117" s="4">
        <f>ClosingPrices!D118/ClosingPrices!D$3-1</f>
        <v>0.11131899388332789</v>
      </c>
      <c r="E117" s="4">
        <f>ClosingPrices!E118/ClosingPrices!E$3-1</f>
        <v>0.48957596516408342</v>
      </c>
      <c r="F117" s="4">
        <f>ClosingPrices!F118/ClosingPrices!F$3-1</f>
        <v>0.29958497325142197</v>
      </c>
      <c r="G117" s="4">
        <f>ClosingPrices!G118/ClosingPrices!G$3-1</f>
        <v>0.17813820519950019</v>
      </c>
    </row>
    <row r="118" spans="1:7" x14ac:dyDescent="0.35">
      <c r="A118" s="1">
        <f>ClosingPrices!A119</f>
        <v>44257</v>
      </c>
      <c r="B118" s="4">
        <f>ClosingPrices!B119/ClosingPrices!B$3-1</f>
        <v>7.9974259820943194E-2</v>
      </c>
      <c r="C118" s="4">
        <f>ClosingPrices!C119/ClosingPrices!C$3-1</f>
        <v>0.19049091675395524</v>
      </c>
      <c r="D118" s="4">
        <f>ClosingPrices!D119/ClosingPrices!D$3-1</f>
        <v>8.8099497304479746E-2</v>
      </c>
      <c r="E118" s="4">
        <f>ClosingPrices!E119/ClosingPrices!E$3-1</f>
        <v>0.44752428210197293</v>
      </c>
      <c r="F118" s="4">
        <f>ClosingPrices!F119/ClosingPrices!F$3-1</f>
        <v>0.27925039247400796</v>
      </c>
      <c r="G118" s="4">
        <f>ClosingPrices!G119/ClosingPrices!G$3-1</f>
        <v>0.15924225749763798</v>
      </c>
    </row>
    <row r="119" spans="1:7" x14ac:dyDescent="0.35">
      <c r="A119" s="1">
        <f>ClosingPrices!A120</f>
        <v>44258</v>
      </c>
      <c r="B119" s="4">
        <f>ClosingPrices!B120/ClosingPrices!B$3-1</f>
        <v>3.7997418793390914E-2</v>
      </c>
      <c r="C119" s="4">
        <f>ClosingPrices!C120/ClosingPrices!C$3-1</f>
        <v>0.1917258967114519</v>
      </c>
      <c r="D119" s="4">
        <f>ClosingPrices!D120/ClosingPrices!D$3-1</f>
        <v>6.1488325450134385E-2</v>
      </c>
      <c r="E119" s="4">
        <f>ClosingPrices!E120/ClosingPrices!E$3-1</f>
        <v>0.34849560764026544</v>
      </c>
      <c r="F119" s="4">
        <f>ClosingPrices!F120/ClosingPrices!F$3-1</f>
        <v>0.24779759038788418</v>
      </c>
      <c r="G119" s="4">
        <f>ClosingPrices!G120/ClosingPrices!G$3-1</f>
        <v>0.12560096645271535</v>
      </c>
    </row>
    <row r="120" spans="1:7" x14ac:dyDescent="0.35">
      <c r="A120" s="1">
        <f>ClosingPrices!A121</f>
        <v>44259</v>
      </c>
      <c r="B120" s="4">
        <f>ClosingPrices!B121/ClosingPrices!B$3-1</f>
        <v>-1.9255711957490984E-3</v>
      </c>
      <c r="C120" s="4">
        <f>ClosingPrices!C121/ClosingPrices!C$3-1</f>
        <v>0.18915308612026527</v>
      </c>
      <c r="D120" s="4">
        <f>ClosingPrices!D121/ClosingPrices!D$3-1</f>
        <v>4.4704173695461424E-2</v>
      </c>
      <c r="E120" s="4">
        <f>ClosingPrices!E121/ClosingPrices!E$3-1</f>
        <v>0.3352286622892362</v>
      </c>
      <c r="F120" s="4">
        <f>ClosingPrices!F121/ClosingPrices!F$3-1</f>
        <v>0.19410845540334076</v>
      </c>
      <c r="G120" s="4">
        <f>ClosingPrices!G121/ClosingPrices!G$3-1</f>
        <v>0.10717834203377929</v>
      </c>
    </row>
    <row r="121" spans="1:7" x14ac:dyDescent="0.35">
      <c r="A121" s="1">
        <f>ClosingPrices!A122</f>
        <v>44260</v>
      </c>
      <c r="B121" s="4">
        <f>ClosingPrices!B122/ClosingPrices!B$3-1</f>
        <v>7.9588573052924438E-3</v>
      </c>
      <c r="C121" s="4">
        <f>ClosingPrices!C122/ClosingPrices!C$3-1</f>
        <v>0.23175881921907626</v>
      </c>
      <c r="D121" s="4">
        <f>ClosingPrices!D122/ClosingPrices!D$3-1</f>
        <v>5.5922599254660588E-2</v>
      </c>
      <c r="E121" s="4">
        <f>ClosingPrices!E122/ClosingPrices!E$3-1</f>
        <v>0.35163475720527715</v>
      </c>
      <c r="F121" s="4">
        <f>ClosingPrices!F122/ClosingPrices!F$3-1</f>
        <v>0.22841394418777305</v>
      </c>
      <c r="G121" s="4">
        <f>ClosingPrices!G122/ClosingPrices!G$3-1</f>
        <v>0.12385332497737145</v>
      </c>
    </row>
    <row r="122" spans="1:7" x14ac:dyDescent="0.35">
      <c r="A122" s="1">
        <f>ClosingPrices!A123</f>
        <v>44263</v>
      </c>
      <c r="B122" s="4">
        <f>ClosingPrices!B123/ClosingPrices!B$3-1</f>
        <v>-5.0577700883756127E-2</v>
      </c>
      <c r="C122" s="4">
        <f>ClosingPrices!C123/ClosingPrices!C$3-1</f>
        <v>0.25038594731678376</v>
      </c>
      <c r="D122" s="4">
        <f>ClosingPrices!D123/ClosingPrices!D$3-1</f>
        <v>1.1918602611036944E-2</v>
      </c>
      <c r="E122" s="4">
        <f>ClosingPrices!E123/ClosingPrices!E$3-1</f>
        <v>0.32326464873879757</v>
      </c>
      <c r="F122" s="4">
        <f>ClosingPrices!F123/ClosingPrices!F$3-1</f>
        <v>0.18576981868020859</v>
      </c>
      <c r="G122" s="4">
        <f>ClosingPrices!G123/ClosingPrices!G$3-1</f>
        <v>9.2032448443846393E-2</v>
      </c>
    </row>
    <row r="123" spans="1:7" x14ac:dyDescent="0.35">
      <c r="A123" s="1">
        <f>ClosingPrices!A124</f>
        <v>44264</v>
      </c>
      <c r="B123" s="4">
        <f>ClosingPrices!B124/ClosingPrices!B$3-1</f>
        <v>8.0872526806867739E-3</v>
      </c>
      <c r="C123" s="4">
        <f>ClosingPrices!C124/ClosingPrices!C$3-1</f>
        <v>0.26067718968153097</v>
      </c>
      <c r="D123" s="4">
        <f>ClosingPrices!D124/ClosingPrices!D$3-1</f>
        <v>5.3052754292225002E-2</v>
      </c>
      <c r="E123" s="4">
        <f>ClosingPrices!E124/ClosingPrices!E$3-1</f>
        <v>0.38030092703863838</v>
      </c>
      <c r="F123" s="4">
        <f>ClosingPrices!F124/ClosingPrices!F$3-1</f>
        <v>0.24611526895327174</v>
      </c>
      <c r="G123" s="4">
        <f>ClosingPrices!G124/ClosingPrices!G$3-1</f>
        <v>0.13510349459483262</v>
      </c>
    </row>
    <row r="124" spans="1:7" x14ac:dyDescent="0.35">
      <c r="A124" s="1">
        <f>ClosingPrices!A125</f>
        <v>44265</v>
      </c>
      <c r="B124" s="4">
        <f>ClosingPrices!B125/ClosingPrices!B$3-1</f>
        <v>-4.8781128400997575E-3</v>
      </c>
      <c r="C124" s="4">
        <f>ClosingPrices!C125/ClosingPrices!C$3-1</f>
        <v>0.27467328958882953</v>
      </c>
      <c r="D124" s="4">
        <f>ClosingPrices!D125/ClosingPrices!D$3-1</f>
        <v>4.3399758797080246E-2</v>
      </c>
      <c r="E124" s="4">
        <f>ClosingPrices!E125/ClosingPrices!E$3-1</f>
        <v>0.33670935410351444</v>
      </c>
      <c r="F124" s="4">
        <f>ClosingPrices!F125/ClosingPrices!F$3-1</f>
        <v>0.23923952297835882</v>
      </c>
      <c r="G124" s="4">
        <f>ClosingPrices!G125/ClosingPrices!G$3-1</f>
        <v>0.13186320853723688</v>
      </c>
    </row>
    <row r="125" spans="1:7" x14ac:dyDescent="0.35">
      <c r="A125" s="1">
        <f>ClosingPrices!A126</f>
        <v>44266</v>
      </c>
      <c r="B125" s="4">
        <f>ClosingPrices!B126/ClosingPrices!B$3-1</f>
        <v>4.2747123421126521E-2</v>
      </c>
      <c r="C125" s="4">
        <f>ClosingPrices!C126/ClosingPrices!C$3-1</f>
        <v>0.27724610018001639</v>
      </c>
      <c r="D125" s="4">
        <f>ClosingPrices!D126/ClosingPrices!D$3-1</f>
        <v>6.0618689428538763E-2</v>
      </c>
      <c r="E125" s="4">
        <f>ClosingPrices!E126/ClosingPrices!E$3-1</f>
        <v>0.39658853699570096</v>
      </c>
      <c r="F125" s="4">
        <f>ClosingPrices!F126/ClosingPrices!F$3-1</f>
        <v>0.27968925384679388</v>
      </c>
      <c r="G125" s="4">
        <f>ClosingPrices!G126/ClosingPrices!G$3-1</f>
        <v>0.15793161104057396</v>
      </c>
    </row>
    <row r="126" spans="1:7" x14ac:dyDescent="0.35">
      <c r="A126" s="1">
        <f>ClosingPrices!A127</f>
        <v>44267</v>
      </c>
      <c r="B126" s="4">
        <f>ClosingPrices!B127/ClosingPrices!B$3-1</f>
        <v>4.0436468794955882E-2</v>
      </c>
      <c r="C126" s="4">
        <f>ClosingPrices!C127/ClosingPrices!C$3-1</f>
        <v>0.27745188386234187</v>
      </c>
      <c r="D126" s="4">
        <f>ClosingPrices!D127/ClosingPrices!D$3-1</f>
        <v>5.2530993550740979E-2</v>
      </c>
      <c r="E126" s="4">
        <f>ClosingPrices!E127/ClosingPrices!E$3-1</f>
        <v>0.35785359175203957</v>
      </c>
      <c r="F126" s="4">
        <f>ClosingPrices!F127/ClosingPrices!F$3-1</f>
        <v>0.26959517894711826</v>
      </c>
      <c r="G126" s="4">
        <f>ClosingPrices!G127/ClosingPrices!G$3-1</f>
        <v>0.14853818783999273</v>
      </c>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2B06B-2D3B-4EBB-97BE-E0B4D8A07CB3}">
  <dimension ref="A1:L14"/>
  <sheetViews>
    <sheetView showGridLines="0" zoomScale="85" zoomScaleNormal="85" workbookViewId="0">
      <selection activeCell="G35" sqref="G35"/>
    </sheetView>
  </sheetViews>
  <sheetFormatPr defaultColWidth="15.6328125" defaultRowHeight="14.5" x14ac:dyDescent="0.35"/>
  <cols>
    <col min="2" max="2" width="15.6328125" style="4"/>
    <col min="3" max="3" width="15.6328125" style="3"/>
    <col min="5" max="8" width="15.6328125" style="3"/>
    <col min="9" max="9" width="15.6328125" style="4"/>
    <col min="11" max="11" width="15.6328125" style="4"/>
    <col min="12" max="12" width="15.6328125" style="5"/>
  </cols>
  <sheetData>
    <row r="1" spans="1:12" s="2" customFormat="1" ht="18.5" x14ac:dyDescent="0.45">
      <c r="A1" s="14" t="s">
        <v>0</v>
      </c>
      <c r="B1" s="15" t="s">
        <v>12</v>
      </c>
      <c r="C1" s="16" t="s">
        <v>13</v>
      </c>
      <c r="D1" s="17" t="s">
        <v>14</v>
      </c>
      <c r="E1" s="16" t="s">
        <v>15</v>
      </c>
      <c r="F1" s="16" t="s">
        <v>16</v>
      </c>
      <c r="G1" s="16" t="s">
        <v>17</v>
      </c>
      <c r="H1" s="16" t="s">
        <v>18</v>
      </c>
      <c r="I1" s="15" t="s">
        <v>19</v>
      </c>
      <c r="J1" s="17" t="s">
        <v>11</v>
      </c>
      <c r="K1" s="15" t="s">
        <v>24</v>
      </c>
      <c r="L1" s="18" t="s">
        <v>25</v>
      </c>
    </row>
    <row r="2" spans="1:12" x14ac:dyDescent="0.35">
      <c r="A2" s="10" t="str">
        <f>DailyPrices!A2</f>
        <v>AMD</v>
      </c>
      <c r="B2" s="7">
        <f>E2/E$8</f>
        <v>0.20480000800000001</v>
      </c>
      <c r="C2" s="8">
        <f>DailyPrices!C2</f>
        <v>76.800003000000004</v>
      </c>
      <c r="D2" s="12">
        <v>160</v>
      </c>
      <c r="E2" s="8">
        <f>C2*D2</f>
        <v>12288.000480000001</v>
      </c>
      <c r="F2" s="8">
        <f>ClosingPrices!B128</f>
        <v>86.096640031999996</v>
      </c>
      <c r="G2" s="8">
        <f>F2*D2</f>
        <v>13775.462405119999</v>
      </c>
      <c r="H2" s="8">
        <f>G2-E2</f>
        <v>1487.4619251199983</v>
      </c>
      <c r="I2" s="7">
        <f>(F2-C2)/C2</f>
        <v>0.12104995662565263</v>
      </c>
      <c r="J2" s="6">
        <f>ClosingPrices!B129</f>
        <v>6.1515635284385795</v>
      </c>
      <c r="K2" s="7">
        <f>J2/F2</f>
        <v>7.1449519123536004E-2</v>
      </c>
      <c r="L2" s="9">
        <f>I2/K2</f>
        <v>1.694202537827548</v>
      </c>
    </row>
    <row r="3" spans="1:12" x14ac:dyDescent="0.35">
      <c r="A3" s="10" t="str">
        <f>DailyPrices!A128</f>
        <v>FISV</v>
      </c>
      <c r="B3" s="7">
        <f t="shared" ref="B3:B7" si="0">E3/E$8</f>
        <v>0.68693749999999998</v>
      </c>
      <c r="C3" s="8">
        <f>DailyPrices!C128</f>
        <v>94.75</v>
      </c>
      <c r="D3" s="12">
        <v>435</v>
      </c>
      <c r="E3" s="8">
        <f t="shared" ref="E3:E6" si="1">C3*D3</f>
        <v>41216.25</v>
      </c>
      <c r="F3" s="8">
        <f>ClosingPrices!C128</f>
        <v>109.00335955199992</v>
      </c>
      <c r="G3" s="8">
        <f t="shared" ref="G3:G6" si="2">F3*D3</f>
        <v>47416.461405119968</v>
      </c>
      <c r="H3" s="8">
        <f t="shared" ref="H3:H6" si="3">G3-E3</f>
        <v>6200.2114051199678</v>
      </c>
      <c r="I3" s="7">
        <f t="shared" ref="I3:I6" si="4">(F3-C3)/C3</f>
        <v>0.15043123537730788</v>
      </c>
      <c r="J3" s="6">
        <f>ClosingPrices!C129</f>
        <v>6.8307213394511024</v>
      </c>
      <c r="K3" s="7">
        <f t="shared" ref="K3:K5" si="5">J3/F3</f>
        <v>6.2665236810361929E-2</v>
      </c>
      <c r="L3" s="9">
        <f t="shared" ref="L3:L6" si="6">I3/K3</f>
        <v>2.4005532099486699</v>
      </c>
    </row>
    <row r="4" spans="1:12" x14ac:dyDescent="0.35">
      <c r="A4" s="10" t="str">
        <f>DailyPrices!A254</f>
        <v>AAPL</v>
      </c>
      <c r="B4" s="7">
        <f t="shared" si="0"/>
        <v>0</v>
      </c>
      <c r="C4" s="8">
        <f>DailyPrices!C254</f>
        <v>114.720001</v>
      </c>
      <c r="D4" s="12">
        <v>0</v>
      </c>
      <c r="E4" s="8">
        <f t="shared" si="1"/>
        <v>0</v>
      </c>
      <c r="F4" s="8">
        <f>ClosingPrices!D128</f>
        <v>122.963203992</v>
      </c>
      <c r="G4" s="8">
        <f t="shared" si="2"/>
        <v>0</v>
      </c>
      <c r="H4" s="8">
        <f t="shared" si="3"/>
        <v>0</v>
      </c>
      <c r="I4" s="7">
        <f t="shared" si="4"/>
        <v>7.1854976640036886E-2</v>
      </c>
      <c r="J4" s="6">
        <f>ClosingPrices!D129</f>
        <v>8.6770998662346166</v>
      </c>
      <c r="K4" s="7">
        <f t="shared" si="5"/>
        <v>7.0566637697559914E-2</v>
      </c>
      <c r="L4" s="9">
        <f t="shared" si="6"/>
        <v>1.0182570543887699</v>
      </c>
    </row>
    <row r="5" spans="1:12" x14ac:dyDescent="0.35">
      <c r="A5" s="10" t="str">
        <f>DailyPrices!A380</f>
        <v>TEAM</v>
      </c>
      <c r="B5" s="7">
        <f t="shared" si="0"/>
        <v>0.10712009556666666</v>
      </c>
      <c r="C5" s="8">
        <f>DailyPrices!C380</f>
        <v>169.13699299999999</v>
      </c>
      <c r="D5" s="12">
        <v>38</v>
      </c>
      <c r="E5" s="8">
        <f t="shared" si="1"/>
        <v>6427.2057339999992</v>
      </c>
      <c r="F5" s="8">
        <f>ClosingPrices!E128</f>
        <v>217.34211986400007</v>
      </c>
      <c r="G5" s="8">
        <f t="shared" si="2"/>
        <v>8259.0005548320023</v>
      </c>
      <c r="H5" s="8">
        <f t="shared" si="3"/>
        <v>1831.7948208320031</v>
      </c>
      <c r="I5" s="7">
        <f t="shared" si="4"/>
        <v>0.28500640817233924</v>
      </c>
      <c r="J5" s="6">
        <f>ClosingPrices!E129</f>
        <v>24.210898959239895</v>
      </c>
      <c r="K5" s="7">
        <f t="shared" si="5"/>
        <v>0.11139533825468186</v>
      </c>
      <c r="L5" s="9">
        <f t="shared" si="6"/>
        <v>2.5585128842710851</v>
      </c>
    </row>
    <row r="6" spans="1:12" x14ac:dyDescent="0.35">
      <c r="A6" s="10" t="str">
        <f>DailyPrices!A506</f>
        <v>TXN</v>
      </c>
      <c r="B6" s="7">
        <f t="shared" si="0"/>
        <v>0</v>
      </c>
      <c r="C6" s="8">
        <f>DailyPrices!C506</f>
        <v>138.320007</v>
      </c>
      <c r="D6" s="12">
        <v>0</v>
      </c>
      <c r="E6" s="8">
        <f t="shared" si="1"/>
        <v>0</v>
      </c>
      <c r="F6" s="8">
        <f>ClosingPrices!F128</f>
        <v>159.09301063199996</v>
      </c>
      <c r="G6" s="8">
        <f t="shared" si="2"/>
        <v>0</v>
      </c>
      <c r="H6" s="8">
        <f t="shared" si="3"/>
        <v>0</v>
      </c>
      <c r="I6" s="7">
        <f t="shared" si="4"/>
        <v>0.15018075897003066</v>
      </c>
      <c r="J6" s="6">
        <f>ClosingPrices!F129</f>
        <v>12.535937667218175</v>
      </c>
      <c r="K6" s="7">
        <f>J6/F6</f>
        <v>7.8796281605451601E-2</v>
      </c>
      <c r="L6" s="9">
        <f t="shared" si="6"/>
        <v>1.905937131932381</v>
      </c>
    </row>
    <row r="7" spans="1:12" x14ac:dyDescent="0.35">
      <c r="A7" s="10" t="s">
        <v>9</v>
      </c>
      <c r="B7" s="7">
        <f t="shared" si="0"/>
        <v>1.1423964333332453E-3</v>
      </c>
      <c r="C7" s="8"/>
      <c r="D7" s="6"/>
      <c r="E7" s="8">
        <f>E8-SUM(E2:E6)</f>
        <v>68.543785999994725</v>
      </c>
      <c r="F7" s="8"/>
      <c r="G7" s="8">
        <f>E7</f>
        <v>68.543785999994725</v>
      </c>
      <c r="H7" s="8"/>
      <c r="I7" s="7"/>
      <c r="J7" s="6"/>
      <c r="K7" s="7"/>
      <c r="L7" s="9"/>
    </row>
    <row r="8" spans="1:12" x14ac:dyDescent="0.35">
      <c r="A8" s="10" t="s">
        <v>20</v>
      </c>
      <c r="B8" s="7">
        <f>SUM(B2:B7)</f>
        <v>0.99999999999999989</v>
      </c>
      <c r="C8" s="8"/>
      <c r="D8" s="6" t="str">
        <f>IF(E7&gt;=0,IF(E7&lt;MIN(C2:C6),"OK","Invest"),"Reduce")</f>
        <v>OK</v>
      </c>
      <c r="E8" s="8">
        <v>60000</v>
      </c>
      <c r="F8" s="8"/>
      <c r="G8" s="8">
        <f>SUM(G2:G7)</f>
        <v>69519.468151071967</v>
      </c>
      <c r="H8" s="8">
        <f>G8-E8</f>
        <v>9519.4681510719674</v>
      </c>
      <c r="I8" s="13">
        <f>H8/E8</f>
        <v>0.15865780251786613</v>
      </c>
      <c r="J8" s="6">
        <f>ClosingPrices!H129</f>
        <v>4275.3961412399112</v>
      </c>
      <c r="K8" s="7"/>
      <c r="L8" s="9"/>
    </row>
    <row r="11" spans="1:12" ht="18.5" x14ac:dyDescent="0.45">
      <c r="A11" s="19" t="s">
        <v>21</v>
      </c>
      <c r="B11" s="20"/>
      <c r="C11" s="21"/>
      <c r="D11" s="22"/>
      <c r="E11" s="21"/>
      <c r="F11" s="21"/>
      <c r="G11" s="21"/>
      <c r="H11" s="21"/>
      <c r="I11" s="20"/>
      <c r="J11" s="22"/>
      <c r="K11" s="20"/>
      <c r="L11" s="23"/>
    </row>
    <row r="12" spans="1:12" x14ac:dyDescent="0.35">
      <c r="A12" s="10" t="str">
        <f>DailyPrices!A632</f>
        <v>QQQ</v>
      </c>
      <c r="B12" s="7">
        <f t="shared" ref="B12:B13" si="7">E12/E$8</f>
        <v>0.9968412788333334</v>
      </c>
      <c r="C12" s="8">
        <f>DailyPrices!C632</f>
        <v>274.35998499999999</v>
      </c>
      <c r="D12" s="6">
        <v>218</v>
      </c>
      <c r="E12" s="8">
        <f t="shared" ref="E12" si="8">C12*D12</f>
        <v>59810.476730000002</v>
      </c>
      <c r="F12" s="8">
        <f>ClosingPrices!G128</f>
        <v>301.48149734400005</v>
      </c>
      <c r="G12" s="8">
        <f t="shared" ref="G12" si="9">F12*D12</f>
        <v>65722.966420992016</v>
      </c>
      <c r="H12" s="8">
        <f t="shared" ref="H12" si="10">G12-E12</f>
        <v>5912.4896909920135</v>
      </c>
      <c r="I12" s="7">
        <f t="shared" ref="I12" si="11">(F12-C12)/C12</f>
        <v>9.8853746270616147E-2</v>
      </c>
      <c r="J12" s="6">
        <f>ClosingPrices!G129</f>
        <v>19.619222307553848</v>
      </c>
      <c r="K12" s="7">
        <f>J6/F6</f>
        <v>7.8796281605451601E-2</v>
      </c>
      <c r="L12" s="9">
        <f>I2/K2</f>
        <v>1.694202537827548</v>
      </c>
    </row>
    <row r="13" spans="1:12" x14ac:dyDescent="0.35">
      <c r="A13" s="10" t="s">
        <v>9</v>
      </c>
      <c r="B13" s="7">
        <f t="shared" si="7"/>
        <v>3.1587211666666312E-3</v>
      </c>
      <c r="C13" s="8"/>
      <c r="D13" s="6"/>
      <c r="E13" s="8">
        <f>E14-E12</f>
        <v>189.52326999999786</v>
      </c>
      <c r="F13" s="8"/>
      <c r="G13" s="8">
        <f>E13</f>
        <v>189.52326999999786</v>
      </c>
      <c r="H13" s="8"/>
      <c r="I13" s="7"/>
      <c r="J13" s="6"/>
      <c r="K13" s="7"/>
      <c r="L13" s="9"/>
    </row>
    <row r="14" spans="1:12" x14ac:dyDescent="0.35">
      <c r="A14" s="10" t="s">
        <v>20</v>
      </c>
      <c r="B14" s="7">
        <f>B12+B13</f>
        <v>1</v>
      </c>
      <c r="C14" s="8"/>
      <c r="D14" s="6" t="str">
        <f>IF(E14&gt;=0,IF(E13&lt;E12,"OK","Invest"),"Reduce")</f>
        <v>OK</v>
      </c>
      <c r="E14" s="8">
        <f>E8</f>
        <v>60000</v>
      </c>
      <c r="F14" s="8"/>
      <c r="G14" s="11">
        <f>G12+G13</f>
        <v>65912.489690992021</v>
      </c>
      <c r="H14" s="8">
        <f>G14-E14</f>
        <v>5912.4896909920208</v>
      </c>
      <c r="I14" s="7">
        <f>H14/E14</f>
        <v>9.8541494849867017E-2</v>
      </c>
      <c r="J14" s="6">
        <f>ClosingPrices!I129</f>
        <v>4276.9904630467399</v>
      </c>
      <c r="K14" s="7"/>
      <c r="L14"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D3EE-B0B4-4044-BC3B-15F4CF067F1B}">
  <dimension ref="A1"/>
  <sheetViews>
    <sheetView showGridLines="0" zoomScale="96" workbookViewId="0">
      <selection activeCell="X10" sqref="X10"/>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493FC-C002-440A-A685-FCFA7F93AFE1}">
  <dimension ref="A1"/>
  <sheetViews>
    <sheetView showGridLines="0" topLeftCell="A2" zoomScale="93" workbookViewId="0">
      <selection activeCell="X12" sqref="X12"/>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6E0E-B5B5-471F-933B-99CCCBE22FA8}">
  <dimension ref="A1"/>
  <sheetViews>
    <sheetView showGridLines="0" tabSelected="1" zoomScale="107" workbookViewId="0">
      <selection activeCell="U3" sqref="U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vt:lpstr>
      <vt:lpstr>DailyPrices</vt:lpstr>
      <vt:lpstr>ClosingPrices</vt:lpstr>
      <vt:lpstr>PricesChangeInPercentage</vt:lpstr>
      <vt:lpstr>Portfolio</vt:lpstr>
      <vt:lpstr>PricesChangeInPercentageGraph</vt:lpstr>
      <vt:lpstr>Graph</vt:lpstr>
      <vt:lpstr>OverallPerformanceGraph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sierra</dc:creator>
  <cp:lastModifiedBy>DAVID.SIERRAPEREZ@baruchmail.cuny.edu</cp:lastModifiedBy>
  <dcterms:created xsi:type="dcterms:W3CDTF">2021-03-15T00:58:43Z</dcterms:created>
  <dcterms:modified xsi:type="dcterms:W3CDTF">2023-09-15T05:01:26Z</dcterms:modified>
</cp:coreProperties>
</file>