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Work (College)\Spring 2023\"/>
    </mc:Choice>
  </mc:AlternateContent>
  <xr:revisionPtr revIDLastSave="0" documentId="13_ncr:1_{5A798A79-EA76-4415-B5F4-79BA0782B55F}" xr6:coauthVersionLast="47" xr6:coauthVersionMax="47" xr10:uidLastSave="{00000000-0000-0000-0000-000000000000}"/>
  <bookViews>
    <workbookView xWindow="-110" yWindow="-110" windowWidth="22780" windowHeight="14540" activeTab="1" xr2:uid="{45E16B6C-5F92-438D-A6CF-809C087C71C7}"/>
  </bookViews>
  <sheets>
    <sheet name="Excel Description" sheetId="3" r:id="rId1"/>
    <sheet name="Grades for Spring 2023" sheetId="1" r:id="rId2"/>
    <sheet name="Grade Criter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I7" i="1"/>
  <c r="J7" i="1" s="1"/>
  <c r="I6" i="1"/>
  <c r="J6" i="1" s="1"/>
  <c r="I8" i="1"/>
  <c r="J8" i="1"/>
  <c r="I17" i="1"/>
  <c r="J17" i="1"/>
  <c r="I19" i="1"/>
  <c r="J19" i="1" s="1"/>
  <c r="I4" i="1"/>
  <c r="J4" i="1"/>
  <c r="J15" i="1"/>
  <c r="J16" i="1"/>
  <c r="J18" i="1"/>
  <c r="J14" i="1"/>
  <c r="J9" i="1"/>
  <c r="D19" i="1"/>
  <c r="D20" i="1"/>
  <c r="D21" i="1"/>
  <c r="D18" i="1"/>
  <c r="D5" i="1"/>
  <c r="D6" i="1"/>
  <c r="D7" i="1"/>
  <c r="D8" i="1"/>
  <c r="D9" i="1"/>
  <c r="D11" i="1"/>
  <c r="D12" i="1"/>
  <c r="D13" i="1"/>
  <c r="D4" i="1"/>
  <c r="J10" i="1" l="1"/>
  <c r="B27" i="1" s="1"/>
  <c r="C27" i="1" s="1"/>
  <c r="D22" i="1"/>
  <c r="B26" i="1" s="1"/>
  <c r="C26" i="1" s="1"/>
  <c r="D14" i="1"/>
  <c r="B25" i="1" s="1"/>
  <c r="C25" i="1" s="1"/>
  <c r="J20" i="1"/>
  <c r="B28" i="1" s="1"/>
  <c r="C28" i="1" s="1"/>
</calcChain>
</file>

<file path=xl/sharedStrings.xml><?xml version="1.0" encoding="utf-8"?>
<sst xmlns="http://schemas.openxmlformats.org/spreadsheetml/2006/main" count="77" uniqueCount="60">
  <si>
    <t>BPL 5100</t>
  </si>
  <si>
    <t>Assignments</t>
  </si>
  <si>
    <t>Class Contibution</t>
  </si>
  <si>
    <t>Written Case Analysis</t>
  </si>
  <si>
    <t>Video Case Analysis</t>
  </si>
  <si>
    <t>Quiz #1</t>
  </si>
  <si>
    <t>Quiz #2</t>
  </si>
  <si>
    <t>Quiz #3</t>
  </si>
  <si>
    <t>Company Strategic Analysis</t>
  </si>
  <si>
    <t>Progress Report</t>
  </si>
  <si>
    <t>Final Report</t>
  </si>
  <si>
    <t>Oral Presentation</t>
  </si>
  <si>
    <t>Total</t>
  </si>
  <si>
    <t>Grade Given</t>
  </si>
  <si>
    <t>Points</t>
  </si>
  <si>
    <t>LTS 1003</t>
  </si>
  <si>
    <t>Assignment</t>
  </si>
  <si>
    <t>Presentation</t>
  </si>
  <si>
    <t>Composing with Sound Project</t>
  </si>
  <si>
    <t>Visit Relevant Cultural Event</t>
  </si>
  <si>
    <t>Participation</t>
  </si>
  <si>
    <t>Cis 4400</t>
  </si>
  <si>
    <t>Midterm</t>
  </si>
  <si>
    <t>% of Grade</t>
  </si>
  <si>
    <t>Final Exam</t>
  </si>
  <si>
    <t>Attendance &amp; Participation</t>
  </si>
  <si>
    <t>Term Project</t>
  </si>
  <si>
    <t>Homework</t>
  </si>
  <si>
    <t>Learning Activities</t>
  </si>
  <si>
    <t>Cis 4170</t>
  </si>
  <si>
    <t>Exam 1</t>
  </si>
  <si>
    <t>Exam 2</t>
  </si>
  <si>
    <t>Exam 3</t>
  </si>
  <si>
    <t>Class Participation</t>
  </si>
  <si>
    <t>Class</t>
  </si>
  <si>
    <t>Total Points</t>
  </si>
  <si>
    <t>Grade</t>
  </si>
  <si>
    <t>Point Scale</t>
  </si>
  <si>
    <t>Cutoff</t>
  </si>
  <si>
    <t>F</t>
  </si>
  <si>
    <t>D</t>
  </si>
  <si>
    <t>C-</t>
  </si>
  <si>
    <t>C</t>
  </si>
  <si>
    <t>C+</t>
  </si>
  <si>
    <t>B-</t>
  </si>
  <si>
    <t>B</t>
  </si>
  <si>
    <t>B+</t>
  </si>
  <si>
    <t>A-</t>
  </si>
  <si>
    <t>A</t>
  </si>
  <si>
    <t>""</t>
  </si>
  <si>
    <t>Business</t>
  </si>
  <si>
    <t>Computer Science</t>
  </si>
  <si>
    <t>Data Visualization</t>
  </si>
  <si>
    <t>Spanish History</t>
  </si>
  <si>
    <t>Project Description</t>
  </si>
  <si>
    <t xml:space="preserve">This is a grade calculator for a semester of class. </t>
  </si>
  <si>
    <t>In this project, I made a grade calculator using conditional formatting and vlookup.</t>
  </si>
  <si>
    <t xml:space="preserve">I used conditional formatting to highlight the cells with no grade. </t>
  </si>
  <si>
    <t xml:space="preserve">Next, I used vlookup to match the letter grade with the range of the grade. </t>
  </si>
  <si>
    <t>The letter grade is given for each class in the orange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</si>
</sst>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</cellStyleXfs>
  <cellXfs count="19">
    <xf numFmtId="0" fontId="0" fillId="0" borderId="0" xfId="0"/>
    <xf numFmtId="0" fontId="1" fillId="4" borderId="0" xfId="3"/>
    <xf numFmtId="0" fontId="1" fillId="3" borderId="0" xfId="2"/>
    <xf numFmtId="9" fontId="1" fillId="3" borderId="0" xfId="2" applyNumberFormat="1"/>
    <xf numFmtId="0" fontId="1" fillId="3" borderId="0" xfId="2" applyAlignment="1">
      <alignment horizontal="left" indent="1"/>
    </xf>
    <xf numFmtId="0" fontId="1" fillId="6" borderId="0" xfId="5"/>
    <xf numFmtId="0" fontId="0" fillId="8" borderId="0" xfId="0" applyFill="1"/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4" fontId="1" fillId="3" borderId="0" xfId="2" applyNumberFormat="1"/>
    <xf numFmtId="0" fontId="2" fillId="2" borderId="0" xfId="1" applyAlignment="1">
      <alignment horizontal="center"/>
    </xf>
    <xf numFmtId="0" fontId="0" fillId="7" borderId="0" xfId="0" applyFill="1" applyAlignment="1">
      <alignment horizontal="center"/>
    </xf>
    <xf numFmtId="165" fontId="1" fillId="3" borderId="0" xfId="2" applyNumberFormat="1"/>
    <xf numFmtId="0" fontId="1" fillId="4" borderId="0" xfId="3" applyAlignment="1">
      <alignment horizontal="left"/>
    </xf>
    <xf numFmtId="0" fontId="2" fillId="5" borderId="0" xfId="4"/>
    <xf numFmtId="0" fontId="1" fillId="6" borderId="0" xfId="5" applyAlignment="1">
      <alignment horizontal="left"/>
    </xf>
    <xf numFmtId="0" fontId="3" fillId="0" borderId="0" xfId="0" applyFont="1"/>
    <xf numFmtId="0" fontId="1" fillId="9" borderId="0" xfId="6"/>
    <xf numFmtId="9" fontId="1" fillId="9" borderId="0" xfId="6" applyNumberFormat="1"/>
  </cellXfs>
  <cellStyles count="7">
    <cellStyle name="20% - Accent1" xfId="2" builtinId="30"/>
    <cellStyle name="20% - Accent4" xfId="5" builtinId="42"/>
    <cellStyle name="40% - Accent1" xfId="6" builtinId="31"/>
    <cellStyle name="60% - Accent1" xfId="3" builtinId="32"/>
    <cellStyle name="Accent1" xfId="1" builtinId="29"/>
    <cellStyle name="Accent2" xfId="4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1AF0-3542-47F1-877B-42F7D00A5036}">
  <dimension ref="A1:A6"/>
  <sheetViews>
    <sheetView showGridLines="0" workbookViewId="0">
      <selection activeCell="J12" sqref="J12"/>
    </sheetView>
  </sheetViews>
  <sheetFormatPr defaultRowHeight="14.5" x14ac:dyDescent="0.35"/>
  <sheetData>
    <row r="1" spans="1:1" x14ac:dyDescent="0.35">
      <c r="A1" s="16" t="s">
        <v>54</v>
      </c>
    </row>
    <row r="2" spans="1:1" x14ac:dyDescent="0.35">
      <c r="A2" t="s">
        <v>55</v>
      </c>
    </row>
    <row r="3" spans="1:1" x14ac:dyDescent="0.35">
      <c r="A3" t="s">
        <v>56</v>
      </c>
    </row>
    <row r="4" spans="1:1" x14ac:dyDescent="0.35">
      <c r="A4" t="s">
        <v>57</v>
      </c>
    </row>
    <row r="5" spans="1:1" x14ac:dyDescent="0.35">
      <c r="A5" t="s">
        <v>58</v>
      </c>
    </row>
    <row r="6" spans="1:1" x14ac:dyDescent="0.35">
      <c r="A6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D114-7819-4C17-952F-E689B84E19EA}">
  <dimension ref="A2:J28"/>
  <sheetViews>
    <sheetView showGridLines="0" tabSelected="1" workbookViewId="0">
      <selection activeCell="F8" sqref="F8"/>
    </sheetView>
  </sheetViews>
  <sheetFormatPr defaultRowHeight="14.5" x14ac:dyDescent="0.35"/>
  <cols>
    <col min="1" max="1" width="26.453125" bestFit="1" customWidth="1"/>
    <col min="2" max="2" width="10.54296875" bestFit="1" customWidth="1"/>
    <col min="3" max="3" width="11.08984375" bestFit="1" customWidth="1"/>
    <col min="4" max="4" width="5.90625" bestFit="1" customWidth="1"/>
    <col min="7" max="7" width="23.36328125" bestFit="1" customWidth="1"/>
    <col min="8" max="8" width="10" bestFit="1" customWidth="1"/>
    <col min="9" max="9" width="11.08984375" bestFit="1" customWidth="1"/>
    <col min="10" max="10" width="5.90625" bestFit="1" customWidth="1"/>
  </cols>
  <sheetData>
    <row r="2" spans="1:10" x14ac:dyDescent="0.35">
      <c r="A2" s="10" t="s">
        <v>50</v>
      </c>
      <c r="B2" s="10"/>
      <c r="C2" s="10"/>
      <c r="D2" s="10"/>
      <c r="G2" s="10" t="s">
        <v>51</v>
      </c>
      <c r="H2" s="10"/>
      <c r="I2" s="10"/>
      <c r="J2" s="10"/>
    </row>
    <row r="3" spans="1:10" x14ac:dyDescent="0.35">
      <c r="A3" s="1" t="s">
        <v>1</v>
      </c>
      <c r="B3" s="1" t="s">
        <v>23</v>
      </c>
      <c r="C3" s="1" t="s">
        <v>13</v>
      </c>
      <c r="D3" s="1" t="s">
        <v>14</v>
      </c>
      <c r="G3" s="1" t="s">
        <v>1</v>
      </c>
      <c r="H3" s="1" t="s">
        <v>23</v>
      </c>
      <c r="I3" s="1" t="s">
        <v>13</v>
      </c>
      <c r="J3" s="1" t="s">
        <v>14</v>
      </c>
    </row>
    <row r="4" spans="1:10" x14ac:dyDescent="0.35">
      <c r="A4" s="2" t="s">
        <v>2</v>
      </c>
      <c r="B4" s="3">
        <v>0.1</v>
      </c>
      <c r="C4" s="2">
        <v>100</v>
      </c>
      <c r="D4" s="2">
        <f>B4*C4</f>
        <v>10</v>
      </c>
      <c r="G4" s="2" t="s">
        <v>22</v>
      </c>
      <c r="H4" s="3">
        <v>0.15</v>
      </c>
      <c r="I4" s="2">
        <f>25.5/30*100</f>
        <v>85</v>
      </c>
      <c r="J4" s="2">
        <f>H4*I4</f>
        <v>12.75</v>
      </c>
    </row>
    <row r="5" spans="1:10" x14ac:dyDescent="0.35">
      <c r="A5" s="2" t="s">
        <v>3</v>
      </c>
      <c r="B5" s="3">
        <v>0.1</v>
      </c>
      <c r="C5" s="2">
        <v>100</v>
      </c>
      <c r="D5" s="2">
        <f t="shared" ref="D5:D13" si="0">B5*C5</f>
        <v>10</v>
      </c>
      <c r="G5" s="2" t="s">
        <v>24</v>
      </c>
      <c r="H5" s="3">
        <v>0.25</v>
      </c>
      <c r="I5" s="2">
        <f>16/25*100</f>
        <v>64</v>
      </c>
      <c r="J5" s="2">
        <f t="shared" ref="J5:J9" si="1">H5*I5</f>
        <v>16</v>
      </c>
    </row>
    <row r="6" spans="1:10" x14ac:dyDescent="0.35">
      <c r="A6" s="2" t="s">
        <v>4</v>
      </c>
      <c r="B6" s="3">
        <v>0.1</v>
      </c>
      <c r="C6" s="2">
        <v>95</v>
      </c>
      <c r="D6" s="2">
        <f t="shared" si="0"/>
        <v>9.5</v>
      </c>
      <c r="G6" s="2" t="s">
        <v>25</v>
      </c>
      <c r="H6" s="3">
        <v>0.05</v>
      </c>
      <c r="I6" s="2">
        <f>4.16/5*100</f>
        <v>83.2</v>
      </c>
      <c r="J6" s="2">
        <f t="shared" si="1"/>
        <v>4.16</v>
      </c>
    </row>
    <row r="7" spans="1:10" x14ac:dyDescent="0.35">
      <c r="A7" s="2" t="s">
        <v>5</v>
      </c>
      <c r="B7" s="9">
        <v>0.125</v>
      </c>
      <c r="C7" s="2">
        <v>79</v>
      </c>
      <c r="D7" s="2">
        <f t="shared" si="0"/>
        <v>9.875</v>
      </c>
      <c r="G7" s="2" t="s">
        <v>26</v>
      </c>
      <c r="H7" s="3">
        <v>0.25</v>
      </c>
      <c r="I7" s="2">
        <f>23/25*100</f>
        <v>92</v>
      </c>
      <c r="J7" s="2">
        <f t="shared" si="1"/>
        <v>23</v>
      </c>
    </row>
    <row r="8" spans="1:10" x14ac:dyDescent="0.35">
      <c r="A8" s="2" t="s">
        <v>6</v>
      </c>
      <c r="B8" s="9">
        <v>0.125</v>
      </c>
      <c r="C8" s="2">
        <v>72</v>
      </c>
      <c r="D8" s="2">
        <f t="shared" si="0"/>
        <v>9</v>
      </c>
      <c r="G8" s="2" t="s">
        <v>27</v>
      </c>
      <c r="H8" s="3">
        <v>0.2</v>
      </c>
      <c r="I8" s="2">
        <f>16/20*100</f>
        <v>80</v>
      </c>
      <c r="J8" s="2">
        <f t="shared" si="1"/>
        <v>16</v>
      </c>
    </row>
    <row r="9" spans="1:10" x14ac:dyDescent="0.35">
      <c r="A9" s="2" t="s">
        <v>7</v>
      </c>
      <c r="B9" s="3">
        <v>0.05</v>
      </c>
      <c r="C9" s="2">
        <v>51</v>
      </c>
      <c r="D9" s="2">
        <f t="shared" si="0"/>
        <v>2.5500000000000003</v>
      </c>
      <c r="G9" s="2" t="s">
        <v>28</v>
      </c>
      <c r="H9" s="3">
        <v>0.1</v>
      </c>
      <c r="I9" s="2">
        <v>50</v>
      </c>
      <c r="J9" s="2">
        <f t="shared" si="1"/>
        <v>5</v>
      </c>
    </row>
    <row r="10" spans="1:10" x14ac:dyDescent="0.35">
      <c r="A10" s="2" t="s">
        <v>8</v>
      </c>
      <c r="B10" s="2"/>
      <c r="C10" s="2" t="s">
        <v>49</v>
      </c>
      <c r="D10" s="2"/>
      <c r="G10" s="17" t="s">
        <v>12</v>
      </c>
      <c r="H10" s="18"/>
      <c r="I10" s="17"/>
      <c r="J10" s="17">
        <f>SUM(J4:J9)</f>
        <v>76.91</v>
      </c>
    </row>
    <row r="11" spans="1:10" x14ac:dyDescent="0.35">
      <c r="A11" s="4" t="s">
        <v>9</v>
      </c>
      <c r="B11" s="3">
        <v>0.1</v>
      </c>
      <c r="C11" s="2">
        <v>90</v>
      </c>
      <c r="D11" s="2">
        <f t="shared" si="0"/>
        <v>9</v>
      </c>
    </row>
    <row r="12" spans="1:10" x14ac:dyDescent="0.35">
      <c r="A12" s="4" t="s">
        <v>10</v>
      </c>
      <c r="B12" s="3">
        <v>0.15</v>
      </c>
      <c r="C12" s="2">
        <v>97</v>
      </c>
      <c r="D12" s="2">
        <f t="shared" si="0"/>
        <v>14.549999999999999</v>
      </c>
      <c r="G12" s="10" t="s">
        <v>52</v>
      </c>
      <c r="H12" s="10"/>
      <c r="I12" s="10"/>
      <c r="J12" s="10"/>
    </row>
    <row r="13" spans="1:10" x14ac:dyDescent="0.35">
      <c r="A13" s="4" t="s">
        <v>11</v>
      </c>
      <c r="B13" s="3">
        <v>0.15</v>
      </c>
      <c r="C13" s="2">
        <v>93</v>
      </c>
      <c r="D13" s="2">
        <f t="shared" si="0"/>
        <v>13.95</v>
      </c>
      <c r="G13" s="1" t="s">
        <v>1</v>
      </c>
      <c r="H13" s="1" t="s">
        <v>23</v>
      </c>
      <c r="I13" s="1" t="s">
        <v>13</v>
      </c>
      <c r="J13" s="1" t="s">
        <v>14</v>
      </c>
    </row>
    <row r="14" spans="1:10" x14ac:dyDescent="0.35">
      <c r="A14" s="17" t="s">
        <v>12</v>
      </c>
      <c r="B14" s="17"/>
      <c r="C14" s="17"/>
      <c r="D14" s="17">
        <f>SUM(D4:D9,D11:D13)</f>
        <v>88.424999999999997</v>
      </c>
      <c r="G14" s="2" t="s">
        <v>30</v>
      </c>
      <c r="H14" s="3">
        <v>0.2</v>
      </c>
      <c r="I14" s="2">
        <v>90</v>
      </c>
      <c r="J14" s="2">
        <f>H14*I14</f>
        <v>18</v>
      </c>
    </row>
    <row r="15" spans="1:10" x14ac:dyDescent="0.35">
      <c r="G15" s="2" t="s">
        <v>31</v>
      </c>
      <c r="H15" s="3">
        <v>0.2</v>
      </c>
      <c r="I15" s="2">
        <v>95</v>
      </c>
      <c r="J15" s="2">
        <f t="shared" ref="J15:J19" si="2">H15*I15</f>
        <v>19</v>
      </c>
    </row>
    <row r="16" spans="1:10" x14ac:dyDescent="0.35">
      <c r="A16" s="10" t="s">
        <v>53</v>
      </c>
      <c r="B16" s="10"/>
      <c r="C16" s="10"/>
      <c r="D16" s="10"/>
      <c r="G16" s="2" t="s">
        <v>32</v>
      </c>
      <c r="H16" s="3">
        <v>0.2</v>
      </c>
      <c r="I16" s="2">
        <v>90</v>
      </c>
      <c r="J16" s="2">
        <f t="shared" si="2"/>
        <v>18</v>
      </c>
    </row>
    <row r="17" spans="1:10" x14ac:dyDescent="0.35">
      <c r="A17" s="13" t="s">
        <v>16</v>
      </c>
      <c r="B17" s="1" t="s">
        <v>23</v>
      </c>
      <c r="C17" s="1" t="s">
        <v>13</v>
      </c>
      <c r="D17" s="1" t="s">
        <v>14</v>
      </c>
      <c r="G17" s="2" t="s">
        <v>1</v>
      </c>
      <c r="H17" s="3">
        <v>0.3</v>
      </c>
      <c r="I17" s="12">
        <f>26.5/30*100</f>
        <v>88.333333333333329</v>
      </c>
      <c r="J17" s="2">
        <f t="shared" si="2"/>
        <v>26.499999999999996</v>
      </c>
    </row>
    <row r="18" spans="1:10" x14ac:dyDescent="0.35">
      <c r="A18" s="2" t="s">
        <v>17</v>
      </c>
      <c r="B18" s="3">
        <v>0.2</v>
      </c>
      <c r="C18" s="2">
        <v>100</v>
      </c>
      <c r="D18" s="2">
        <f>B18*C18</f>
        <v>20</v>
      </c>
      <c r="G18" s="2" t="s">
        <v>17</v>
      </c>
      <c r="H18" s="3">
        <v>0.06</v>
      </c>
      <c r="I18" s="2">
        <v>100</v>
      </c>
      <c r="J18" s="2">
        <f t="shared" si="2"/>
        <v>6</v>
      </c>
    </row>
    <row r="19" spans="1:10" x14ac:dyDescent="0.35">
      <c r="A19" s="2" t="s">
        <v>18</v>
      </c>
      <c r="B19" s="3">
        <v>0.25</v>
      </c>
      <c r="C19" s="2">
        <v>100</v>
      </c>
      <c r="D19" s="2">
        <f t="shared" ref="D19:D21" si="3">B19*C19</f>
        <v>25</v>
      </c>
      <c r="G19" s="2" t="s">
        <v>33</v>
      </c>
      <c r="H19" s="3">
        <v>0.04</v>
      </c>
      <c r="I19" s="2">
        <f>3.5/4*100</f>
        <v>87.5</v>
      </c>
      <c r="J19" s="2">
        <f t="shared" si="2"/>
        <v>3.5</v>
      </c>
    </row>
    <row r="20" spans="1:10" x14ac:dyDescent="0.35">
      <c r="A20" s="2" t="s">
        <v>19</v>
      </c>
      <c r="B20" s="3">
        <v>0.25</v>
      </c>
      <c r="C20" s="2">
        <v>100</v>
      </c>
      <c r="D20" s="2">
        <f t="shared" si="3"/>
        <v>25</v>
      </c>
      <c r="G20" s="17" t="s">
        <v>12</v>
      </c>
      <c r="H20" s="17"/>
      <c r="I20" s="17"/>
      <c r="J20" s="17">
        <f>SUM(J14:J19)</f>
        <v>91</v>
      </c>
    </row>
    <row r="21" spans="1:10" x14ac:dyDescent="0.35">
      <c r="A21" s="2" t="s">
        <v>20</v>
      </c>
      <c r="B21" s="3">
        <v>0.3</v>
      </c>
      <c r="C21" s="2">
        <v>0</v>
      </c>
      <c r="D21" s="2">
        <f t="shared" si="3"/>
        <v>0</v>
      </c>
    </row>
    <row r="22" spans="1:10" x14ac:dyDescent="0.35">
      <c r="A22" s="17" t="s">
        <v>12</v>
      </c>
      <c r="B22" s="17"/>
      <c r="C22" s="17"/>
      <c r="D22" s="17">
        <f>SUM(D18:D21)</f>
        <v>70</v>
      </c>
    </row>
    <row r="24" spans="1:10" x14ac:dyDescent="0.35">
      <c r="A24" s="14" t="s">
        <v>34</v>
      </c>
      <c r="B24" s="14" t="s">
        <v>35</v>
      </c>
      <c r="C24" s="14" t="s">
        <v>36</v>
      </c>
    </row>
    <row r="25" spans="1:10" x14ac:dyDescent="0.35">
      <c r="A25" s="5" t="s">
        <v>0</v>
      </c>
      <c r="B25" s="5">
        <f>D14</f>
        <v>88.424999999999997</v>
      </c>
      <c r="C25" s="15" t="str">
        <f>VLOOKUP(B25,'Grade Criteria'!$A$3:$B$13,2,TRUE)</f>
        <v>B+</v>
      </c>
    </row>
    <row r="26" spans="1:10" x14ac:dyDescent="0.35">
      <c r="A26" s="5" t="s">
        <v>15</v>
      </c>
      <c r="B26" s="5">
        <f>D22</f>
        <v>70</v>
      </c>
      <c r="C26" s="15" t="str">
        <f>VLOOKUP(B26,'Grade Criteria'!$A$3:$B$13,2,TRUE)</f>
        <v>C-</v>
      </c>
    </row>
    <row r="27" spans="1:10" x14ac:dyDescent="0.35">
      <c r="A27" s="5" t="s">
        <v>21</v>
      </c>
      <c r="B27" s="5">
        <f>J10</f>
        <v>76.91</v>
      </c>
      <c r="C27" s="15" t="str">
        <f>VLOOKUP(B27,'Grade Criteria'!$A$3:$B$13,2,TRUE)</f>
        <v>C</v>
      </c>
    </row>
    <row r="28" spans="1:10" x14ac:dyDescent="0.35">
      <c r="A28" s="5" t="s">
        <v>29</v>
      </c>
      <c r="B28" s="5">
        <f>J20</f>
        <v>91</v>
      </c>
      <c r="C28" s="15" t="str">
        <f>VLOOKUP(B28,'Grade Criteria'!$A$3:$B$13,2,TRUE)</f>
        <v>A-</v>
      </c>
    </row>
  </sheetData>
  <mergeCells count="4">
    <mergeCell ref="A2:D2"/>
    <mergeCell ref="G2:J2"/>
    <mergeCell ref="G12:J12"/>
    <mergeCell ref="A16:D16"/>
  </mergeCells>
  <conditionalFormatting sqref="I4:I9 C4:C13 I14:I19 C18:C2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2A1F-BEDC-4EFD-9266-B95C75F9B432}">
  <dimension ref="A2:B13"/>
  <sheetViews>
    <sheetView showGridLines="0" workbookViewId="0">
      <selection activeCell="F17" sqref="F17"/>
    </sheetView>
  </sheetViews>
  <sheetFormatPr defaultRowHeight="14.5" x14ac:dyDescent="0.35"/>
  <sheetData>
    <row r="2" spans="1:2" x14ac:dyDescent="0.35">
      <c r="A2" s="11" t="s">
        <v>37</v>
      </c>
      <c r="B2" s="11"/>
    </row>
    <row r="3" spans="1:2" x14ac:dyDescent="0.35">
      <c r="A3" s="6" t="s">
        <v>38</v>
      </c>
      <c r="B3" s="6" t="s">
        <v>36</v>
      </c>
    </row>
    <row r="4" spans="1:2" x14ac:dyDescent="0.35">
      <c r="A4" s="7">
        <v>0</v>
      </c>
      <c r="B4" s="8" t="s">
        <v>39</v>
      </c>
    </row>
    <row r="5" spans="1:2" x14ac:dyDescent="0.35">
      <c r="A5" s="7">
        <v>60</v>
      </c>
      <c r="B5" s="8" t="s">
        <v>40</v>
      </c>
    </row>
    <row r="6" spans="1:2" x14ac:dyDescent="0.35">
      <c r="A6" s="7">
        <v>70</v>
      </c>
      <c r="B6" s="8" t="s">
        <v>41</v>
      </c>
    </row>
    <row r="7" spans="1:2" x14ac:dyDescent="0.35">
      <c r="A7" s="7">
        <v>73</v>
      </c>
      <c r="B7" s="8" t="s">
        <v>42</v>
      </c>
    </row>
    <row r="8" spans="1:2" x14ac:dyDescent="0.35">
      <c r="A8" s="7">
        <v>77</v>
      </c>
      <c r="B8" s="8" t="s">
        <v>43</v>
      </c>
    </row>
    <row r="9" spans="1:2" x14ac:dyDescent="0.35">
      <c r="A9" s="7">
        <v>80</v>
      </c>
      <c r="B9" s="8" t="s">
        <v>44</v>
      </c>
    </row>
    <row r="10" spans="1:2" x14ac:dyDescent="0.35">
      <c r="A10" s="7">
        <v>83</v>
      </c>
      <c r="B10" s="8" t="s">
        <v>45</v>
      </c>
    </row>
    <row r="11" spans="1:2" x14ac:dyDescent="0.35">
      <c r="A11" s="7">
        <v>87</v>
      </c>
      <c r="B11" s="8" t="s">
        <v>46</v>
      </c>
    </row>
    <row r="12" spans="1:2" x14ac:dyDescent="0.35">
      <c r="A12" s="7">
        <v>90</v>
      </c>
      <c r="B12" s="8" t="s">
        <v>47</v>
      </c>
    </row>
    <row r="13" spans="1:2" x14ac:dyDescent="0.35">
      <c r="A13" s="7">
        <v>93</v>
      </c>
      <c r="B13" s="8" t="s">
        <v>48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Description</vt:lpstr>
      <vt:lpstr>Grades for Spring 2023</vt:lpstr>
      <vt:lpstr>Grade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sierra</dc:creator>
  <cp:lastModifiedBy>DAVID.SIERRAPEREZ@baruchmail.cuny.edu</cp:lastModifiedBy>
  <dcterms:created xsi:type="dcterms:W3CDTF">2023-03-17T14:07:05Z</dcterms:created>
  <dcterms:modified xsi:type="dcterms:W3CDTF">2023-09-15T05:31:04Z</dcterms:modified>
</cp:coreProperties>
</file>