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byr\Dropbox\Dashbird\xlambda\"/>
    </mc:Choice>
  </mc:AlternateContent>
  <xr:revisionPtr revIDLastSave="0" documentId="13_ncr:1_{5C3119AE-5077-401A-8565-82055B5DBFC7}" xr6:coauthVersionLast="43" xr6:coauthVersionMax="43" xr10:uidLastSave="{00000000-0000-0000-0000-000000000000}"/>
  <bookViews>
    <workbookView xWindow="-120" yWindow="-120" windowWidth="29040" windowHeight="15840" xr2:uid="{112F00D6-EA6A-4222-B5E9-5C90DFE88A45}"/>
  </bookViews>
  <sheets>
    <sheet name="Stats" sheetId="1" r:id="rId1"/>
    <sheet name="Regression - csharp" sheetId="7" r:id="rId2"/>
    <sheet name="Regression - java" sheetId="6" r:id="rId3"/>
    <sheet name="Regression - nodejs" sheetId="8" r:id="rId4"/>
    <sheet name="Regression - python" sheetId="9" r:id="rId5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Stats!$D$2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9" l="1"/>
  <c r="O21" i="9" s="1"/>
  <c r="M21" i="9"/>
  <c r="M20" i="9"/>
  <c r="N20" i="9" s="1"/>
  <c r="O20" i="9" s="1"/>
  <c r="M19" i="9"/>
  <c r="N19" i="9" s="1"/>
  <c r="O19" i="9" s="1"/>
  <c r="M18" i="9"/>
  <c r="N18" i="9" s="1"/>
  <c r="O18" i="9" s="1"/>
  <c r="N17" i="9"/>
  <c r="O17" i="9" s="1"/>
  <c r="M17" i="9"/>
  <c r="M16" i="9"/>
  <c r="N16" i="9" s="1"/>
  <c r="O16" i="9" s="1"/>
  <c r="M21" i="8"/>
  <c r="N21" i="8" s="1"/>
  <c r="O21" i="8" s="1"/>
  <c r="M20" i="8"/>
  <c r="N20" i="8" s="1"/>
  <c r="O20" i="8" s="1"/>
  <c r="N19" i="8"/>
  <c r="O19" i="8" s="1"/>
  <c r="M19" i="8"/>
  <c r="M18" i="8"/>
  <c r="N18" i="8" s="1"/>
  <c r="O18" i="8" s="1"/>
  <c r="M17" i="8"/>
  <c r="N17" i="8" s="1"/>
  <c r="O17" i="8" s="1"/>
  <c r="M16" i="8"/>
  <c r="N16" i="8" s="1"/>
  <c r="O16" i="8" s="1"/>
  <c r="M21" i="7"/>
  <c r="N21" i="7" s="1"/>
  <c r="O21" i="7" s="1"/>
  <c r="M20" i="7"/>
  <c r="N20" i="7" s="1"/>
  <c r="O20" i="7" s="1"/>
  <c r="N19" i="7"/>
  <c r="O19" i="7" s="1"/>
  <c r="M19" i="7"/>
  <c r="M18" i="7"/>
  <c r="N18" i="7" s="1"/>
  <c r="O18" i="7" s="1"/>
  <c r="M17" i="7"/>
  <c r="N17" i="7" s="1"/>
  <c r="O17" i="7" s="1"/>
  <c r="M16" i="7"/>
  <c r="N16" i="7" s="1"/>
  <c r="O16" i="7" s="1"/>
  <c r="M21" i="6"/>
  <c r="N21" i="6" s="1"/>
  <c r="O21" i="6" s="1"/>
  <c r="O20" i="6"/>
  <c r="O19" i="6"/>
  <c r="O18" i="6"/>
  <c r="O17" i="6"/>
  <c r="O16" i="6"/>
  <c r="N17" i="6"/>
  <c r="N18" i="6"/>
  <c r="N19" i="6"/>
  <c r="N20" i="6"/>
  <c r="N16" i="6"/>
  <c r="M20" i="6"/>
  <c r="M19" i="6"/>
  <c r="M18" i="6"/>
  <c r="M17" i="6"/>
  <c r="M16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<sst xmlns="http://schemas.openxmlformats.org/spreadsheetml/2006/main" count="144" uniqueCount="40">
  <si>
    <t>csharp</t>
  </si>
  <si>
    <t>java</t>
  </si>
  <si>
    <t>nodejs</t>
  </si>
  <si>
    <t>python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</si>
  <si>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</si>
  <si>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</si>
  <si>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</si>
  <si>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</si>
  <si>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</si>
  <si>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</si>
  <si>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</si>
  <si>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</si>
  <si>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</si>
  <si>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</si>
  <si>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</si>
  <si>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</si>
  <si>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</si>
  <si>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</si>
  <si>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</si>
  <si>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</si>
  <si>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</si>
  <si>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</si>
  <si>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</si>
  <si>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</si>
  <si>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</si>
  <si>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</si>
  <si>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</si>
  <si>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PROBABILITY OUTPUT</t>
  </si>
  <si>
    <t>Percentile</t>
  </si>
  <si>
    <t>Y</t>
  </si>
  <si>
    <t>Lower 99,0%</t>
  </si>
  <si>
    <t>Upper 99,0%</t>
  </si>
  <si>
    <t>Runtime</t>
  </si>
  <si>
    <t>Memory Size</t>
  </si>
  <si>
    <t>99 percentile</t>
  </si>
  <si>
    <t>Memory (Neperian Log)</t>
  </si>
  <si>
    <t>99 percentile (Neperian Log)</t>
  </si>
  <si>
    <r>
      <rPr>
        <b/>
        <i/>
        <sz val="11"/>
        <color theme="1"/>
        <rFont val="Calibri"/>
        <family val="2"/>
        <scheme val="minor"/>
      </rPr>
      <t>Source</t>
    </r>
    <r>
      <rPr>
        <i/>
        <sz val="11"/>
        <color theme="1"/>
        <rFont val="Calibri"/>
        <family val="2"/>
        <scheme val="minor"/>
      </rPr>
      <t>: How does language, memory and package size affect cold starts of AWS Lambda?</t>
    </r>
  </si>
  <si>
    <r>
      <rPr>
        <b/>
        <i/>
        <sz val="11"/>
        <color theme="1"/>
        <rFont val="Calibri"/>
        <family val="2"/>
        <scheme val="minor"/>
      </rPr>
      <t>URL</t>
    </r>
    <r>
      <rPr>
        <i/>
        <sz val="11"/>
        <color theme="1"/>
        <rFont val="Calibri"/>
        <family val="2"/>
        <scheme val="minor"/>
      </rPr>
      <t>: https://read.acloud.guru/does-coding-language-memory-or-package-size-affect-cold-starts-of-aws-lambda-a15e26d12c76</t>
    </r>
  </si>
  <si>
    <r>
      <rPr>
        <b/>
        <i/>
        <sz val="11"/>
        <color theme="1"/>
        <rFont val="Calibri"/>
        <family val="2"/>
        <scheme val="minor"/>
      </rPr>
      <t>Author</t>
    </r>
    <r>
      <rPr>
        <i/>
        <sz val="11"/>
        <color theme="1"/>
        <rFont val="Calibri"/>
        <family val="2"/>
        <scheme val="minor"/>
      </rPr>
      <t>: Yan Cui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</si>
</sst>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csharp'!$A$25:$A$29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csharp'!$B$25:$B$29</c:f>
              <c:numCache>
                <c:formatCode>General</c:formatCode>
                <c:ptCount val="5"/>
                <c:pt idx="0">
                  <c:v>6.9560214963916254</c:v>
                </c:pt>
                <c:pt idx="1">
                  <c:v>7.1855233699201051</c:v>
                </c:pt>
                <c:pt idx="2">
                  <c:v>7.5748767087176923</c:v>
                </c:pt>
                <c:pt idx="3">
                  <c:v>8.0196456885960892</c:v>
                </c:pt>
                <c:pt idx="4">
                  <c:v>8.5853713310993491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E-4FA5-9B8B-B33742D5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8336"/>
        <c:axId val="246813088"/>
      </c:scatterChart>
      <c:valAx>
        <c:axId val="4025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13088"/>
        <c:crosses val="autoZero"/>
        <c:crossBetween val="midCat"/>
      </c:valAx>
      <c:valAx>
        <c:axId val="24681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59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java'!$A$25:$A$29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java'!$B$25:$B$29</c:f>
              <c:numCache>
                <c:formatCode>General</c:formatCode>
                <c:ptCount val="5"/>
                <c:pt idx="0">
                  <c:v>6.1735152338866328</c:v>
                </c:pt>
                <c:pt idx="1">
                  <c:v>6.6130485915933921</c:v>
                </c:pt>
                <c:pt idx="2">
                  <c:v>7.1791860108478671</c:v>
                </c:pt>
                <c:pt idx="3">
                  <c:v>7.8607713053483801</c:v>
                </c:pt>
                <c:pt idx="4">
                  <c:v>8.5371703132912735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9-4B58-BDB6-14D181A81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36208"/>
        <c:axId val="246820992"/>
      </c:scatterChart>
      <c:valAx>
        <c:axId val="2438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20992"/>
        <c:crosses val="autoZero"/>
        <c:crossBetween val="midCat"/>
      </c:valAx>
      <c:valAx>
        <c:axId val="2468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836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nodejs'!$A$25:$A$29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nodejs'!$B$25:$B$29</c:f>
              <c:numCache>
                <c:formatCode>General</c:formatCode>
                <c:ptCount val="5"/>
                <c:pt idx="0">
                  <c:v>0.88376754016859504</c:v>
                </c:pt>
                <c:pt idx="1">
                  <c:v>1.1662709371419244</c:v>
                </c:pt>
                <c:pt idx="2">
                  <c:v>2.997730276216664</c:v>
                </c:pt>
                <c:pt idx="3">
                  <c:v>3.5804587051595158</c:v>
                </c:pt>
                <c:pt idx="4">
                  <c:v>4.0176434872918296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4-4DAB-85C3-AFDB484F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6960"/>
        <c:axId val="246819744"/>
      </c:scatterChart>
      <c:valAx>
        <c:axId val="42434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819744"/>
        <c:crosses val="autoZero"/>
        <c:crossBetween val="midCat"/>
      </c:valAx>
      <c:valAx>
        <c:axId val="24681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469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- python'!$A$25:$A$29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'Regression - python'!$B$25:$B$29</c:f>
              <c:numCache>
                <c:formatCode>General</c:formatCode>
                <c:ptCount val="5"/>
                <c:pt idx="0">
                  <c:v>1.8870696490323797</c:v>
                </c:pt>
                <c:pt idx="1">
                  <c:v>1.9110228900548727</c:v>
                </c:pt>
                <c:pt idx="2">
                  <c:v>2.1972245773362196</c:v>
                </c:pt>
                <c:pt idx="3">
                  <c:v>2.7775762637508201</c:v>
                </c:pt>
                <c:pt idx="4">
                  <c:v>3.4790839203192268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3-4F8B-A641-86551550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23760"/>
        <c:axId val="246797280"/>
      </c:scatterChart>
      <c:valAx>
        <c:axId val="4243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97280"/>
        <c:crosses val="autoZero"/>
        <c:crossBetween val="midCat"/>
      </c:valAx>
      <c:valAx>
        <c:axId val="24679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23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AFFF7-4633-4631-8849-F603C4DCD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516B1-E098-4E08-AB3B-83468053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95AFE-1B84-461A-AE7E-A7FF2DDC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4C108-913A-46E3-82AA-EB89BE726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1C7B-91B1-48F8-847F-64F1D24B3C20}">
  <dimension ref="A1:E2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42578125" bestFit="1" customWidth="1"/>
    <col min="3" max="3" width="12.5703125" bestFit="1" customWidth="1"/>
    <col min="4" max="4" width="22.42578125" bestFit="1" customWidth="1"/>
    <col min="5" max="5" width="26.7109375" bestFit="1" customWidth="1"/>
  </cols>
  <sheetData>
    <row r="1" spans="1:5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</row>
    <row r="2" spans="1:5" x14ac:dyDescent="0.25">
      <c r="A2" s="5" t="s">
        <v>0</v>
      </c>
      <c r="B2">
        <v>128</v>
      </c>
      <c r="C2">
        <v>5352.78</v>
      </c>
      <c r="D2">
        <f>LN(B2)</f>
        <v>4.8520302639196169</v>
      </c>
      <c r="E2">
        <f>LN(C2)</f>
        <v>8.5853713310993491</v>
      </c>
    </row>
    <row r="3" spans="1:5" x14ac:dyDescent="0.25">
      <c r="A3" s="5" t="s">
        <v>0</v>
      </c>
      <c r="B3">
        <v>256</v>
      </c>
      <c r="C3">
        <v>3040.1</v>
      </c>
      <c r="D3">
        <f t="shared" ref="D3:E21" si="0">LN(B3)</f>
        <v>5.5451774444795623</v>
      </c>
      <c r="E3">
        <f t="shared" si="0"/>
        <v>8.0196456885960892</v>
      </c>
    </row>
    <row r="4" spans="1:5" x14ac:dyDescent="0.25">
      <c r="A4" s="5" t="s">
        <v>0</v>
      </c>
      <c r="B4">
        <v>512</v>
      </c>
      <c r="C4">
        <v>1948.62</v>
      </c>
      <c r="D4">
        <f t="shared" si="0"/>
        <v>6.2383246250395077</v>
      </c>
      <c r="E4">
        <f t="shared" si="0"/>
        <v>7.5748767087176923</v>
      </c>
    </row>
    <row r="5" spans="1:5" x14ac:dyDescent="0.25">
      <c r="A5" s="5" t="s">
        <v>0</v>
      </c>
      <c r="B5">
        <v>1024</v>
      </c>
      <c r="C5">
        <v>1320.18</v>
      </c>
      <c r="D5">
        <f t="shared" si="0"/>
        <v>6.9314718055994531</v>
      </c>
      <c r="E5">
        <f t="shared" si="0"/>
        <v>7.1855233699201051</v>
      </c>
    </row>
    <row r="6" spans="1:5" x14ac:dyDescent="0.25">
      <c r="A6" s="5" t="s">
        <v>0</v>
      </c>
      <c r="B6">
        <v>1536</v>
      </c>
      <c r="C6">
        <v>1049.45</v>
      </c>
      <c r="D6">
        <f t="shared" si="0"/>
        <v>7.3369369137076177</v>
      </c>
      <c r="E6">
        <f t="shared" si="0"/>
        <v>6.9560214963916254</v>
      </c>
    </row>
    <row r="7" spans="1:5" x14ac:dyDescent="0.25">
      <c r="A7" s="6" t="s">
        <v>1</v>
      </c>
      <c r="B7" s="7">
        <v>128</v>
      </c>
      <c r="C7" s="7">
        <v>5100.8900000000003</v>
      </c>
      <c r="D7" s="7">
        <f t="shared" si="0"/>
        <v>4.8520302639196169</v>
      </c>
      <c r="E7" s="7">
        <f t="shared" si="0"/>
        <v>8.5371703132912735</v>
      </c>
    </row>
    <row r="8" spans="1:5" x14ac:dyDescent="0.25">
      <c r="A8" s="6" t="s">
        <v>1</v>
      </c>
      <c r="B8" s="7">
        <v>256</v>
      </c>
      <c r="C8" s="7">
        <v>2593.52</v>
      </c>
      <c r="D8" s="7">
        <f t="shared" si="0"/>
        <v>5.5451774444795623</v>
      </c>
      <c r="E8" s="7">
        <f t="shared" si="0"/>
        <v>7.8607713053483801</v>
      </c>
    </row>
    <row r="9" spans="1:5" x14ac:dyDescent="0.25">
      <c r="A9" s="6" t="s">
        <v>1</v>
      </c>
      <c r="B9" s="7">
        <v>512</v>
      </c>
      <c r="C9" s="7">
        <v>1311.84</v>
      </c>
      <c r="D9" s="7">
        <f t="shared" si="0"/>
        <v>6.2383246250395077</v>
      </c>
      <c r="E9" s="7">
        <f t="shared" si="0"/>
        <v>7.1791860108478671</v>
      </c>
    </row>
    <row r="10" spans="1:5" x14ac:dyDescent="0.25">
      <c r="A10" s="6" t="s">
        <v>1</v>
      </c>
      <c r="B10" s="7">
        <v>1024</v>
      </c>
      <c r="C10" s="7">
        <v>744.75</v>
      </c>
      <c r="D10" s="7">
        <f t="shared" si="0"/>
        <v>6.9314718055994531</v>
      </c>
      <c r="E10" s="7">
        <f t="shared" si="0"/>
        <v>6.6130485915933921</v>
      </c>
    </row>
    <row r="11" spans="1:5" x14ac:dyDescent="0.25">
      <c r="A11" s="6" t="s">
        <v>1</v>
      </c>
      <c r="B11" s="7">
        <v>1536</v>
      </c>
      <c r="C11" s="7">
        <v>479.87</v>
      </c>
      <c r="D11" s="7">
        <f t="shared" si="0"/>
        <v>7.3369369137076177</v>
      </c>
      <c r="E11" s="7">
        <f t="shared" si="0"/>
        <v>6.1735152338866328</v>
      </c>
    </row>
    <row r="12" spans="1:5" x14ac:dyDescent="0.25">
      <c r="A12" s="5" t="s">
        <v>2</v>
      </c>
      <c r="B12">
        <v>128</v>
      </c>
      <c r="C12">
        <v>55.57</v>
      </c>
      <c r="D12">
        <f t="shared" si="0"/>
        <v>4.8520302639196169</v>
      </c>
      <c r="E12">
        <f t="shared" si="0"/>
        <v>4.0176434872918296</v>
      </c>
    </row>
    <row r="13" spans="1:5" x14ac:dyDescent="0.25">
      <c r="A13" s="5" t="s">
        <v>2</v>
      </c>
      <c r="B13">
        <v>256</v>
      </c>
      <c r="C13">
        <v>35.89</v>
      </c>
      <c r="D13">
        <f t="shared" si="0"/>
        <v>5.5451774444795623</v>
      </c>
      <c r="E13">
        <f t="shared" si="0"/>
        <v>3.5804587051595158</v>
      </c>
    </row>
    <row r="14" spans="1:5" x14ac:dyDescent="0.25">
      <c r="A14" s="5" t="s">
        <v>2</v>
      </c>
      <c r="B14">
        <v>512</v>
      </c>
      <c r="C14">
        <v>20.04</v>
      </c>
      <c r="D14">
        <f t="shared" si="0"/>
        <v>6.2383246250395077</v>
      </c>
      <c r="E14">
        <f t="shared" si="0"/>
        <v>2.997730276216664</v>
      </c>
    </row>
    <row r="15" spans="1:5" x14ac:dyDescent="0.25">
      <c r="A15" s="5" t="s">
        <v>2</v>
      </c>
      <c r="B15">
        <v>1024</v>
      </c>
      <c r="C15">
        <v>3.21</v>
      </c>
      <c r="D15">
        <f t="shared" si="0"/>
        <v>6.9314718055994531</v>
      </c>
      <c r="E15">
        <f t="shared" si="0"/>
        <v>1.1662709371419244</v>
      </c>
    </row>
    <row r="16" spans="1:5" x14ac:dyDescent="0.25">
      <c r="A16" s="5" t="s">
        <v>2</v>
      </c>
      <c r="B16">
        <v>1536</v>
      </c>
      <c r="C16">
        <v>2.42</v>
      </c>
      <c r="D16">
        <f t="shared" si="0"/>
        <v>7.3369369137076177</v>
      </c>
      <c r="E16">
        <f t="shared" si="0"/>
        <v>0.88376754016859504</v>
      </c>
    </row>
    <row r="17" spans="1:5" x14ac:dyDescent="0.25">
      <c r="A17" s="6" t="s">
        <v>3</v>
      </c>
      <c r="B17" s="7">
        <v>128</v>
      </c>
      <c r="C17" s="7">
        <v>32.43</v>
      </c>
      <c r="D17" s="7">
        <f t="shared" si="0"/>
        <v>4.8520302639196169</v>
      </c>
      <c r="E17" s="7">
        <f t="shared" si="0"/>
        <v>3.4790839203192268</v>
      </c>
    </row>
    <row r="18" spans="1:5" x14ac:dyDescent="0.25">
      <c r="A18" s="6" t="s">
        <v>3</v>
      </c>
      <c r="B18" s="7">
        <v>256</v>
      </c>
      <c r="C18" s="7">
        <v>16.079999999999998</v>
      </c>
      <c r="D18" s="7">
        <f t="shared" si="0"/>
        <v>5.5451774444795623</v>
      </c>
      <c r="E18" s="7">
        <f t="shared" si="0"/>
        <v>2.7775762637508201</v>
      </c>
    </row>
    <row r="19" spans="1:5" x14ac:dyDescent="0.25">
      <c r="A19" s="6" t="s">
        <v>3</v>
      </c>
      <c r="B19" s="7">
        <v>512</v>
      </c>
      <c r="C19" s="7">
        <v>6.76</v>
      </c>
      <c r="D19" s="7">
        <f t="shared" si="0"/>
        <v>6.2383246250395077</v>
      </c>
      <c r="E19" s="7">
        <f t="shared" si="0"/>
        <v>1.9110228900548727</v>
      </c>
    </row>
    <row r="20" spans="1:5" x14ac:dyDescent="0.25">
      <c r="A20" s="6" t="s">
        <v>3</v>
      </c>
      <c r="B20" s="7">
        <v>1024</v>
      </c>
      <c r="C20" s="7">
        <v>9</v>
      </c>
      <c r="D20" s="7">
        <f t="shared" si="0"/>
        <v>6.9314718055994531</v>
      </c>
      <c r="E20" s="7">
        <f t="shared" si="0"/>
        <v>2.1972245773362196</v>
      </c>
    </row>
    <row r="21" spans="1:5" x14ac:dyDescent="0.25">
      <c r="A21" s="6" t="s">
        <v>3</v>
      </c>
      <c r="B21" s="7">
        <v>1536</v>
      </c>
      <c r="C21" s="7">
        <v>6.6</v>
      </c>
      <c r="D21" s="7">
        <f t="shared" si="0"/>
        <v>7.3369369137076177</v>
      </c>
      <c r="E21" s="7">
        <f t="shared" si="0"/>
        <v>1.8870696490323797</v>
      </c>
    </row>
    <row r="24" spans="1:5" x14ac:dyDescent="0.25">
      <c r="A24" s="9" t="s">
        <v>37</v>
      </c>
    </row>
    <row r="25" spans="1:5" x14ac:dyDescent="0.25">
      <c r="A25" s="10" t="s">
        <v>38</v>
      </c>
    </row>
    <row r="26" spans="1:5" x14ac:dyDescent="0.25">
      <c r="A26" s="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BF1-B753-4FD3-B632-9352B5345DCD}">
  <dimension ref="A1:O29"/>
  <sheetViews>
    <sheetView workbookViewId="0">
      <selection activeCell="O21" sqref="O21"/>
    </sheetView>
  </sheetViews>
  <sheetFormatPr defaultRowHeight="15" x14ac:dyDescent="0.25"/>
  <sheetData>
    <row r="1" spans="1:15" x14ac:dyDescent="0.25">
      <c r="A1" t="s">
        <v>4</v>
      </c>
    </row>
    <row r="2" spans="1:15" ht="15.75" thickBot="1" x14ac:dyDescent="0.3"/>
    <row r="3" spans="1:15" x14ac:dyDescent="0.25">
      <c r="A3" s="4" t="s">
        <v>5</v>
      </c>
      <c r="B3" s="4"/>
    </row>
    <row r="4" spans="1:15" x14ac:dyDescent="0.25">
      <c r="A4" s="1" t="s">
        <v>6</v>
      </c>
      <c r="B4" s="1">
        <v>0.99671447911551203</v>
      </c>
    </row>
    <row r="5" spans="1:15" x14ac:dyDescent="0.25">
      <c r="A5" s="1" t="s">
        <v>7</v>
      </c>
      <c r="B5" s="1">
        <v>0.99343975287850639</v>
      </c>
    </row>
    <row r="6" spans="1:15" x14ac:dyDescent="0.25">
      <c r="A6" s="1" t="s">
        <v>8</v>
      </c>
      <c r="B6" s="1">
        <v>0.99125300383800852</v>
      </c>
    </row>
    <row r="7" spans="1:15" x14ac:dyDescent="0.25">
      <c r="A7" s="1" t="s">
        <v>9</v>
      </c>
      <c r="B7" s="1">
        <v>6.1213144875218464E-2</v>
      </c>
    </row>
    <row r="8" spans="1:15" ht="15.75" thickBot="1" x14ac:dyDescent="0.3">
      <c r="A8" s="2" t="s">
        <v>10</v>
      </c>
      <c r="B8" s="2">
        <v>5</v>
      </c>
    </row>
    <row r="10" spans="1:15" ht="15.75" thickBot="1" x14ac:dyDescent="0.3">
      <c r="A10" t="s">
        <v>11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5" x14ac:dyDescent="0.25">
      <c r="A12" s="1" t="s">
        <v>12</v>
      </c>
      <c r="B12" s="1">
        <v>1</v>
      </c>
      <c r="C12" s="1">
        <v>1.7022838325144298</v>
      </c>
      <c r="D12" s="1">
        <v>1.7022838325144298</v>
      </c>
      <c r="E12" s="1">
        <v>454.29984624679736</v>
      </c>
      <c r="F12" s="1">
        <v>2.2595713393633323E-4</v>
      </c>
    </row>
    <row r="13" spans="1:15" x14ac:dyDescent="0.25">
      <c r="A13" s="1" t="s">
        <v>13</v>
      </c>
      <c r="B13" s="1">
        <v>3</v>
      </c>
      <c r="C13" s="1">
        <v>1.1241147316543453E-2</v>
      </c>
      <c r="D13" s="1">
        <v>3.7470491055144844E-3</v>
      </c>
      <c r="E13" s="1"/>
      <c r="F13" s="1"/>
    </row>
    <row r="14" spans="1:15" ht="15.75" thickBot="1" x14ac:dyDescent="0.3">
      <c r="A14" s="2" t="s">
        <v>14</v>
      </c>
      <c r="B14" s="2">
        <v>4</v>
      </c>
      <c r="C14" s="2">
        <v>1.7135249798309733</v>
      </c>
      <c r="D14" s="2"/>
      <c r="E14" s="2"/>
      <c r="F14" s="2"/>
    </row>
    <row r="15" spans="1:15" ht="15.75" thickBot="1" x14ac:dyDescent="0.3"/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8.5232983408572647</v>
      </c>
      <c r="O16">
        <f>EXP(N16)</f>
        <v>5030.619119249428</v>
      </c>
    </row>
    <row r="17" spans="1:15" x14ac:dyDescent="0.25">
      <c r="A17" s="1" t="s">
        <v>15</v>
      </c>
      <c r="B17" s="1">
        <v>11.660021282096542</v>
      </c>
      <c r="C17" s="1">
        <v>0.18945540423413776</v>
      </c>
      <c r="D17" s="1">
        <v>61.5449389223363</v>
      </c>
      <c r="E17" s="1">
        <v>9.451072629970514E-6</v>
      </c>
      <c r="F17" s="1">
        <v>11.057089630875579</v>
      </c>
      <c r="G17" s="1">
        <v>12.262952933317505</v>
      </c>
      <c r="H17" s="1">
        <v>10.553429447726071</v>
      </c>
      <c r="I17" s="1">
        <v>12.766613116467013</v>
      </c>
      <c r="L17">
        <v>256</v>
      </c>
      <c r="M17">
        <f t="shared" ref="M17:M21" si="0">LN(L17)</f>
        <v>5.5451774444795623</v>
      </c>
      <c r="N17">
        <f t="shared" ref="N17:N21" si="1">$B$17+M17*$B$18</f>
        <v>8.0751950635373682</v>
      </c>
      <c r="O17">
        <f t="shared" ref="O17:O21" si="2">EXP(N17)</f>
        <v>3213.7541938091595</v>
      </c>
    </row>
    <row r="18" spans="1:15" ht="15.75" thickBot="1" x14ac:dyDescent="0.3">
      <c r="A18" s="2" t="s">
        <v>26</v>
      </c>
      <c r="B18" s="2">
        <v>-0.64647637599550711</v>
      </c>
      <c r="C18" s="2">
        <v>3.0330625329077279E-2</v>
      </c>
      <c r="D18" s="2">
        <v>-21.314310832086438</v>
      </c>
      <c r="E18" s="2">
        <v>2.2595713393633323E-4</v>
      </c>
      <c r="F18" s="2">
        <v>-0.74300196251097361</v>
      </c>
      <c r="G18" s="2">
        <v>-0.54995078948004061</v>
      </c>
      <c r="H18" s="2">
        <v>-0.82363480785014898</v>
      </c>
      <c r="I18" s="2">
        <v>-0.46931794414086525</v>
      </c>
      <c r="L18">
        <v>512</v>
      </c>
      <c r="M18">
        <f t="shared" si="0"/>
        <v>6.2383246250395077</v>
      </c>
      <c r="N18">
        <f t="shared" si="1"/>
        <v>7.6270917862174707</v>
      </c>
      <c r="O18">
        <f t="shared" si="2"/>
        <v>2053.0705611771555</v>
      </c>
    </row>
    <row r="19" spans="1:15" x14ac:dyDescent="0.25">
      <c r="L19">
        <v>1024</v>
      </c>
      <c r="M19">
        <f t="shared" si="0"/>
        <v>6.9314718055994531</v>
      </c>
      <c r="N19">
        <f t="shared" si="1"/>
        <v>7.1789885088975733</v>
      </c>
      <c r="O19">
        <f t="shared" si="2"/>
        <v>1311.5809346253266</v>
      </c>
    </row>
    <row r="20" spans="1:15" x14ac:dyDescent="0.25">
      <c r="L20">
        <v>1536</v>
      </c>
      <c r="M20">
        <f t="shared" si="0"/>
        <v>7.3369369137076177</v>
      </c>
      <c r="N20">
        <f t="shared" si="1"/>
        <v>6.9168648952151806</v>
      </c>
      <c r="O20">
        <f t="shared" si="2"/>
        <v>1009.1512350682101</v>
      </c>
    </row>
    <row r="21" spans="1:15" x14ac:dyDescent="0.25">
      <c r="L21">
        <v>3008</v>
      </c>
      <c r="M21">
        <f t="shared" si="0"/>
        <v>8.0090306850697299</v>
      </c>
      <c r="N21">
        <f t="shared" si="1"/>
        <v>6.4823721495758493</v>
      </c>
      <c r="O21">
        <f t="shared" si="2"/>
        <v>653.51935467692033</v>
      </c>
    </row>
    <row r="22" spans="1:15" x14ac:dyDescent="0.25">
      <c r="A22" t="s">
        <v>27</v>
      </c>
    </row>
    <row r="23" spans="1:15" ht="15.75" thickBot="1" x14ac:dyDescent="0.3"/>
    <row r="24" spans="1:15" x14ac:dyDescent="0.25">
      <c r="A24" s="3" t="s">
        <v>28</v>
      </c>
      <c r="B24" s="3" t="s">
        <v>29</v>
      </c>
    </row>
    <row r="25" spans="1:15" x14ac:dyDescent="0.25">
      <c r="A25" s="1">
        <v>10</v>
      </c>
      <c r="B25" s="1">
        <v>6.9560214963916254</v>
      </c>
    </row>
    <row r="26" spans="1:15" x14ac:dyDescent="0.25">
      <c r="A26" s="1">
        <v>30</v>
      </c>
      <c r="B26" s="1">
        <v>7.1855233699201051</v>
      </c>
    </row>
    <row r="27" spans="1:15" x14ac:dyDescent="0.25">
      <c r="A27" s="1">
        <v>50</v>
      </c>
      <c r="B27" s="1">
        <v>7.5748767087176923</v>
      </c>
    </row>
    <row r="28" spans="1:15" x14ac:dyDescent="0.25">
      <c r="A28" s="1">
        <v>70</v>
      </c>
      <c r="B28" s="1">
        <v>8.0196456885960892</v>
      </c>
    </row>
    <row r="29" spans="1:15" ht="15.75" thickBot="1" x14ac:dyDescent="0.3">
      <c r="A29" s="2">
        <v>90</v>
      </c>
      <c r="B29" s="2">
        <v>8.5853713310993491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C06F-AE26-4C79-A0E9-97B6A49A70CE}">
  <dimension ref="A1:O29"/>
  <sheetViews>
    <sheetView workbookViewId="0">
      <selection activeCell="O21" sqref="O21"/>
    </sheetView>
  </sheetViews>
  <sheetFormatPr defaultRowHeight="15" x14ac:dyDescent="0.25"/>
  <sheetData>
    <row r="1" spans="1:15" x14ac:dyDescent="0.25">
      <c r="A1" t="s">
        <v>4</v>
      </c>
    </row>
    <row r="2" spans="1:15" ht="15.75" thickBot="1" x14ac:dyDescent="0.3"/>
    <row r="3" spans="1:15" x14ac:dyDescent="0.25">
      <c r="A3" s="4" t="s">
        <v>5</v>
      </c>
      <c r="B3" s="4"/>
    </row>
    <row r="4" spans="1:15" x14ac:dyDescent="0.25">
      <c r="A4" s="1" t="s">
        <v>6</v>
      </c>
      <c r="B4" s="1">
        <v>0.99942325123676401</v>
      </c>
    </row>
    <row r="5" spans="1:15" x14ac:dyDescent="0.25">
      <c r="A5" s="1" t="s">
        <v>7</v>
      </c>
      <c r="B5" s="1">
        <v>0.99884683511266392</v>
      </c>
    </row>
    <row r="6" spans="1:15" x14ac:dyDescent="0.25">
      <c r="A6" s="1" t="s">
        <v>8</v>
      </c>
      <c r="B6" s="1">
        <v>0.99846244681688523</v>
      </c>
    </row>
    <row r="7" spans="1:15" x14ac:dyDescent="0.25">
      <c r="A7" s="1" t="s">
        <v>9</v>
      </c>
      <c r="B7" s="1">
        <v>3.7182922867771841E-2</v>
      </c>
    </row>
    <row r="8" spans="1:15" ht="15.75" thickBot="1" x14ac:dyDescent="0.3">
      <c r="A8" s="2" t="s">
        <v>10</v>
      </c>
      <c r="B8" s="2">
        <v>5</v>
      </c>
    </row>
    <row r="10" spans="1:15" ht="15.75" thickBot="1" x14ac:dyDescent="0.3">
      <c r="A10" t="s">
        <v>11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5" x14ac:dyDescent="0.25">
      <c r="A12" s="1" t="s">
        <v>12</v>
      </c>
      <c r="B12" s="1">
        <v>1</v>
      </c>
      <c r="C12" s="1">
        <v>3.5926573136147706</v>
      </c>
      <c r="D12" s="1">
        <v>3.5926573136147706</v>
      </c>
      <c r="E12" s="1">
        <v>2598.5360274542436</v>
      </c>
      <c r="F12" s="1">
        <v>1.6625560279112985E-5</v>
      </c>
    </row>
    <row r="13" spans="1:15" x14ac:dyDescent="0.25">
      <c r="A13" s="1" t="s">
        <v>13</v>
      </c>
      <c r="B13" s="1">
        <v>3</v>
      </c>
      <c r="C13" s="1">
        <v>4.1477092589720099E-3</v>
      </c>
      <c r="D13" s="1">
        <v>1.38256975299067E-3</v>
      </c>
      <c r="E13" s="1"/>
      <c r="F13" s="1"/>
    </row>
    <row r="14" spans="1:15" ht="15.75" thickBot="1" x14ac:dyDescent="0.3">
      <c r="A14" s="2" t="s">
        <v>14</v>
      </c>
      <c r="B14" s="2">
        <v>4</v>
      </c>
      <c r="C14" s="2">
        <v>3.5968050228737427</v>
      </c>
      <c r="D14" s="2"/>
      <c r="E14" s="2"/>
      <c r="F14" s="2"/>
    </row>
    <row r="15" spans="1:15" ht="15.75" thickBot="1" x14ac:dyDescent="0.3"/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8.5206689190632332</v>
      </c>
      <c r="O16">
        <f>EXP(N16)</f>
        <v>5017.4088749630637</v>
      </c>
    </row>
    <row r="17" spans="1:15" x14ac:dyDescent="0.25">
      <c r="A17" s="1" t="s">
        <v>15</v>
      </c>
      <c r="B17" s="1">
        <v>13.077553933392107</v>
      </c>
      <c r="C17" s="1">
        <v>0.11508158414145418</v>
      </c>
      <c r="D17" s="1">
        <v>113.63724292600668</v>
      </c>
      <c r="E17" s="1">
        <v>1.5024070812606606E-6</v>
      </c>
      <c r="F17" s="1">
        <v>12.711312971134939</v>
      </c>
      <c r="G17" s="1">
        <v>13.443794895649274</v>
      </c>
      <c r="H17" s="1">
        <v>12.405372837201424</v>
      </c>
      <c r="I17" s="1">
        <v>13.749735029582789</v>
      </c>
      <c r="L17">
        <v>256</v>
      </c>
      <c r="M17">
        <f t="shared" ref="M17:M21" si="0">LN(L17)</f>
        <v>5.5451774444795623</v>
      </c>
      <c r="N17">
        <f t="shared" ref="N17:N21" si="1">$B$17+M17*$B$18</f>
        <v>7.8696853455876807</v>
      </c>
      <c r="O17">
        <f t="shared" ref="O17:O21" si="2">EXP(N17)</f>
        <v>2616.7420891912279</v>
      </c>
    </row>
    <row r="18" spans="1:15" ht="15.75" thickBot="1" x14ac:dyDescent="0.3">
      <c r="A18" s="2" t="s">
        <v>26</v>
      </c>
      <c r="B18" s="2">
        <v>-0.93917077315335684</v>
      </c>
      <c r="C18" s="2">
        <v>1.8423841879735517E-2</v>
      </c>
      <c r="D18" s="2">
        <v>-50.97583768271241</v>
      </c>
      <c r="E18" s="2">
        <v>1.6625560279112985E-5</v>
      </c>
      <c r="F18" s="2">
        <v>-0.99780366067265236</v>
      </c>
      <c r="G18" s="2">
        <v>-0.88053788563406132</v>
      </c>
      <c r="H18" s="2">
        <v>-1.0467827627097592</v>
      </c>
      <c r="I18" s="2">
        <v>-0.83155878359695434</v>
      </c>
      <c r="L18">
        <v>512</v>
      </c>
      <c r="M18">
        <f t="shared" si="0"/>
        <v>6.2383246250395077</v>
      </c>
      <c r="N18">
        <f t="shared" si="1"/>
        <v>7.2187017721121274</v>
      </c>
      <c r="O18">
        <f t="shared" si="2"/>
        <v>1364.7161975403635</v>
      </c>
    </row>
    <row r="19" spans="1:15" x14ac:dyDescent="0.25">
      <c r="L19">
        <v>1024</v>
      </c>
      <c r="M19">
        <f t="shared" si="0"/>
        <v>6.9314718055994531</v>
      </c>
      <c r="N19">
        <f t="shared" si="1"/>
        <v>6.567718198636574</v>
      </c>
      <c r="O19">
        <f t="shared" si="2"/>
        <v>711.7439305623991</v>
      </c>
    </row>
    <row r="20" spans="1:15" x14ac:dyDescent="0.25">
      <c r="L20">
        <v>1536</v>
      </c>
      <c r="M20">
        <f t="shared" si="0"/>
        <v>7.3369369137076177</v>
      </c>
      <c r="N20">
        <f t="shared" si="1"/>
        <v>6.1869172195679196</v>
      </c>
      <c r="O20">
        <f t="shared" si="2"/>
        <v>486.34449953539342</v>
      </c>
    </row>
    <row r="21" spans="1:15" x14ac:dyDescent="0.25">
      <c r="L21">
        <v>3008</v>
      </c>
      <c r="M21">
        <f t="shared" si="0"/>
        <v>8.0090306850697299</v>
      </c>
      <c r="N21">
        <f t="shared" si="1"/>
        <v>5.5557063926862096</v>
      </c>
      <c r="O21">
        <f t="shared" si="2"/>
        <v>258.70965059395564</v>
      </c>
    </row>
    <row r="22" spans="1:15" x14ac:dyDescent="0.25">
      <c r="A22" t="s">
        <v>27</v>
      </c>
    </row>
    <row r="23" spans="1:15" ht="15.75" thickBot="1" x14ac:dyDescent="0.3"/>
    <row r="24" spans="1:15" x14ac:dyDescent="0.25">
      <c r="A24" s="3" t="s">
        <v>28</v>
      </c>
      <c r="B24" s="3" t="s">
        <v>29</v>
      </c>
    </row>
    <row r="25" spans="1:15" x14ac:dyDescent="0.25">
      <c r="A25" s="1">
        <v>10</v>
      </c>
      <c r="B25" s="1">
        <v>6.1735152338866328</v>
      </c>
    </row>
    <row r="26" spans="1:15" x14ac:dyDescent="0.25">
      <c r="A26" s="1">
        <v>30</v>
      </c>
      <c r="B26" s="1">
        <v>6.6130485915933921</v>
      </c>
    </row>
    <row r="27" spans="1:15" x14ac:dyDescent="0.25">
      <c r="A27" s="1">
        <v>50</v>
      </c>
      <c r="B27" s="1">
        <v>7.1791860108478671</v>
      </c>
    </row>
    <row r="28" spans="1:15" x14ac:dyDescent="0.25">
      <c r="A28" s="1">
        <v>70</v>
      </c>
      <c r="B28" s="1">
        <v>7.8607713053483801</v>
      </c>
    </row>
    <row r="29" spans="1:15" ht="15.75" thickBot="1" x14ac:dyDescent="0.3">
      <c r="A29" s="2">
        <v>90</v>
      </c>
      <c r="B29" s="2">
        <v>8.5371703132912735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2EA-4FC6-4DF7-A0FE-35EF7A3ABE7D}">
  <dimension ref="A1:O29"/>
  <sheetViews>
    <sheetView workbookViewId="0">
      <selection activeCell="O21" sqref="O21"/>
    </sheetView>
  </sheetViews>
  <sheetFormatPr defaultRowHeight="15" x14ac:dyDescent="0.25"/>
  <sheetData>
    <row r="1" spans="1:15" x14ac:dyDescent="0.25">
      <c r="A1" t="s">
        <v>4</v>
      </c>
    </row>
    <row r="2" spans="1:15" ht="15.75" thickBot="1" x14ac:dyDescent="0.3"/>
    <row r="3" spans="1:15" x14ac:dyDescent="0.25">
      <c r="A3" s="4" t="s">
        <v>5</v>
      </c>
      <c r="B3" s="4"/>
    </row>
    <row r="4" spans="1:15" x14ac:dyDescent="0.25">
      <c r="A4" s="1" t="s">
        <v>6</v>
      </c>
      <c r="B4" s="1">
        <v>0.9649816950100778</v>
      </c>
    </row>
    <row r="5" spans="1:15" x14ac:dyDescent="0.25">
      <c r="A5" s="1" t="s">
        <v>7</v>
      </c>
      <c r="B5" s="1">
        <v>0.93118967170452271</v>
      </c>
    </row>
    <row r="6" spans="1:15" x14ac:dyDescent="0.25">
      <c r="A6" s="1" t="s">
        <v>8</v>
      </c>
      <c r="B6" s="1">
        <v>0.90825289560603029</v>
      </c>
    </row>
    <row r="7" spans="1:15" x14ac:dyDescent="0.25">
      <c r="A7" s="1" t="s">
        <v>9</v>
      </c>
      <c r="B7" s="1">
        <v>0.43116827579502309</v>
      </c>
    </row>
    <row r="8" spans="1:15" ht="15.75" thickBot="1" x14ac:dyDescent="0.3">
      <c r="A8" s="2" t="s">
        <v>10</v>
      </c>
      <c r="B8" s="2">
        <v>5</v>
      </c>
    </row>
    <row r="10" spans="1:15" ht="15.75" thickBot="1" x14ac:dyDescent="0.3">
      <c r="A10" t="s">
        <v>11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5" x14ac:dyDescent="0.25">
      <c r="A12" s="1" t="s">
        <v>12</v>
      </c>
      <c r="B12" s="1">
        <v>1</v>
      </c>
      <c r="C12" s="1">
        <v>7.5474348605296617</v>
      </c>
      <c r="D12" s="1">
        <v>7.5474348605296617</v>
      </c>
      <c r="E12" s="1">
        <v>40.598106190072926</v>
      </c>
      <c r="F12" s="1">
        <v>7.8249589550080153E-3</v>
      </c>
    </row>
    <row r="13" spans="1:15" x14ac:dyDescent="0.25">
      <c r="A13" s="1" t="s">
        <v>13</v>
      </c>
      <c r="B13" s="1">
        <v>3</v>
      </c>
      <c r="C13" s="1">
        <v>0.55771824615615928</v>
      </c>
      <c r="D13" s="1">
        <v>0.18590608205205308</v>
      </c>
      <c r="E13" s="1"/>
      <c r="F13" s="1"/>
    </row>
    <row r="14" spans="1:15" ht="15.75" thickBot="1" x14ac:dyDescent="0.3">
      <c r="A14" s="2" t="s">
        <v>14</v>
      </c>
      <c r="B14" s="2">
        <v>4</v>
      </c>
      <c r="C14" s="2">
        <v>8.1051531066858207</v>
      </c>
      <c r="D14" s="2"/>
      <c r="E14" s="2"/>
      <c r="F14" s="2"/>
    </row>
    <row r="15" spans="1:15" ht="15.75" thickBot="1" x14ac:dyDescent="0.3"/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4.3379395549584228</v>
      </c>
      <c r="O16">
        <f>EXP(N16)</f>
        <v>76.549650385827945</v>
      </c>
    </row>
    <row r="17" spans="1:15" x14ac:dyDescent="0.25">
      <c r="A17" s="1" t="s">
        <v>15</v>
      </c>
      <c r="B17" s="1">
        <v>10.942742421629209</v>
      </c>
      <c r="C17" s="1">
        <v>1.3344708910185816</v>
      </c>
      <c r="D17" s="1">
        <v>8.2000607845981399</v>
      </c>
      <c r="E17" s="1">
        <v>3.7952755020816621E-3</v>
      </c>
      <c r="F17" s="1">
        <v>6.6958604649984643</v>
      </c>
      <c r="G17" s="1">
        <v>15.189624378259953</v>
      </c>
      <c r="H17" s="1">
        <v>3.148218970710607</v>
      </c>
      <c r="I17" s="1">
        <v>18.737265872547809</v>
      </c>
      <c r="L17">
        <v>256</v>
      </c>
      <c r="M17">
        <f t="shared" ref="M17:M21" si="0">LN(L17)</f>
        <v>5.5451774444795623</v>
      </c>
      <c r="N17">
        <f t="shared" ref="N17:N21" si="1">$B$17+M17*$B$18</f>
        <v>3.3943962882911674</v>
      </c>
      <c r="O17">
        <f t="shared" ref="O17:O21" si="2">EXP(N17)</f>
        <v>29.796659451688246</v>
      </c>
    </row>
    <row r="18" spans="1:15" ht="15.75" thickBot="1" x14ac:dyDescent="0.3">
      <c r="A18" s="2" t="s">
        <v>26</v>
      </c>
      <c r="B18" s="2">
        <v>-1.3612451916850219</v>
      </c>
      <c r="C18" s="2">
        <v>0.21364044362663426</v>
      </c>
      <c r="D18" s="2">
        <v>-6.3716643186904403</v>
      </c>
      <c r="E18" s="2">
        <v>7.8249589550080222E-3</v>
      </c>
      <c r="F18" s="2">
        <v>-2.0411444321637768</v>
      </c>
      <c r="G18" s="2">
        <v>-0.68134595120626718</v>
      </c>
      <c r="H18" s="2">
        <v>-2.6090996477993942</v>
      </c>
      <c r="I18" s="2">
        <v>-0.11339073557064938</v>
      </c>
      <c r="L18">
        <v>512</v>
      </c>
      <c r="M18">
        <f t="shared" si="0"/>
        <v>6.2383246250395077</v>
      </c>
      <c r="N18">
        <f t="shared" si="1"/>
        <v>2.4508530216239119</v>
      </c>
      <c r="O18">
        <f t="shared" si="2"/>
        <v>11.598236046865777</v>
      </c>
    </row>
    <row r="19" spans="1:15" x14ac:dyDescent="0.25">
      <c r="L19">
        <v>1024</v>
      </c>
      <c r="M19">
        <f t="shared" si="0"/>
        <v>6.9314718055994531</v>
      </c>
      <c r="N19">
        <f t="shared" si="1"/>
        <v>1.5073097549566565</v>
      </c>
      <c r="O19">
        <f t="shared" si="2"/>
        <v>4.5145691454749635</v>
      </c>
    </row>
    <row r="20" spans="1:15" x14ac:dyDescent="0.25">
      <c r="L20">
        <v>1536</v>
      </c>
      <c r="M20">
        <f t="shared" si="0"/>
        <v>7.3369369137076177</v>
      </c>
      <c r="N20">
        <f t="shared" si="1"/>
        <v>0.95537232614836931</v>
      </c>
      <c r="O20">
        <f t="shared" si="2"/>
        <v>2.5996383160735403</v>
      </c>
    </row>
    <row r="21" spans="1:15" x14ac:dyDescent="0.25">
      <c r="L21">
        <v>3008</v>
      </c>
      <c r="M21">
        <f t="shared" si="0"/>
        <v>8.0090306850697299</v>
      </c>
      <c r="N21">
        <f t="shared" si="1"/>
        <v>4.0487911520243003E-2</v>
      </c>
      <c r="O21">
        <f t="shared" si="2"/>
        <v>1.041318721666145</v>
      </c>
    </row>
    <row r="22" spans="1:15" x14ac:dyDescent="0.25">
      <c r="A22" t="s">
        <v>27</v>
      </c>
    </row>
    <row r="23" spans="1:15" ht="15.75" thickBot="1" x14ac:dyDescent="0.3"/>
    <row r="24" spans="1:15" x14ac:dyDescent="0.25">
      <c r="A24" s="3" t="s">
        <v>28</v>
      </c>
      <c r="B24" s="3" t="s">
        <v>29</v>
      </c>
    </row>
    <row r="25" spans="1:15" x14ac:dyDescent="0.25">
      <c r="A25" s="1">
        <v>10</v>
      </c>
      <c r="B25" s="1">
        <v>0.88376754016859504</v>
      </c>
    </row>
    <row r="26" spans="1:15" x14ac:dyDescent="0.25">
      <c r="A26" s="1">
        <v>30</v>
      </c>
      <c r="B26" s="1">
        <v>1.1662709371419244</v>
      </c>
    </row>
    <row r="27" spans="1:15" x14ac:dyDescent="0.25">
      <c r="A27" s="1">
        <v>50</v>
      </c>
      <c r="B27" s="1">
        <v>2.997730276216664</v>
      </c>
    </row>
    <row r="28" spans="1:15" x14ac:dyDescent="0.25">
      <c r="A28" s="1">
        <v>70</v>
      </c>
      <c r="B28" s="1">
        <v>3.5804587051595158</v>
      </c>
    </row>
    <row r="29" spans="1:15" ht="15.75" thickBot="1" x14ac:dyDescent="0.3">
      <c r="A29" s="2">
        <v>90</v>
      </c>
      <c r="B29" s="2">
        <v>4.0176434872918296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6631-899C-4BD1-82C4-798CEE30EB4D}">
  <dimension ref="A1:O29"/>
  <sheetViews>
    <sheetView workbookViewId="0">
      <selection activeCell="O21" sqref="O21"/>
    </sheetView>
  </sheetViews>
  <sheetFormatPr defaultRowHeight="15" x14ac:dyDescent="0.25"/>
  <sheetData>
    <row r="1" spans="1:15" x14ac:dyDescent="0.25">
      <c r="A1" t="s">
        <v>4</v>
      </c>
    </row>
    <row r="2" spans="1:15" ht="15.75" thickBot="1" x14ac:dyDescent="0.3"/>
    <row r="3" spans="1:15" x14ac:dyDescent="0.25">
      <c r="A3" s="4" t="s">
        <v>5</v>
      </c>
      <c r="B3" s="4"/>
    </row>
    <row r="4" spans="1:15" x14ac:dyDescent="0.25">
      <c r="A4" s="1" t="s">
        <v>6</v>
      </c>
      <c r="B4" s="1">
        <v>0.89450421183478013</v>
      </c>
    </row>
    <row r="5" spans="1:15" x14ac:dyDescent="0.25">
      <c r="A5" s="1" t="s">
        <v>7</v>
      </c>
      <c r="B5" s="1">
        <v>0.80013778499016119</v>
      </c>
    </row>
    <row r="6" spans="1:15" x14ac:dyDescent="0.25">
      <c r="A6" s="1" t="s">
        <v>8</v>
      </c>
      <c r="B6" s="1">
        <v>0.73351704665354822</v>
      </c>
    </row>
    <row r="7" spans="1:15" x14ac:dyDescent="0.25">
      <c r="A7" s="1" t="s">
        <v>9</v>
      </c>
      <c r="B7" s="1">
        <v>0.34988907685923337</v>
      </c>
    </row>
    <row r="8" spans="1:15" ht="15.75" thickBot="1" x14ac:dyDescent="0.3">
      <c r="A8" s="2" t="s">
        <v>10</v>
      </c>
      <c r="B8" s="2">
        <v>5</v>
      </c>
    </row>
    <row r="10" spans="1:15" ht="15.75" thickBot="1" x14ac:dyDescent="0.3">
      <c r="A10" t="s">
        <v>11</v>
      </c>
    </row>
    <row r="11" spans="1:15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15" x14ac:dyDescent="0.25">
      <c r="A12" s="1" t="s">
        <v>12</v>
      </c>
      <c r="B12" s="1">
        <v>1</v>
      </c>
      <c r="C12" s="1">
        <v>1.4703343627610508</v>
      </c>
      <c r="D12" s="1">
        <v>1.4703343627610508</v>
      </c>
      <c r="E12" s="1">
        <v>12.01034099843392</v>
      </c>
      <c r="F12" s="1">
        <v>4.0475477471786175E-2</v>
      </c>
    </row>
    <row r="13" spans="1:15" x14ac:dyDescent="0.25">
      <c r="A13" s="1" t="s">
        <v>13</v>
      </c>
      <c r="B13" s="1">
        <v>3</v>
      </c>
      <c r="C13" s="1">
        <v>0.36726709831621951</v>
      </c>
      <c r="D13" s="1">
        <v>0.12242236610540651</v>
      </c>
      <c r="E13" s="1"/>
      <c r="F13" s="1"/>
    </row>
    <row r="14" spans="1:15" ht="15.75" thickBot="1" x14ac:dyDescent="0.3">
      <c r="A14" s="2" t="s">
        <v>14</v>
      </c>
      <c r="B14" s="2">
        <v>4</v>
      </c>
      <c r="C14" s="2">
        <v>1.8376014610772704</v>
      </c>
      <c r="D14" s="2"/>
      <c r="E14" s="2"/>
      <c r="F14" s="2"/>
    </row>
    <row r="15" spans="1:15" ht="15.75" thickBot="1" x14ac:dyDescent="0.3"/>
    <row r="16" spans="1:15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30</v>
      </c>
      <c r="I16" s="3" t="s">
        <v>31</v>
      </c>
      <c r="L16">
        <v>128</v>
      </c>
      <c r="M16">
        <f>LN(L16)</f>
        <v>4.8520302639196169</v>
      </c>
      <c r="N16">
        <f>$B$17+M16*$B$18</f>
        <v>3.2487404430244653</v>
      </c>
      <c r="O16">
        <f>EXP(N16)</f>
        <v>25.757875964040235</v>
      </c>
    </row>
    <row r="17" spans="1:15" x14ac:dyDescent="0.25">
      <c r="A17" s="1" t="s">
        <v>15</v>
      </c>
      <c r="B17" s="1">
        <v>6.16393957920255</v>
      </c>
      <c r="C17" s="1">
        <v>1.0829108131693386</v>
      </c>
      <c r="D17" s="1">
        <v>5.6920103707918868</v>
      </c>
      <c r="E17" s="1">
        <v>1.0749924616836569E-2</v>
      </c>
      <c r="F17" s="1">
        <v>2.7176340628800113</v>
      </c>
      <c r="G17" s="1">
        <v>9.6102450955250891</v>
      </c>
      <c r="H17" s="1">
        <v>-0.16124427104915995</v>
      </c>
      <c r="I17" s="1">
        <v>12.48912342945426</v>
      </c>
      <c r="L17">
        <v>256</v>
      </c>
      <c r="M17">
        <f t="shared" ref="M17:M21" si="0">LN(L17)</f>
        <v>5.5451774444795623</v>
      </c>
      <c r="N17">
        <f t="shared" ref="N17:N21" si="1">$B$17+M17*$B$18</f>
        <v>2.8322834235704533</v>
      </c>
      <c r="O17">
        <f t="shared" ref="O17:O21" si="2">EXP(N17)</f>
        <v>16.984198699857068</v>
      </c>
    </row>
    <row r="18" spans="1:15" ht="15.75" thickBot="1" x14ac:dyDescent="0.3">
      <c r="A18" s="2" t="s">
        <v>26</v>
      </c>
      <c r="B18" s="2">
        <v>-0.60082047670970185</v>
      </c>
      <c r="C18" s="2">
        <v>0.17336724846578561</v>
      </c>
      <c r="D18" s="2">
        <v>-3.465593888272819</v>
      </c>
      <c r="E18" s="2">
        <v>4.0475477471786175E-2</v>
      </c>
      <c r="F18" s="2">
        <v>-1.152552436046844</v>
      </c>
      <c r="G18" s="2">
        <v>-4.9088517372559703E-2</v>
      </c>
      <c r="H18" s="2">
        <v>-1.6134428522763651</v>
      </c>
      <c r="I18" s="2">
        <v>0.41180189885696139</v>
      </c>
      <c r="L18">
        <v>512</v>
      </c>
      <c r="M18">
        <f t="shared" si="0"/>
        <v>6.2383246250395077</v>
      </c>
      <c r="N18">
        <f t="shared" si="1"/>
        <v>2.4158264041164408</v>
      </c>
      <c r="O18">
        <f t="shared" si="2"/>
        <v>11.199021451882935</v>
      </c>
    </row>
    <row r="19" spans="1:15" x14ac:dyDescent="0.25">
      <c r="L19">
        <v>1024</v>
      </c>
      <c r="M19">
        <f t="shared" si="0"/>
        <v>6.9314718055994531</v>
      </c>
      <c r="N19">
        <f t="shared" si="1"/>
        <v>1.9993693846624288</v>
      </c>
      <c r="O19">
        <f t="shared" si="2"/>
        <v>7.3843979157397435</v>
      </c>
    </row>
    <row r="20" spans="1:15" x14ac:dyDescent="0.25">
      <c r="L20">
        <v>1536</v>
      </c>
      <c r="M20">
        <f t="shared" si="0"/>
        <v>7.3369369137076177</v>
      </c>
      <c r="N20">
        <f t="shared" si="1"/>
        <v>1.7557576451197301</v>
      </c>
      <c r="O20">
        <f t="shared" si="2"/>
        <v>5.7878312032580279</v>
      </c>
    </row>
    <row r="21" spans="1:15" x14ac:dyDescent="0.25">
      <c r="L21">
        <v>3008</v>
      </c>
      <c r="M21">
        <f t="shared" si="0"/>
        <v>8.0090306850697299</v>
      </c>
      <c r="N21">
        <f t="shared" si="1"/>
        <v>1.351949945016325</v>
      </c>
      <c r="O21">
        <f t="shared" si="2"/>
        <v>3.8649546366720879</v>
      </c>
    </row>
    <row r="22" spans="1:15" x14ac:dyDescent="0.25">
      <c r="A22" t="s">
        <v>27</v>
      </c>
    </row>
    <row r="23" spans="1:15" ht="15.75" thickBot="1" x14ac:dyDescent="0.3"/>
    <row r="24" spans="1:15" x14ac:dyDescent="0.25">
      <c r="A24" s="3" t="s">
        <v>28</v>
      </c>
      <c r="B24" s="3" t="s">
        <v>29</v>
      </c>
    </row>
    <row r="25" spans="1:15" x14ac:dyDescent="0.25">
      <c r="A25" s="1">
        <v>10</v>
      </c>
      <c r="B25" s="1">
        <v>1.8870696490323797</v>
      </c>
    </row>
    <row r="26" spans="1:15" x14ac:dyDescent="0.25">
      <c r="A26" s="1">
        <v>30</v>
      </c>
      <c r="B26" s="1">
        <v>1.9110228900548727</v>
      </c>
    </row>
    <row r="27" spans="1:15" x14ac:dyDescent="0.25">
      <c r="A27" s="1">
        <v>50</v>
      </c>
      <c r="B27" s="1">
        <v>2.1972245773362196</v>
      </c>
    </row>
    <row r="28" spans="1:15" x14ac:dyDescent="0.25">
      <c r="A28" s="1">
        <v>70</v>
      </c>
      <c r="B28" s="1">
        <v>2.7775762637508201</v>
      </c>
    </row>
    <row r="29" spans="1:15" ht="15.75" thickBot="1" x14ac:dyDescent="0.3">
      <c r="A29" s="2">
        <v>90</v>
      </c>
      <c r="B29" s="2">
        <v>3.4790839203192268</v>
      </c>
    </row>
  </sheetData>
  <sortState xmlns:xlrd2="http://schemas.microsoft.com/office/spreadsheetml/2017/richdata2" ref="B25:B29">
    <sortCondition ref="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Regression - csharp</vt:lpstr>
      <vt:lpstr>Regression - java</vt:lpstr>
      <vt:lpstr>Regression - nodejs</vt:lpstr>
      <vt:lpstr>Regression -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Moreira Nagem Byrro</dc:creator>
  <cp:lastModifiedBy>Renato Moreira Nagem Byrro</cp:lastModifiedBy>
  <dcterms:created xsi:type="dcterms:W3CDTF">2019-06-24T23:39:32Z</dcterms:created>
  <dcterms:modified xsi:type="dcterms:W3CDTF">2019-06-25T00:19:07Z</dcterms:modified>
</cp:coreProperties>
</file>