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IPA\12.03.2018\01_Planung &amp; Dokumente\"/>
    </mc:Choice>
  </mc:AlternateContent>
  <bookViews>
    <workbookView xWindow="450" yWindow="450" windowWidth="15195" windowHeight="13035"/>
  </bookViews>
  <sheets>
    <sheet name="Zeitplan" sheetId="5" r:id="rId1"/>
  </sheets>
  <definedNames>
    <definedName name="_xlnm.Print_Area" localSheetId="0">Zeitplan!$A$4:$AQ$61</definedName>
  </definedNames>
  <calcPr calcId="162913"/>
  <fileRecoveryPr repairLoad="1"/>
</workbook>
</file>

<file path=xl/calcChain.xml><?xml version="1.0" encoding="utf-8"?>
<calcChain xmlns="http://schemas.openxmlformats.org/spreadsheetml/2006/main">
  <c r="I56" i="5" l="1"/>
  <c r="H61" i="5"/>
  <c r="H56" i="5"/>
  <c r="F56" i="5"/>
  <c r="F61" i="5"/>
  <c r="H57" i="5"/>
  <c r="G57" i="5"/>
  <c r="AD61" i="5"/>
  <c r="F57" i="5"/>
  <c r="F53" i="5"/>
  <c r="F52" i="5"/>
  <c r="F20" i="5"/>
  <c r="F19" i="5"/>
  <c r="H19" i="5"/>
  <c r="F22" i="5"/>
  <c r="F21" i="5"/>
  <c r="F54" i="5"/>
  <c r="F55" i="5"/>
  <c r="G19" i="5"/>
  <c r="F15" i="5"/>
  <c r="F50" i="5"/>
  <c r="F49" i="5"/>
  <c r="F48" i="5"/>
  <c r="F47" i="5"/>
  <c r="F46" i="5"/>
  <c r="F45" i="5"/>
  <c r="F44" i="5"/>
  <c r="F43" i="5"/>
  <c r="F42" i="5"/>
  <c r="F41" i="5" l="1"/>
  <c r="AE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H55" i="5"/>
  <c r="G55" i="5"/>
  <c r="H54" i="5"/>
  <c r="G54" i="5"/>
  <c r="J54" i="5" s="1"/>
  <c r="H53" i="5"/>
  <c r="G53" i="5"/>
  <c r="J53" i="5"/>
  <c r="G52" i="5"/>
  <c r="J52" i="5" s="1"/>
  <c r="I51" i="5"/>
  <c r="G50" i="5"/>
  <c r="H50" i="5" s="1"/>
  <c r="H49" i="5"/>
  <c r="G49" i="5"/>
  <c r="H48" i="5"/>
  <c r="G48" i="5"/>
  <c r="G47" i="5"/>
  <c r="J47" i="5" s="1"/>
  <c r="G46" i="5"/>
  <c r="J46" i="5" s="1"/>
  <c r="H45" i="5"/>
  <c r="G45" i="5"/>
  <c r="J45" i="5" s="1"/>
  <c r="H44" i="5"/>
  <c r="G44" i="5"/>
  <c r="G43" i="5"/>
  <c r="H43" i="5" s="1"/>
  <c r="G42" i="5"/>
  <c r="H42" i="5" s="1"/>
  <c r="G40" i="5"/>
  <c r="F40" i="5"/>
  <c r="H40" i="5" s="1"/>
  <c r="G39" i="5"/>
  <c r="F39" i="5"/>
  <c r="H39" i="5" s="1"/>
  <c r="G38" i="5"/>
  <c r="H38" i="5" s="1"/>
  <c r="F38" i="5"/>
  <c r="G37" i="5"/>
  <c r="F37" i="5"/>
  <c r="H37" i="5" s="1"/>
  <c r="G36" i="5"/>
  <c r="F36" i="5"/>
  <c r="H36" i="5" s="1"/>
  <c r="H35" i="5"/>
  <c r="G35" i="5"/>
  <c r="F35" i="5"/>
  <c r="G34" i="5"/>
  <c r="F34" i="5"/>
  <c r="H34" i="5" s="1"/>
  <c r="G33" i="5"/>
  <c r="F33" i="5"/>
  <c r="H33" i="5" s="1"/>
  <c r="G32" i="5"/>
  <c r="F32" i="5"/>
  <c r="H32" i="5" s="1"/>
  <c r="G31" i="5"/>
  <c r="F31" i="5"/>
  <c r="H31" i="5" s="1"/>
  <c r="G29" i="5"/>
  <c r="H29" i="5" s="1"/>
  <c r="F29" i="5"/>
  <c r="G28" i="5"/>
  <c r="H28" i="5" s="1"/>
  <c r="F28" i="5"/>
  <c r="G27" i="5"/>
  <c r="F27" i="5"/>
  <c r="H27" i="5" s="1"/>
  <c r="H26" i="5"/>
  <c r="G26" i="5"/>
  <c r="F26" i="5"/>
  <c r="G25" i="5"/>
  <c r="F25" i="5"/>
  <c r="H25" i="5" s="1"/>
  <c r="G24" i="5"/>
  <c r="F24" i="5"/>
  <c r="H24" i="5" s="1"/>
  <c r="G23" i="5"/>
  <c r="F23" i="5"/>
  <c r="H23" i="5" s="1"/>
  <c r="G22" i="5"/>
  <c r="H22" i="5"/>
  <c r="G21" i="5"/>
  <c r="G20" i="5"/>
  <c r="H20" i="5" s="1"/>
  <c r="J20" i="5"/>
  <c r="I17" i="5"/>
  <c r="G18" i="5"/>
  <c r="F18" i="5"/>
  <c r="H18" i="5" s="1"/>
  <c r="G16" i="5"/>
  <c r="F16" i="5"/>
  <c r="H16" i="5" s="1"/>
  <c r="G15" i="5"/>
  <c r="H15" i="5" s="1"/>
  <c r="I14" i="5"/>
  <c r="H21" i="5" l="1"/>
  <c r="H17" i="5" s="1"/>
  <c r="H46" i="5"/>
  <c r="H52" i="5"/>
  <c r="H51" i="5" s="1"/>
  <c r="H47" i="5"/>
  <c r="H14" i="5"/>
  <c r="J22" i="5"/>
  <c r="J39" i="5"/>
  <c r="J21" i="5"/>
  <c r="J29" i="5"/>
  <c r="J38" i="5"/>
  <c r="G14" i="5"/>
  <c r="J28" i="5"/>
  <c r="H30" i="5"/>
  <c r="J37" i="5"/>
  <c r="J16" i="5"/>
  <c r="J32" i="5"/>
  <c r="J49" i="5"/>
  <c r="G51" i="5"/>
  <c r="J55" i="5"/>
  <c r="J26" i="5"/>
  <c r="G30" i="5"/>
  <c r="J35" i="5"/>
  <c r="J33" i="5"/>
  <c r="J50" i="5"/>
  <c r="F14" i="5"/>
  <c r="G17" i="5"/>
  <c r="J27" i="5"/>
  <c r="J48" i="5"/>
  <c r="J43" i="5"/>
  <c r="J25" i="5"/>
  <c r="J40" i="5"/>
  <c r="F30" i="5"/>
  <c r="J14" i="5"/>
  <c r="J23" i="5"/>
  <c r="J36" i="5"/>
  <c r="J34" i="5"/>
  <c r="I41" i="5"/>
  <c r="J41" i="5" s="1"/>
  <c r="J44" i="5"/>
  <c r="J18" i="5"/>
  <c r="J24" i="5"/>
  <c r="G41" i="5"/>
  <c r="I30" i="5"/>
  <c r="J15" i="5"/>
  <c r="F17" i="5"/>
  <c r="F51" i="5"/>
  <c r="H41" i="5" l="1"/>
  <c r="J17" i="5"/>
  <c r="J30" i="5"/>
  <c r="G61" i="5"/>
  <c r="J51" i="5"/>
</calcChain>
</file>

<file path=xl/sharedStrings.xml><?xml version="1.0" encoding="utf-8"?>
<sst xmlns="http://schemas.openxmlformats.org/spreadsheetml/2006/main" count="129" uniqueCount="70">
  <si>
    <t>ID</t>
  </si>
  <si>
    <t>Tätigkeit</t>
  </si>
  <si>
    <t>Zeit [h]</t>
  </si>
  <si>
    <t xml:space="preserve">Ist </t>
  </si>
  <si>
    <t>Rest</t>
  </si>
  <si>
    <t>Informieren</t>
  </si>
  <si>
    <t>Realisieren</t>
  </si>
  <si>
    <t>Kontrollieren</t>
  </si>
  <si>
    <t>März</t>
  </si>
  <si>
    <t>Planen &amp; Entscheiden</t>
  </si>
  <si>
    <t>Analyse, Auswertung</t>
  </si>
  <si>
    <t>Zeitfenster: 80 h</t>
  </si>
  <si>
    <t>Soll</t>
  </si>
  <si>
    <t>Ist</t>
  </si>
  <si>
    <t>I1</t>
  </si>
  <si>
    <t>I2</t>
  </si>
  <si>
    <t>PE1</t>
  </si>
  <si>
    <t>PE2</t>
  </si>
  <si>
    <t>R1</t>
  </si>
  <si>
    <t>R1.1</t>
  </si>
  <si>
    <t>R1.2</t>
  </si>
  <si>
    <t>R1.3</t>
  </si>
  <si>
    <t>R1.4</t>
  </si>
  <si>
    <t>K1</t>
  </si>
  <si>
    <t>K1.1</t>
  </si>
  <si>
    <t>K1.2</t>
  </si>
  <si>
    <t>K1.3</t>
  </si>
  <si>
    <t>K1.4</t>
  </si>
  <si>
    <t>A1</t>
  </si>
  <si>
    <t>A2</t>
  </si>
  <si>
    <t>A3</t>
  </si>
  <si>
    <t>A4</t>
  </si>
  <si>
    <t>Total [h]</t>
  </si>
  <si>
    <t>Geplant</t>
  </si>
  <si>
    <t>Genutzt</t>
  </si>
  <si>
    <t>Finished</t>
  </si>
  <si>
    <t>Zeitplan erstellen</t>
  </si>
  <si>
    <t>Zeitplan führen &amp; Journal führen</t>
  </si>
  <si>
    <t>Implementierung</t>
  </si>
  <si>
    <t>Rest*</t>
  </si>
  <si>
    <t>PE3</t>
  </si>
  <si>
    <t>PE4</t>
  </si>
  <si>
    <t>% Abw.</t>
  </si>
  <si>
    <t>K2</t>
  </si>
  <si>
    <t xml:space="preserve">Projektplanung: </t>
  </si>
  <si>
    <t>Expertengespräch</t>
  </si>
  <si>
    <t>Aufgabenstellung analysieren</t>
  </si>
  <si>
    <t>Prüfungskandidat: David Andrist</t>
  </si>
  <si>
    <t>Erstexperte: Schinca Ermanno</t>
  </si>
  <si>
    <t>Zweitexperte: Scheuber Karl</t>
  </si>
  <si>
    <t xml:space="preserve">Projektorganisation </t>
  </si>
  <si>
    <t>Anforderungsdokumentation erstellen</t>
  </si>
  <si>
    <t>Mockups erstellen</t>
  </si>
  <si>
    <t>PE5</t>
  </si>
  <si>
    <t>Test-Cases schreiben</t>
  </si>
  <si>
    <t>Domain-Login über LDAP</t>
  </si>
  <si>
    <t>üK Noten einsehen</t>
  </si>
  <si>
    <t>Besuchte und zukünftige üKs einsehen</t>
  </si>
  <si>
    <t>üK Noten exportieren (PDF)</t>
  </si>
  <si>
    <t>Dokumentieren</t>
  </si>
  <si>
    <t>N</t>
  </si>
  <si>
    <t>Projektergebnis auswerten und Fazit ziehen</t>
  </si>
  <si>
    <t>Komponententest (mit Hilfe der Testfälle)</t>
  </si>
  <si>
    <t>Fachvorgesetzter: Lucas Zingerli</t>
  </si>
  <si>
    <t>Eventuelle Verbesserungen</t>
  </si>
  <si>
    <t>Reserve</t>
  </si>
  <si>
    <t>RE</t>
  </si>
  <si>
    <t>Reserve Zeit für unvorhergsehene Hindernisse</t>
  </si>
  <si>
    <t>Domain-Login mit LDAP</t>
  </si>
  <si>
    <t>Reflektieren der Arbeit, Verbessern falls notwendig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</si>
</sst>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%;[Red]0%"/>
  </numFmts>
  <fonts count="12" x14ac:knownFonts="1">
    <font>
      <sz val="10"/>
      <name val="Arial"/>
    </font>
    <font>
      <sz val="10"/>
      <color theme="1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color rgb="FFFF0000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10"/>
      <color rgb="FF006100"/>
      <name val="Arial"/>
      <family val="2"/>
    </font>
    <font>
      <sz val="11"/>
      <name val="Arial"/>
      <family val="2"/>
    </font>
    <font>
      <sz val="14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9" fillId="5" borderId="0" applyNumberFormat="0" applyBorder="0" applyAlignment="0" applyProtection="0"/>
  </cellStyleXfs>
  <cellXfs count="215">
    <xf numFmtId="0" fontId="0" fillId="0" borderId="0" xfId="0"/>
    <xf numFmtId="0" fontId="3" fillId="0" borderId="0" xfId="0" applyFont="1"/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 textRotation="90"/>
    </xf>
    <xf numFmtId="0" fontId="2" fillId="3" borderId="1" xfId="0" applyFont="1" applyFill="1" applyBorder="1" applyAlignment="1">
      <alignment horizontal="center"/>
    </xf>
    <xf numFmtId="0" fontId="0" fillId="0" borderId="0" xfId="0" applyBorder="1"/>
    <xf numFmtId="164" fontId="3" fillId="2" borderId="3" xfId="0" applyNumberFormat="1" applyFont="1" applyFill="1" applyBorder="1"/>
    <xf numFmtId="0" fontId="3" fillId="0" borderId="0" xfId="0" applyFont="1" applyFill="1" applyBorder="1" applyAlignment="1">
      <alignment horizontal="center"/>
    </xf>
    <xf numFmtId="164" fontId="0" fillId="4" borderId="9" xfId="0" applyNumberFormat="1" applyFill="1" applyBorder="1"/>
    <xf numFmtId="164" fontId="0" fillId="0" borderId="6" xfId="0" applyNumberFormat="1" applyBorder="1" applyAlignment="1">
      <alignment horizontal="center"/>
    </xf>
    <xf numFmtId="0" fontId="0" fillId="4" borderId="0" xfId="0" applyFill="1" applyBorder="1"/>
    <xf numFmtId="164" fontId="0" fillId="4" borderId="6" xfId="0" applyNumberFormat="1" applyFill="1" applyBorder="1"/>
    <xf numFmtId="0" fontId="7" fillId="4" borderId="0" xfId="0" applyFont="1" applyFill="1" applyBorder="1" applyAlignment="1">
      <alignment horizontal="center" textRotation="90"/>
    </xf>
    <xf numFmtId="164" fontId="3" fillId="2" borderId="1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4" fillId="0" borderId="6" xfId="0" applyFont="1" applyBorder="1"/>
    <xf numFmtId="0" fontId="4" fillId="0" borderId="6" xfId="0" applyFont="1" applyBorder="1" applyAlignment="1">
      <alignment horizontal="left"/>
    </xf>
    <xf numFmtId="0" fontId="4" fillId="0" borderId="6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164" fontId="0" fillId="4" borderId="24" xfId="0" applyNumberFormat="1" applyFill="1" applyBorder="1"/>
    <xf numFmtId="164" fontId="0" fillId="4" borderId="28" xfId="0" applyNumberFormat="1" applyFill="1" applyBorder="1"/>
    <xf numFmtId="164" fontId="3" fillId="2" borderId="21" xfId="0" applyNumberFormat="1" applyFont="1" applyFill="1" applyBorder="1"/>
    <xf numFmtId="164" fontId="3" fillId="2" borderId="31" xfId="0" applyNumberFormat="1" applyFont="1" applyFill="1" applyBorder="1"/>
    <xf numFmtId="0" fontId="4" fillId="0" borderId="9" xfId="0" applyFont="1" applyBorder="1" applyAlignment="1">
      <alignment horizontal="left" vertical="center"/>
    </xf>
    <xf numFmtId="164" fontId="3" fillId="4" borderId="0" xfId="0" applyNumberFormat="1" applyFont="1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0" fontId="7" fillId="4" borderId="0" xfId="0" applyFont="1" applyFill="1" applyBorder="1" applyAlignment="1">
      <alignment horizontal="center" textRotation="90"/>
    </xf>
    <xf numFmtId="0" fontId="4" fillId="2" borderId="1" xfId="0" applyFont="1" applyFill="1" applyBorder="1" applyAlignment="1">
      <alignment horizontal="center"/>
    </xf>
    <xf numFmtId="0" fontId="0" fillId="0" borderId="0" xfId="0" applyFill="1" applyBorder="1"/>
    <xf numFmtId="0" fontId="3" fillId="2" borderId="1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4" borderId="0" xfId="0" applyFill="1"/>
    <xf numFmtId="0" fontId="3" fillId="4" borderId="0" xfId="0" applyFont="1" applyFill="1" applyBorder="1" applyAlignment="1"/>
    <xf numFmtId="0" fontId="3" fillId="4" borderId="0" xfId="0" applyFont="1" applyFill="1" applyBorder="1" applyAlignment="1">
      <alignment vertical="top" wrapText="1"/>
    </xf>
    <xf numFmtId="164" fontId="0" fillId="4" borderId="0" xfId="0" applyNumberFormat="1" applyFill="1" applyBorder="1"/>
    <xf numFmtId="0" fontId="3" fillId="4" borderId="0" xfId="0" applyFont="1" applyFill="1" applyBorder="1" applyAlignment="1">
      <alignment horizontal="left" indent="2"/>
    </xf>
    <xf numFmtId="0" fontId="3" fillId="4" borderId="0" xfId="0" applyFont="1" applyFill="1" applyBorder="1" applyAlignment="1">
      <alignment horizontal="left" wrapText="1" indent="2"/>
    </xf>
    <xf numFmtId="0" fontId="3" fillId="4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left"/>
    </xf>
    <xf numFmtId="164" fontId="4" fillId="4" borderId="0" xfId="0" applyNumberFormat="1" applyFont="1" applyFill="1" applyBorder="1" applyAlignment="1">
      <alignment horizontal="center"/>
    </xf>
    <xf numFmtId="164" fontId="0" fillId="0" borderId="6" xfId="0" applyNumberFormat="1" applyBorder="1"/>
    <xf numFmtId="164" fontId="0" fillId="0" borderId="9" xfId="0" applyNumberFormat="1" applyBorder="1"/>
    <xf numFmtId="164" fontId="0" fillId="0" borderId="28" xfId="0" applyNumberFormat="1" applyBorder="1"/>
    <xf numFmtId="0" fontId="3" fillId="2" borderId="2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/>
    </xf>
    <xf numFmtId="164" fontId="0" fillId="0" borderId="33" xfId="0" applyNumberFormat="1" applyBorder="1" applyAlignment="1">
      <alignment horizontal="center"/>
    </xf>
    <xf numFmtId="164" fontId="4" fillId="0" borderId="33" xfId="0" applyNumberFormat="1" applyFont="1" applyBorder="1" applyAlignment="1">
      <alignment horizontal="center"/>
    </xf>
    <xf numFmtId="164" fontId="4" fillId="0" borderId="34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 textRotation="90"/>
    </xf>
    <xf numFmtId="0" fontId="0" fillId="0" borderId="0" xfId="0" applyBorder="1"/>
    <xf numFmtId="0" fontId="7" fillId="4" borderId="0" xfId="0" applyFont="1" applyFill="1" applyBorder="1" applyAlignment="1">
      <alignment horizontal="center" textRotation="90"/>
    </xf>
    <xf numFmtId="164" fontId="0" fillId="4" borderId="18" xfId="0" applyNumberFormat="1" applyFill="1" applyBorder="1"/>
    <xf numFmtId="164" fontId="0" fillId="0" borderId="17" xfId="0" applyNumberFormat="1" applyBorder="1"/>
    <xf numFmtId="164" fontId="0" fillId="0" borderId="25" xfId="0" applyNumberFormat="1" applyBorder="1"/>
    <xf numFmtId="164" fontId="0" fillId="0" borderId="29" xfId="0" applyNumberFormat="1" applyBorder="1"/>
    <xf numFmtId="164" fontId="0" fillId="0" borderId="18" xfId="0" applyNumberFormat="1" applyBorder="1"/>
    <xf numFmtId="164" fontId="0" fillId="4" borderId="29" xfId="0" applyNumberFormat="1" applyFill="1" applyBorder="1"/>
    <xf numFmtId="164" fontId="0" fillId="4" borderId="17" xfId="0" applyNumberFormat="1" applyFill="1" applyBorder="1"/>
    <xf numFmtId="0" fontId="4" fillId="0" borderId="6" xfId="0" applyFont="1" applyBorder="1" applyAlignment="1">
      <alignment horizontal="left" indent="1"/>
    </xf>
    <xf numFmtId="0" fontId="4" fillId="2" borderId="2" xfId="0" applyFont="1" applyFill="1" applyBorder="1" applyAlignment="1">
      <alignment horizontal="center"/>
    </xf>
    <xf numFmtId="164" fontId="4" fillId="4" borderId="6" xfId="0" applyNumberFormat="1" applyFont="1" applyFill="1" applyBorder="1"/>
    <xf numFmtId="0" fontId="3" fillId="2" borderId="2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left" vertical="top" wrapText="1"/>
    </xf>
    <xf numFmtId="0" fontId="8" fillId="4" borderId="19" xfId="0" applyFont="1" applyFill="1" applyBorder="1" applyAlignment="1">
      <alignment horizontal="center" vertical="center" textRotation="90"/>
    </xf>
    <xf numFmtId="164" fontId="4" fillId="0" borderId="29" xfId="0" applyNumberFormat="1" applyFont="1" applyBorder="1"/>
    <xf numFmtId="164" fontId="4" fillId="0" borderId="37" xfId="0" applyNumberFormat="1" applyFont="1" applyBorder="1" applyAlignment="1">
      <alignment horizontal="center"/>
    </xf>
    <xf numFmtId="0" fontId="4" fillId="7" borderId="35" xfId="0" applyFont="1" applyFill="1" applyBorder="1" applyAlignment="1">
      <alignment horizontal="left" vertical="center"/>
    </xf>
    <xf numFmtId="0" fontId="4" fillId="7" borderId="36" xfId="0" applyFont="1" applyFill="1" applyBorder="1" applyAlignment="1">
      <alignment horizontal="left"/>
    </xf>
    <xf numFmtId="164" fontId="0" fillId="0" borderId="37" xfId="0" applyNumberFormat="1" applyBorder="1" applyAlignment="1">
      <alignment horizontal="center"/>
    </xf>
    <xf numFmtId="0" fontId="0" fillId="4" borderId="0" xfId="0" applyFill="1" applyAlignment="1">
      <alignment horizontal="left"/>
    </xf>
    <xf numFmtId="0" fontId="0" fillId="4" borderId="0" xfId="0" applyFill="1" applyAlignment="1">
      <alignment horizontal="center"/>
    </xf>
    <xf numFmtId="164" fontId="0" fillId="7" borderId="9" xfId="0" applyNumberFormat="1" applyFill="1" applyBorder="1"/>
    <xf numFmtId="164" fontId="1" fillId="7" borderId="9" xfId="0" applyNumberFormat="1" applyFont="1" applyFill="1" applyBorder="1" applyAlignment="1">
      <alignment horizontal="center"/>
    </xf>
    <xf numFmtId="164" fontId="1" fillId="7" borderId="10" xfId="0" applyNumberFormat="1" applyFont="1" applyFill="1" applyBorder="1" applyAlignment="1">
      <alignment horizontal="center"/>
    </xf>
    <xf numFmtId="164" fontId="0" fillId="7" borderId="6" xfId="0" applyNumberFormat="1" applyFill="1" applyBorder="1" applyAlignment="1">
      <alignment horizontal="center"/>
    </xf>
    <xf numFmtId="164" fontId="0" fillId="7" borderId="37" xfId="0" applyNumberFormat="1" applyFill="1" applyBorder="1" applyAlignment="1">
      <alignment horizontal="center"/>
    </xf>
    <xf numFmtId="164" fontId="0" fillId="7" borderId="6" xfId="0" applyNumberFormat="1" applyFill="1" applyBorder="1"/>
    <xf numFmtId="164" fontId="0" fillId="7" borderId="24" xfId="0" applyNumberFormat="1" applyFill="1" applyBorder="1"/>
    <xf numFmtId="164" fontId="0" fillId="7" borderId="28" xfId="0" applyNumberFormat="1" applyFill="1" applyBorder="1"/>
    <xf numFmtId="164" fontId="4" fillId="7" borderId="37" xfId="0" applyNumberFormat="1" applyFont="1" applyFill="1" applyBorder="1" applyAlignment="1">
      <alignment horizontal="center"/>
    </xf>
    <xf numFmtId="0" fontId="4" fillId="0" borderId="11" xfId="0" applyFont="1" applyBorder="1" applyAlignment="1">
      <alignment horizontal="left" vertical="center"/>
    </xf>
    <xf numFmtId="0" fontId="4" fillId="0" borderId="7" xfId="0" applyFont="1" applyBorder="1" applyAlignment="1">
      <alignment vertical="center"/>
    </xf>
    <xf numFmtId="164" fontId="1" fillId="0" borderId="11" xfId="0" applyNumberFormat="1" applyFont="1" applyBorder="1" applyAlignment="1">
      <alignment horizontal="center"/>
    </xf>
    <xf numFmtId="164" fontId="1" fillId="0" borderId="38" xfId="0" applyNumberFormat="1" applyFon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4" fillId="0" borderId="39" xfId="0" applyNumberFormat="1" applyFont="1" applyBorder="1" applyAlignment="1">
      <alignment horizontal="center"/>
    </xf>
    <xf numFmtId="164" fontId="0" fillId="4" borderId="11" xfId="0" applyNumberFormat="1" applyFill="1" applyBorder="1"/>
    <xf numFmtId="164" fontId="0" fillId="0" borderId="7" xfId="0" applyNumberFormat="1" applyBorder="1"/>
    <xf numFmtId="164" fontId="0" fillId="0" borderId="26" xfId="0" applyNumberFormat="1" applyBorder="1"/>
    <xf numFmtId="164" fontId="0" fillId="0" borderId="30" xfId="0" applyNumberFormat="1" applyBorder="1"/>
    <xf numFmtId="164" fontId="0" fillId="0" borderId="11" xfId="0" applyNumberFormat="1" applyBorder="1"/>
    <xf numFmtId="164" fontId="0" fillId="4" borderId="30" xfId="0" applyNumberFormat="1" applyFill="1" applyBorder="1"/>
    <xf numFmtId="164" fontId="0" fillId="4" borderId="7" xfId="0" applyNumberFormat="1" applyFill="1" applyBorder="1"/>
    <xf numFmtId="165" fontId="4" fillId="0" borderId="33" xfId="0" applyNumberFormat="1" applyFont="1" applyBorder="1" applyAlignment="1">
      <alignment horizontal="center"/>
    </xf>
    <xf numFmtId="165" fontId="0" fillId="7" borderId="37" xfId="0" applyNumberFormat="1" applyFill="1" applyBorder="1" applyAlignment="1">
      <alignment horizontal="center"/>
    </xf>
    <xf numFmtId="165" fontId="4" fillId="7" borderId="37" xfId="0" applyNumberFormat="1" applyFont="1" applyFill="1" applyBorder="1" applyAlignment="1">
      <alignment horizontal="center"/>
    </xf>
    <xf numFmtId="165" fontId="4" fillId="0" borderId="39" xfId="0" applyNumberFormat="1" applyFont="1" applyBorder="1" applyAlignment="1">
      <alignment horizontal="center"/>
    </xf>
    <xf numFmtId="0" fontId="0" fillId="0" borderId="0" xfId="0" applyAlignment="1">
      <alignment horizontal="left" vertical="top" wrapText="1"/>
    </xf>
    <xf numFmtId="0" fontId="11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3" fillId="2" borderId="1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3" fillId="6" borderId="16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left"/>
    </xf>
    <xf numFmtId="0" fontId="3" fillId="3" borderId="20" xfId="0" applyFont="1" applyFill="1" applyBorder="1" applyAlignment="1">
      <alignment horizontal="left"/>
    </xf>
    <xf numFmtId="0" fontId="3" fillId="3" borderId="12" xfId="0" applyFont="1" applyFill="1" applyBorder="1" applyAlignment="1">
      <alignment horizontal="left"/>
    </xf>
    <xf numFmtId="0" fontId="3" fillId="3" borderId="19" xfId="0" applyFont="1" applyFill="1" applyBorder="1" applyAlignment="1">
      <alignment horizontal="left"/>
    </xf>
    <xf numFmtId="0" fontId="3" fillId="3" borderId="15" xfId="0" applyFont="1" applyFill="1" applyBorder="1" applyAlignment="1">
      <alignment horizontal="left"/>
    </xf>
    <xf numFmtId="0" fontId="3" fillId="3" borderId="22" xfId="0" applyFont="1" applyFill="1" applyBorder="1" applyAlignment="1">
      <alignment horizontal="left"/>
    </xf>
    <xf numFmtId="0" fontId="3" fillId="4" borderId="0" xfId="0" applyFont="1" applyFill="1" applyBorder="1" applyAlignment="1">
      <alignment horizontal="left" vertical="top" wrapText="1"/>
    </xf>
    <xf numFmtId="0" fontId="3" fillId="3" borderId="13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7" fillId="4" borderId="19" xfId="0" applyFont="1" applyFill="1" applyBorder="1" applyAlignment="1">
      <alignment horizontal="center" textRotation="90"/>
    </xf>
    <xf numFmtId="0" fontId="8" fillId="4" borderId="19" xfId="0" applyFont="1" applyFill="1" applyBorder="1" applyAlignment="1">
      <alignment horizontal="center" vertical="center" textRotation="90"/>
    </xf>
    <xf numFmtId="0" fontId="3" fillId="2" borderId="14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4" fillId="0" borderId="18" xfId="0" applyFont="1" applyBorder="1" applyAlignment="1">
      <alignment horizontal="left" vertical="center"/>
    </xf>
    <xf numFmtId="164" fontId="1" fillId="0" borderId="9" xfId="0" applyNumberFormat="1" applyFont="1" applyFill="1" applyBorder="1" applyAlignment="1">
      <alignment horizontal="center"/>
    </xf>
    <xf numFmtId="0" fontId="4" fillId="0" borderId="17" xfId="0" applyFont="1" applyFill="1" applyBorder="1" applyAlignment="1">
      <alignment vertical="center"/>
    </xf>
    <xf numFmtId="0" fontId="0" fillId="0" borderId="41" xfId="0" applyBorder="1"/>
    <xf numFmtId="0" fontId="4" fillId="0" borderId="42" xfId="0" applyFont="1" applyBorder="1" applyAlignment="1">
      <alignment vertical="center"/>
    </xf>
    <xf numFmtId="164" fontId="1" fillId="0" borderId="18" xfId="0" applyNumberFormat="1" applyFont="1" applyBorder="1" applyAlignment="1">
      <alignment horizontal="center"/>
    </xf>
    <xf numFmtId="0" fontId="0" fillId="0" borderId="41" xfId="0" applyBorder="1" applyAlignment="1">
      <alignment horizontal="center"/>
    </xf>
    <xf numFmtId="164" fontId="1" fillId="0" borderId="40" xfId="0" applyNumberFormat="1" applyFon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5" fontId="4" fillId="0" borderId="34" xfId="0" applyNumberFormat="1" applyFont="1" applyBorder="1" applyAlignment="1">
      <alignment horizontal="center"/>
    </xf>
    <xf numFmtId="0" fontId="0" fillId="4" borderId="41" xfId="0" applyFill="1" applyBorder="1" applyAlignment="1">
      <alignment horizontal="center"/>
    </xf>
    <xf numFmtId="164" fontId="0" fillId="4" borderId="43" xfId="0" applyNumberFormat="1" applyFill="1" applyBorder="1"/>
    <xf numFmtId="164" fontId="0" fillId="0" borderId="43" xfId="0" applyNumberFormat="1" applyBorder="1"/>
    <xf numFmtId="164" fontId="0" fillId="4" borderId="42" xfId="0" applyNumberFormat="1" applyFill="1" applyBorder="1"/>
    <xf numFmtId="0" fontId="10" fillId="9" borderId="8" xfId="0" applyFont="1" applyFill="1" applyBorder="1" applyAlignment="1">
      <alignment horizontal="left" vertical="center"/>
    </xf>
    <xf numFmtId="0" fontId="5" fillId="9" borderId="5" xfId="0" applyFont="1" applyFill="1" applyBorder="1" applyAlignment="1"/>
    <xf numFmtId="164" fontId="7" fillId="9" borderId="8" xfId="0" applyNumberFormat="1" applyFont="1" applyFill="1" applyBorder="1" applyAlignment="1">
      <alignment horizontal="center"/>
    </xf>
    <xf numFmtId="164" fontId="7" fillId="9" borderId="4" xfId="0" applyNumberFormat="1" applyFont="1" applyFill="1" applyBorder="1" applyAlignment="1">
      <alignment horizontal="center"/>
    </xf>
    <xf numFmtId="164" fontId="5" fillId="9" borderId="5" xfId="0" applyNumberFormat="1" applyFont="1" applyFill="1" applyBorder="1" applyAlignment="1">
      <alignment horizontal="center"/>
    </xf>
    <xf numFmtId="164" fontId="5" fillId="9" borderId="32" xfId="0" applyNumberFormat="1" applyFont="1" applyFill="1" applyBorder="1" applyAlignment="1">
      <alignment horizontal="center"/>
    </xf>
    <xf numFmtId="165" fontId="5" fillId="9" borderId="32" xfId="0" applyNumberFormat="1" applyFont="1" applyFill="1" applyBorder="1" applyAlignment="1">
      <alignment horizontal="center"/>
    </xf>
    <xf numFmtId="164" fontId="9" fillId="9" borderId="8" xfId="1" applyNumberFormat="1" applyFill="1" applyBorder="1"/>
    <xf numFmtId="164" fontId="9" fillId="9" borderId="5" xfId="1" applyNumberFormat="1" applyFill="1" applyBorder="1"/>
    <xf numFmtId="164" fontId="9" fillId="9" borderId="23" xfId="1" applyNumberFormat="1" applyFill="1" applyBorder="1"/>
    <xf numFmtId="164" fontId="9" fillId="9" borderId="27" xfId="1" applyNumberFormat="1" applyFill="1" applyBorder="1"/>
    <xf numFmtId="0" fontId="10" fillId="10" borderId="8" xfId="0" applyFont="1" applyFill="1" applyBorder="1" applyAlignment="1">
      <alignment horizontal="left" vertical="center"/>
    </xf>
    <xf numFmtId="0" fontId="5" fillId="10" borderId="5" xfId="0" applyFont="1" applyFill="1" applyBorder="1" applyAlignment="1"/>
    <xf numFmtId="164" fontId="7" fillId="10" borderId="8" xfId="0" applyNumberFormat="1" applyFont="1" applyFill="1" applyBorder="1" applyAlignment="1">
      <alignment horizontal="center"/>
    </xf>
    <xf numFmtId="164" fontId="5" fillId="10" borderId="4" xfId="0" applyNumberFormat="1" applyFont="1" applyFill="1" applyBorder="1" applyAlignment="1">
      <alignment horizontal="center"/>
    </xf>
    <xf numFmtId="164" fontId="5" fillId="10" borderId="5" xfId="0" applyNumberFormat="1" applyFont="1" applyFill="1" applyBorder="1" applyAlignment="1">
      <alignment horizontal="center"/>
    </xf>
    <xf numFmtId="164" fontId="5" fillId="10" borderId="32" xfId="0" applyNumberFormat="1" applyFont="1" applyFill="1" applyBorder="1" applyAlignment="1">
      <alignment horizontal="center"/>
    </xf>
    <xf numFmtId="165" fontId="5" fillId="10" borderId="32" xfId="0" applyNumberFormat="1" applyFont="1" applyFill="1" applyBorder="1" applyAlignment="1">
      <alignment horizontal="center"/>
    </xf>
    <xf numFmtId="164" fontId="9" fillId="10" borderId="9" xfId="1" applyNumberFormat="1" applyFill="1" applyBorder="1"/>
    <xf numFmtId="164" fontId="9" fillId="10" borderId="6" xfId="1" applyNumberFormat="1" applyFill="1" applyBorder="1"/>
    <xf numFmtId="164" fontId="9" fillId="10" borderId="24" xfId="1" applyNumberFormat="1" applyFill="1" applyBorder="1"/>
    <xf numFmtId="164" fontId="9" fillId="10" borderId="28" xfId="1" applyNumberFormat="1" applyFill="1" applyBorder="1"/>
    <xf numFmtId="0" fontId="10" fillId="11" borderId="8" xfId="0" applyFont="1" applyFill="1" applyBorder="1" applyAlignment="1">
      <alignment horizontal="left" vertical="center"/>
    </xf>
    <xf numFmtId="0" fontId="5" fillId="11" borderId="5" xfId="0" applyFont="1" applyFill="1" applyBorder="1" applyAlignment="1"/>
    <xf numFmtId="164" fontId="7" fillId="11" borderId="8" xfId="0" applyNumberFormat="1" applyFont="1" applyFill="1" applyBorder="1" applyAlignment="1">
      <alignment horizontal="center"/>
    </xf>
    <xf numFmtId="164" fontId="5" fillId="11" borderId="4" xfId="0" applyNumberFormat="1" applyFont="1" applyFill="1" applyBorder="1" applyAlignment="1">
      <alignment horizontal="center"/>
    </xf>
    <xf numFmtId="164" fontId="5" fillId="11" borderId="5" xfId="0" applyNumberFormat="1" applyFont="1" applyFill="1" applyBorder="1" applyAlignment="1">
      <alignment horizontal="center"/>
    </xf>
    <xf numFmtId="164" fontId="5" fillId="11" borderId="32" xfId="0" applyNumberFormat="1" applyFont="1" applyFill="1" applyBorder="1" applyAlignment="1">
      <alignment horizontal="center"/>
    </xf>
    <xf numFmtId="165" fontId="5" fillId="11" borderId="32" xfId="0" applyNumberFormat="1" applyFont="1" applyFill="1" applyBorder="1" applyAlignment="1">
      <alignment horizontal="center"/>
    </xf>
    <xf numFmtId="164" fontId="9" fillId="11" borderId="9" xfId="1" applyNumberFormat="1" applyFill="1" applyBorder="1"/>
    <xf numFmtId="164" fontId="9" fillId="11" borderId="6" xfId="1" applyNumberFormat="1" applyFill="1" applyBorder="1"/>
    <xf numFmtId="164" fontId="9" fillId="11" borderId="24" xfId="1" applyNumberFormat="1" applyFill="1" applyBorder="1"/>
    <xf numFmtId="164" fontId="9" fillId="11" borderId="28" xfId="1" applyNumberFormat="1" applyFill="1" applyBorder="1"/>
    <xf numFmtId="0" fontId="10" fillId="12" borderId="8" xfId="0" applyFont="1" applyFill="1" applyBorder="1" applyAlignment="1">
      <alignment horizontal="left" vertical="center"/>
    </xf>
    <xf numFmtId="0" fontId="5" fillId="12" borderId="5" xfId="0" applyFont="1" applyFill="1" applyBorder="1" applyAlignment="1"/>
    <xf numFmtId="164" fontId="7" fillId="12" borderId="8" xfId="0" applyNumberFormat="1" applyFont="1" applyFill="1" applyBorder="1" applyAlignment="1">
      <alignment horizontal="center"/>
    </xf>
    <xf numFmtId="164" fontId="5" fillId="12" borderId="4" xfId="0" applyNumberFormat="1" applyFont="1" applyFill="1" applyBorder="1" applyAlignment="1">
      <alignment horizontal="center"/>
    </xf>
    <xf numFmtId="164" fontId="5" fillId="12" borderId="5" xfId="0" applyNumberFormat="1" applyFont="1" applyFill="1" applyBorder="1" applyAlignment="1">
      <alignment horizontal="center"/>
    </xf>
    <xf numFmtId="164" fontId="5" fillId="12" borderId="32" xfId="0" applyNumberFormat="1" applyFont="1" applyFill="1" applyBorder="1" applyAlignment="1">
      <alignment horizontal="center"/>
    </xf>
    <xf numFmtId="165" fontId="5" fillId="12" borderId="32" xfId="0" applyNumberFormat="1" applyFont="1" applyFill="1" applyBorder="1" applyAlignment="1">
      <alignment horizontal="center"/>
    </xf>
    <xf numFmtId="164" fontId="9" fillId="12" borderId="9" xfId="1" applyNumberFormat="1" applyFill="1" applyBorder="1"/>
    <xf numFmtId="164" fontId="9" fillId="12" borderId="6" xfId="1" applyNumberFormat="1" applyFill="1" applyBorder="1"/>
    <xf numFmtId="164" fontId="9" fillId="12" borderId="24" xfId="1" applyNumberFormat="1" applyFill="1" applyBorder="1"/>
    <xf numFmtId="164" fontId="9" fillId="12" borderId="28" xfId="1" applyNumberFormat="1" applyFill="1" applyBorder="1"/>
    <xf numFmtId="0" fontId="10" fillId="8" borderId="8" xfId="0" applyFont="1" applyFill="1" applyBorder="1" applyAlignment="1">
      <alignment horizontal="left" vertical="center"/>
    </xf>
    <xf numFmtId="0" fontId="5" fillId="8" borderId="5" xfId="0" applyFont="1" applyFill="1" applyBorder="1" applyAlignment="1"/>
    <xf numFmtId="164" fontId="7" fillId="8" borderId="8" xfId="0" applyNumberFormat="1" applyFont="1" applyFill="1" applyBorder="1" applyAlignment="1">
      <alignment horizontal="center"/>
    </xf>
    <xf numFmtId="164" fontId="5" fillId="8" borderId="4" xfId="0" applyNumberFormat="1" applyFont="1" applyFill="1" applyBorder="1" applyAlignment="1">
      <alignment horizontal="center"/>
    </xf>
    <xf numFmtId="164" fontId="5" fillId="8" borderId="5" xfId="0" applyNumberFormat="1" applyFont="1" applyFill="1" applyBorder="1" applyAlignment="1">
      <alignment horizontal="center"/>
    </xf>
    <xf numFmtId="164" fontId="5" fillId="8" borderId="32" xfId="0" applyNumberFormat="1" applyFont="1" applyFill="1" applyBorder="1" applyAlignment="1">
      <alignment horizontal="center"/>
    </xf>
    <xf numFmtId="165" fontId="5" fillId="8" borderId="32" xfId="0" applyNumberFormat="1" applyFont="1" applyFill="1" applyBorder="1" applyAlignment="1">
      <alignment horizontal="center"/>
    </xf>
    <xf numFmtId="0" fontId="9" fillId="8" borderId="9" xfId="1" applyFill="1" applyBorder="1"/>
    <xf numFmtId="0" fontId="9" fillId="8" borderId="6" xfId="1" applyFill="1" applyBorder="1"/>
    <xf numFmtId="0" fontId="9" fillId="8" borderId="24" xfId="1" applyFill="1" applyBorder="1"/>
    <xf numFmtId="0" fontId="9" fillId="8" borderId="28" xfId="1" applyFill="1" applyBorder="1"/>
    <xf numFmtId="0" fontId="10" fillId="13" borderId="8" xfId="0" applyFont="1" applyFill="1" applyBorder="1" applyAlignment="1">
      <alignment horizontal="left" vertical="center"/>
    </xf>
    <xf numFmtId="0" fontId="5" fillId="13" borderId="5" xfId="0" applyFont="1" applyFill="1" applyBorder="1" applyAlignment="1"/>
    <xf numFmtId="164" fontId="7" fillId="13" borderId="8" xfId="0" applyNumberFormat="1" applyFont="1" applyFill="1" applyBorder="1" applyAlignment="1">
      <alignment horizontal="center"/>
    </xf>
    <xf numFmtId="164" fontId="5" fillId="13" borderId="4" xfId="0" applyNumberFormat="1" applyFont="1" applyFill="1" applyBorder="1" applyAlignment="1">
      <alignment horizontal="center"/>
    </xf>
    <xf numFmtId="164" fontId="5" fillId="13" borderId="5" xfId="0" applyNumberFormat="1" applyFont="1" applyFill="1" applyBorder="1" applyAlignment="1">
      <alignment horizontal="center"/>
    </xf>
    <xf numFmtId="164" fontId="5" fillId="13" borderId="32" xfId="0" applyNumberFormat="1" applyFont="1" applyFill="1" applyBorder="1" applyAlignment="1">
      <alignment horizontal="center"/>
    </xf>
    <xf numFmtId="165" fontId="5" fillId="13" borderId="32" xfId="0" applyNumberFormat="1" applyFont="1" applyFill="1" applyBorder="1" applyAlignment="1">
      <alignment horizontal="center"/>
    </xf>
    <xf numFmtId="0" fontId="9" fillId="13" borderId="9" xfId="1" applyFill="1" applyBorder="1"/>
    <xf numFmtId="0" fontId="9" fillId="13" borderId="6" xfId="1" applyFill="1" applyBorder="1"/>
    <xf numFmtId="0" fontId="9" fillId="13" borderId="24" xfId="1" applyFill="1" applyBorder="1"/>
    <xf numFmtId="0" fontId="9" fillId="13" borderId="28" xfId="1" applyFill="1" applyBorder="1"/>
    <xf numFmtId="0" fontId="0" fillId="0" borderId="0" xfId="0" applyFill="1"/>
    <xf numFmtId="164" fontId="0" fillId="0" borderId="0" xfId="0" applyNumberFormat="1" applyFill="1" applyBorder="1"/>
    <xf numFmtId="0" fontId="6" fillId="0" borderId="0" xfId="0" applyFont="1" applyFill="1" applyBorder="1"/>
  </cellXfs>
  <cellStyles count="2">
    <cellStyle name="Gut" xfId="1" builtinId="26"/>
    <cellStyle name="Standard" xfId="0" builtinId="0"/>
  </cellStyles>
  <dxfs count="0"/>
  <tableStyles count="0" defaultTableStyle="TableStyleMedium9" defaultPivotStyle="PivotStyleLight16"/>
  <colors>
    <mruColors>
      <color rgb="FFFFFF99"/>
      <color rgb="FFFFFF66"/>
      <color rgb="FFABE7B6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A1:AT69"/>
  <sheetViews>
    <sheetView showGridLines="0" tabSelected="1" topLeftCell="B9" zoomScale="89" zoomScaleNormal="89" zoomScaleSheetLayoutView="100" zoomScalePageLayoutView="85" workbookViewId="0">
      <selection activeCell="AR25" sqref="AR25"/>
    </sheetView>
  </sheetViews>
  <sheetFormatPr baseColWidth="10" defaultColWidth="11.42578125" defaultRowHeight="12.75" x14ac:dyDescent="0.2"/>
  <cols>
    <col min="1" max="1" width="1.5703125" hidden="1" customWidth="1"/>
    <col min="2" max="2" width="0.5703125" customWidth="1"/>
    <col min="3" max="3" width="5.85546875" customWidth="1"/>
    <col min="4" max="4" width="50.140625" customWidth="1"/>
    <col min="5" max="5" width="1" customWidth="1"/>
    <col min="6" max="6" width="10.85546875" style="28" customWidth="1"/>
    <col min="7" max="7" width="7.5703125" style="28" customWidth="1"/>
    <col min="8" max="8" width="11.85546875" style="28" customWidth="1"/>
    <col min="9" max="9" width="9.5703125" style="28" bestFit="1" customWidth="1"/>
    <col min="10" max="10" width="8.140625" style="83" customWidth="1"/>
    <col min="11" max="11" width="1.85546875" customWidth="1"/>
    <col min="12" max="35" width="4" customWidth="1"/>
    <col min="36" max="39" width="1.7109375" customWidth="1"/>
    <col min="40" max="43" width="4" customWidth="1"/>
  </cols>
  <sheetData>
    <row r="1" spans="2:31" x14ac:dyDescent="0.2">
      <c r="C1" s="111" t="s">
        <v>44</v>
      </c>
      <c r="D1" s="112"/>
      <c r="E1" s="112"/>
      <c r="F1" s="112"/>
      <c r="G1" s="112"/>
      <c r="H1" s="112"/>
      <c r="I1" s="56"/>
      <c r="J1" s="82"/>
    </row>
    <row r="2" spans="2:31" x14ac:dyDescent="0.2">
      <c r="C2" s="112"/>
      <c r="D2" s="112"/>
      <c r="E2" s="112"/>
      <c r="F2" s="112"/>
      <c r="G2" s="112"/>
      <c r="H2" s="112"/>
      <c r="I2" s="56"/>
      <c r="J2" s="82"/>
    </row>
    <row r="3" spans="2:31" ht="13.5" thickBot="1" x14ac:dyDescent="0.25"/>
    <row r="4" spans="2:31" ht="12.75" customHeight="1" x14ac:dyDescent="0.2">
      <c r="C4" s="118" t="s">
        <v>47</v>
      </c>
      <c r="D4" s="119"/>
      <c r="F4" s="124"/>
      <c r="G4" s="124"/>
      <c r="H4" s="124"/>
      <c r="I4" s="55"/>
      <c r="J4" s="75"/>
      <c r="K4" s="44"/>
      <c r="L4" s="7"/>
      <c r="M4" s="7"/>
      <c r="O4" s="12"/>
      <c r="P4" s="46"/>
      <c r="Q4" s="12"/>
      <c r="R4" s="12"/>
      <c r="S4" s="12"/>
    </row>
    <row r="5" spans="2:31" x14ac:dyDescent="0.2">
      <c r="C5" s="120" t="s">
        <v>63</v>
      </c>
      <c r="D5" s="121"/>
      <c r="F5" s="124"/>
      <c r="G5" s="124"/>
      <c r="H5" s="124"/>
      <c r="I5" s="55"/>
      <c r="J5" s="75"/>
      <c r="K5" s="44"/>
      <c r="L5" s="45"/>
      <c r="M5" s="7"/>
      <c r="O5" s="12"/>
      <c r="P5" s="47"/>
      <c r="Q5" s="12"/>
      <c r="S5" s="12"/>
    </row>
    <row r="6" spans="2:31" ht="12.75" customHeight="1" x14ac:dyDescent="0.2">
      <c r="C6" s="120" t="s">
        <v>48</v>
      </c>
      <c r="D6" s="121"/>
      <c r="F6" s="124"/>
      <c r="G6" s="124"/>
      <c r="H6" s="124"/>
      <c r="I6" s="55"/>
      <c r="J6" s="75"/>
      <c r="K6" s="44"/>
      <c r="L6" s="45"/>
      <c r="M6" s="7"/>
      <c r="O6" s="12"/>
      <c r="P6" s="12"/>
      <c r="Q6" s="12"/>
      <c r="R6" s="12"/>
      <c r="S6" s="12"/>
    </row>
    <row r="7" spans="2:31" x14ac:dyDescent="0.2">
      <c r="C7" s="120" t="s">
        <v>49</v>
      </c>
      <c r="D7" s="121"/>
      <c r="F7" s="124"/>
      <c r="G7" s="124"/>
      <c r="H7" s="124"/>
      <c r="I7" s="55"/>
      <c r="J7" s="75"/>
      <c r="K7" s="44"/>
      <c r="L7" s="7"/>
      <c r="M7" s="7"/>
    </row>
    <row r="8" spans="2:31" ht="13.5" thickBot="1" x14ac:dyDescent="0.25">
      <c r="C8" s="122" t="s">
        <v>11</v>
      </c>
      <c r="D8" s="123"/>
      <c r="F8" s="124"/>
      <c r="G8" s="124"/>
      <c r="H8" s="124"/>
      <c r="I8" s="55"/>
      <c r="J8" s="75"/>
      <c r="K8" s="12"/>
      <c r="L8" s="48"/>
      <c r="M8" s="7"/>
      <c r="N8" s="7"/>
      <c r="O8" s="7"/>
      <c r="P8" s="7"/>
      <c r="Q8" s="7"/>
      <c r="R8" s="7"/>
      <c r="S8" s="7"/>
      <c r="T8" s="7"/>
    </row>
    <row r="9" spans="2:31" ht="13.5" thickBot="1" x14ac:dyDescent="0.25">
      <c r="C9" s="49"/>
      <c r="D9" s="49"/>
      <c r="F9" s="43"/>
      <c r="G9" s="43"/>
      <c r="H9" s="30"/>
      <c r="I9" s="30"/>
      <c r="J9" s="30"/>
      <c r="K9" s="12"/>
      <c r="L9" s="42"/>
      <c r="M9" s="42"/>
    </row>
    <row r="10" spans="2:31" ht="13.5" thickBot="1" x14ac:dyDescent="0.25">
      <c r="F10" s="125" t="s">
        <v>2</v>
      </c>
      <c r="G10" s="126"/>
      <c r="H10" s="127"/>
      <c r="I10" s="30"/>
      <c r="J10" s="30"/>
      <c r="K10" s="1"/>
      <c r="L10" s="115" t="s">
        <v>8</v>
      </c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7"/>
    </row>
    <row r="11" spans="2:31" ht="13.5" thickBot="1" x14ac:dyDescent="0.25">
      <c r="B11" s="9"/>
      <c r="C11" s="41"/>
      <c r="D11" s="38"/>
      <c r="E11" s="1"/>
      <c r="F11" s="37"/>
      <c r="G11" s="40"/>
      <c r="H11" s="38"/>
      <c r="I11" s="54"/>
      <c r="J11" s="74"/>
      <c r="K11" s="4"/>
      <c r="L11" s="130">
        <v>12</v>
      </c>
      <c r="M11" s="131"/>
      <c r="N11" s="113">
        <v>13</v>
      </c>
      <c r="O11" s="114"/>
      <c r="P11" s="113">
        <v>14</v>
      </c>
      <c r="Q11" s="114"/>
      <c r="R11" s="113">
        <v>15</v>
      </c>
      <c r="S11" s="114"/>
      <c r="T11" s="113">
        <v>19</v>
      </c>
      <c r="U11" s="114"/>
      <c r="V11" s="113">
        <v>20</v>
      </c>
      <c r="W11" s="114"/>
      <c r="X11" s="113">
        <v>21</v>
      </c>
      <c r="Y11" s="114"/>
      <c r="Z11" s="113">
        <v>22</v>
      </c>
      <c r="AA11" s="114"/>
      <c r="AB11" s="113">
        <v>26</v>
      </c>
      <c r="AC11" s="114"/>
      <c r="AD11" s="113">
        <v>27</v>
      </c>
      <c r="AE11" s="114"/>
    </row>
    <row r="12" spans="2:31" ht="13.5" thickBot="1" x14ac:dyDescent="0.25">
      <c r="B12" s="9"/>
      <c r="C12" s="3" t="s">
        <v>0</v>
      </c>
      <c r="D12" s="3" t="s">
        <v>1</v>
      </c>
      <c r="E12" s="1"/>
      <c r="F12" s="3" t="s">
        <v>12</v>
      </c>
      <c r="G12" s="60" t="s">
        <v>3</v>
      </c>
      <c r="H12" s="60" t="s">
        <v>4</v>
      </c>
      <c r="I12" s="54" t="s">
        <v>35</v>
      </c>
      <c r="J12" s="74" t="s">
        <v>42</v>
      </c>
      <c r="K12" s="4"/>
      <c r="L12" s="16" t="s">
        <v>12</v>
      </c>
      <c r="M12" s="17" t="s">
        <v>13</v>
      </c>
      <c r="N12" s="16" t="s">
        <v>12</v>
      </c>
      <c r="O12" s="17" t="s">
        <v>13</v>
      </c>
      <c r="P12" s="16" t="s">
        <v>12</v>
      </c>
      <c r="Q12" s="17" t="s">
        <v>13</v>
      </c>
      <c r="R12" s="16" t="s">
        <v>12</v>
      </c>
      <c r="S12" s="17" t="s">
        <v>13</v>
      </c>
      <c r="T12" s="16" t="s">
        <v>12</v>
      </c>
      <c r="U12" s="17" t="s">
        <v>13</v>
      </c>
      <c r="V12" s="16" t="s">
        <v>12</v>
      </c>
      <c r="W12" s="17" t="s">
        <v>13</v>
      </c>
      <c r="X12" s="16" t="s">
        <v>12</v>
      </c>
      <c r="Y12" s="17" t="s">
        <v>13</v>
      </c>
      <c r="Z12" s="16" t="s">
        <v>12</v>
      </c>
      <c r="AA12" s="17" t="s">
        <v>13</v>
      </c>
      <c r="AB12" s="16" t="s">
        <v>12</v>
      </c>
      <c r="AC12" s="17" t="s">
        <v>13</v>
      </c>
      <c r="AD12" s="16" t="s">
        <v>12</v>
      </c>
      <c r="AE12" s="17" t="s">
        <v>13</v>
      </c>
    </row>
    <row r="13" spans="2:31" ht="7.5" customHeight="1" thickBot="1" x14ac:dyDescent="0.25">
      <c r="G13" s="29"/>
      <c r="H13" s="29"/>
      <c r="I13" s="29"/>
      <c r="J13" s="30"/>
    </row>
    <row r="14" spans="2:31" ht="12.75" customHeight="1" x14ac:dyDescent="0.25">
      <c r="B14" s="14"/>
      <c r="C14" s="146"/>
      <c r="D14" s="147" t="s">
        <v>5</v>
      </c>
      <c r="E14" s="214"/>
      <c r="F14" s="148">
        <f>SUM(F15:F16)</f>
        <v>3</v>
      </c>
      <c r="G14" s="149">
        <f>SUM(G15:G16)</f>
        <v>0</v>
      </c>
      <c r="H14" s="150">
        <f>SUM(H15:H16)</f>
        <v>3</v>
      </c>
      <c r="I14" s="151" t="str">
        <f>IF(AND(COUNTIF(I15:I16,"N")=0,COUNTBLANK(I15:I16)=0),"Y","N")</f>
        <v>N</v>
      </c>
      <c r="J14" s="152" t="str">
        <f>IF(I14="Y",(F14/G14-1),"")</f>
        <v/>
      </c>
      <c r="K14" s="212"/>
      <c r="L14" s="153"/>
      <c r="M14" s="154"/>
      <c r="N14" s="155"/>
      <c r="O14" s="156"/>
      <c r="P14" s="153"/>
      <c r="Q14" s="154"/>
      <c r="R14" s="153"/>
      <c r="S14" s="154"/>
      <c r="T14" s="153"/>
      <c r="U14" s="154"/>
      <c r="V14" s="153"/>
      <c r="W14" s="154"/>
      <c r="X14" s="153"/>
      <c r="Y14" s="154"/>
      <c r="Z14" s="153"/>
      <c r="AA14" s="154"/>
      <c r="AB14" s="155"/>
      <c r="AC14" s="156"/>
      <c r="AD14" s="153"/>
      <c r="AE14" s="154"/>
    </row>
    <row r="15" spans="2:31" ht="12.75" customHeight="1" x14ac:dyDescent="0.2">
      <c r="B15" s="14"/>
      <c r="C15" s="26" t="s">
        <v>14</v>
      </c>
      <c r="D15" s="18" t="s">
        <v>46</v>
      </c>
      <c r="E15" s="214"/>
      <c r="F15" s="33">
        <f>SUM(L15,N15,P15,R15,T15,V15,X15,Z15,AB15,AD15)</f>
        <v>1</v>
      </c>
      <c r="G15" s="32">
        <f>SUM(M15,O15,Q15,S15,U15,W15,Y15,AA15,AC15,AE15)</f>
        <v>0</v>
      </c>
      <c r="H15" s="11">
        <f>IF(I15="Y",0,F15-G15)</f>
        <v>1</v>
      </c>
      <c r="I15" s="58" t="s">
        <v>60</v>
      </c>
      <c r="J15" s="106" t="str">
        <f>IF(I15="Y",IF(F15/G15-1&gt;=0,(F15/G15-1),(F15/G15-1)*-1),"")</f>
        <v/>
      </c>
      <c r="K15" s="212"/>
      <c r="L15" s="10">
        <v>1</v>
      </c>
      <c r="M15" s="13"/>
      <c r="N15" s="22"/>
      <c r="O15" s="23"/>
      <c r="P15" s="10"/>
      <c r="Q15" s="13"/>
      <c r="R15" s="10"/>
      <c r="S15" s="13"/>
      <c r="T15" s="10"/>
      <c r="U15" s="13"/>
      <c r="V15" s="10"/>
      <c r="W15" s="13"/>
      <c r="X15" s="10"/>
      <c r="Y15" s="13"/>
      <c r="Z15" s="10"/>
      <c r="AA15" s="13"/>
      <c r="AB15" s="22"/>
      <c r="AC15" s="23"/>
      <c r="AD15" s="10"/>
      <c r="AE15" s="13"/>
    </row>
    <row r="16" spans="2:31" ht="12.75" customHeight="1" thickBot="1" x14ac:dyDescent="0.25">
      <c r="B16" s="61"/>
      <c r="C16" s="26" t="s">
        <v>15</v>
      </c>
      <c r="D16" s="18" t="s">
        <v>45</v>
      </c>
      <c r="E16" s="214"/>
      <c r="F16" s="33">
        <f>SUM(L16,N16,P16,R16,T16,V16,X16,Z16,AB16,AD16)</f>
        <v>2</v>
      </c>
      <c r="G16" s="32">
        <f>SUM(M16,O16,Q16,S16,U16,W16,Y16,AA16,AC16,AE16)</f>
        <v>0</v>
      </c>
      <c r="H16" s="11">
        <f>IF(I16="Y",0,F16-G16)</f>
        <v>2</v>
      </c>
      <c r="I16" s="58" t="s">
        <v>60</v>
      </c>
      <c r="J16" s="106" t="str">
        <f>IF(I16="Y",IF(F16/G16-1&gt;=0,(F16/G16-1),(F16/G16-1)*-1),"")</f>
        <v/>
      </c>
      <c r="K16" s="212"/>
      <c r="L16" s="10"/>
      <c r="M16" s="13"/>
      <c r="N16" s="22">
        <v>2</v>
      </c>
      <c r="O16" s="23"/>
      <c r="P16" s="10"/>
      <c r="Q16" s="13"/>
      <c r="R16" s="10"/>
      <c r="S16" s="13"/>
      <c r="T16" s="10"/>
      <c r="U16" s="13"/>
      <c r="V16" s="10"/>
      <c r="W16" s="13"/>
      <c r="X16" s="10"/>
      <c r="Y16" s="13"/>
      <c r="Z16" s="10"/>
      <c r="AA16" s="13"/>
      <c r="AB16" s="22"/>
      <c r="AC16" s="23"/>
      <c r="AD16" s="10"/>
      <c r="AE16" s="13"/>
    </row>
    <row r="17" spans="2:31" ht="12.75" customHeight="1" x14ac:dyDescent="0.25">
      <c r="B17" s="129"/>
      <c r="C17" s="168"/>
      <c r="D17" s="169" t="s">
        <v>9</v>
      </c>
      <c r="E17" s="214"/>
      <c r="F17" s="170">
        <f>SUM(F18:F29)</f>
        <v>12</v>
      </c>
      <c r="G17" s="171">
        <f>SUM(G18:G29)</f>
        <v>0</v>
      </c>
      <c r="H17" s="172">
        <f>SUM(H18:H29)</f>
        <v>12</v>
      </c>
      <c r="I17" s="173" t="str">
        <f>IF(AND(COUNTIF(I18:I27,"N")=0,COUNTBLANK(I18:I27)=0),"Y","N")</f>
        <v>N</v>
      </c>
      <c r="J17" s="174" t="str">
        <f>IF(I17="Y",IF(F17/G17-1&gt;=0,(F17/G17-1),(F17/G17-1)),"")</f>
        <v/>
      </c>
      <c r="K17" s="212"/>
      <c r="L17" s="175"/>
      <c r="M17" s="176"/>
      <c r="N17" s="177"/>
      <c r="O17" s="178"/>
      <c r="P17" s="175"/>
      <c r="Q17" s="176"/>
      <c r="R17" s="175"/>
      <c r="S17" s="176"/>
      <c r="T17" s="175"/>
      <c r="U17" s="176"/>
      <c r="V17" s="175"/>
      <c r="W17" s="176"/>
      <c r="X17" s="175"/>
      <c r="Y17" s="176"/>
      <c r="Z17" s="175"/>
      <c r="AA17" s="176"/>
      <c r="AB17" s="177"/>
      <c r="AC17" s="178"/>
      <c r="AD17" s="175"/>
      <c r="AE17" s="176"/>
    </row>
    <row r="18" spans="2:31" x14ac:dyDescent="0.2">
      <c r="B18" s="129"/>
      <c r="C18" s="26" t="s">
        <v>16</v>
      </c>
      <c r="D18" s="19" t="s">
        <v>36</v>
      </c>
      <c r="E18" s="214"/>
      <c r="F18" s="33">
        <f>SUM(L18,N18,P18,R18,T18,V18,X18,Z18,AB18,AD18)</f>
        <v>2</v>
      </c>
      <c r="G18" s="32">
        <f>SUM(M18,O18,Q18,S18,U18,W18,Y18,AA18,AC18,AE18)</f>
        <v>0</v>
      </c>
      <c r="H18" s="11">
        <f t="shared" ref="H18:H29" si="0">IF(I18="Y",0,F18-G18)</f>
        <v>2</v>
      </c>
      <c r="I18" s="58" t="s">
        <v>60</v>
      </c>
      <c r="J18" s="106" t="str">
        <f>IF(I18="Y",IF(F18/G18-1&gt;=0,(F18/G18-1),(F18/G18-1)*-1),"")</f>
        <v/>
      </c>
      <c r="K18" s="212"/>
      <c r="L18" s="10">
        <v>2</v>
      </c>
      <c r="M18" s="13"/>
      <c r="N18" s="22"/>
      <c r="O18" s="23"/>
      <c r="P18" s="10"/>
      <c r="Q18" s="13"/>
      <c r="R18" s="10"/>
      <c r="S18" s="13"/>
      <c r="T18" s="10"/>
      <c r="U18" s="13"/>
      <c r="V18" s="10"/>
      <c r="W18" s="13"/>
      <c r="X18" s="10"/>
      <c r="Y18" s="13"/>
      <c r="Z18" s="10"/>
      <c r="AA18" s="13"/>
      <c r="AB18" s="22"/>
      <c r="AC18" s="23"/>
      <c r="AD18" s="10"/>
      <c r="AE18" s="13"/>
    </row>
    <row r="19" spans="2:31" x14ac:dyDescent="0.2">
      <c r="B19" s="129"/>
      <c r="C19" s="26" t="s">
        <v>17</v>
      </c>
      <c r="D19" s="19" t="s">
        <v>50</v>
      </c>
      <c r="E19" s="214"/>
      <c r="F19" s="133">
        <f>SUM(L19,N19,P19,R19,T19,V19,X19,Z19,AB19,AD19)</f>
        <v>2</v>
      </c>
      <c r="G19" s="32">
        <f>SUM(M19,O19,Q19,S19,U19,W19,Y19,AA19,AC19,AE19)</f>
        <v>0</v>
      </c>
      <c r="H19" s="11">
        <f>IF(I19="Y",0,F19-G19)</f>
        <v>2</v>
      </c>
      <c r="I19" s="58" t="s">
        <v>60</v>
      </c>
      <c r="J19" s="106"/>
      <c r="K19" s="212"/>
      <c r="L19" s="10">
        <v>2</v>
      </c>
      <c r="M19" s="13"/>
      <c r="N19" s="22"/>
      <c r="O19" s="23"/>
      <c r="P19" s="10"/>
      <c r="Q19" s="13"/>
      <c r="R19" s="10"/>
      <c r="S19" s="13"/>
      <c r="T19" s="10"/>
      <c r="U19" s="13"/>
      <c r="V19" s="10"/>
      <c r="W19" s="13"/>
      <c r="X19" s="10"/>
      <c r="Y19" s="13"/>
      <c r="Z19" s="10"/>
      <c r="AA19" s="13"/>
      <c r="AB19" s="22"/>
      <c r="AC19" s="23"/>
      <c r="AD19" s="10"/>
      <c r="AE19" s="13"/>
    </row>
    <row r="20" spans="2:31" x14ac:dyDescent="0.2">
      <c r="B20" s="129"/>
      <c r="C20" s="26" t="s">
        <v>40</v>
      </c>
      <c r="D20" s="19" t="s">
        <v>51</v>
      </c>
      <c r="E20" s="214"/>
      <c r="F20" s="133">
        <f>SUM(L20,N20,P20,R20,T20,V20,X20,Z20,AB20,AD20)</f>
        <v>2</v>
      </c>
      <c r="G20" s="32">
        <f>SUM(M20,O20,Q20,S20,U20,W20,Y20,AA20,AC20,AE20)</f>
        <v>0</v>
      </c>
      <c r="H20" s="11">
        <f t="shared" si="0"/>
        <v>2</v>
      </c>
      <c r="I20" s="58" t="s">
        <v>60</v>
      </c>
      <c r="J20" s="106" t="str">
        <f t="shared" ref="J20:J29" si="1">IF(I20="Y",(F20/G20-1),"")</f>
        <v/>
      </c>
      <c r="K20" s="212"/>
      <c r="L20" s="10">
        <v>1</v>
      </c>
      <c r="M20" s="13"/>
      <c r="N20" s="22">
        <v>1</v>
      </c>
      <c r="O20" s="23"/>
      <c r="P20" s="10"/>
      <c r="Q20" s="13"/>
      <c r="R20" s="10"/>
      <c r="S20" s="13"/>
      <c r="T20" s="10"/>
      <c r="U20" s="13"/>
      <c r="V20" s="10"/>
      <c r="W20" s="13"/>
      <c r="X20" s="10"/>
      <c r="Y20" s="13"/>
      <c r="Z20" s="10"/>
      <c r="AA20" s="13"/>
      <c r="AB20" s="22"/>
      <c r="AC20" s="23"/>
      <c r="AD20" s="10"/>
      <c r="AE20" s="13"/>
    </row>
    <row r="21" spans="2:31" x14ac:dyDescent="0.2">
      <c r="B21" s="129"/>
      <c r="C21" s="26" t="s">
        <v>41</v>
      </c>
      <c r="D21" s="19" t="s">
        <v>52</v>
      </c>
      <c r="E21" s="214"/>
      <c r="F21" s="33">
        <f>SUM(L21,N21,P21,R21,T21,V21,X21,Z21,AB21,AD21)</f>
        <v>4</v>
      </c>
      <c r="G21" s="32">
        <f>SUM(M21,O21,Q21,S21,U21,W21,Y21,AA21,AC21,AE21)</f>
        <v>0</v>
      </c>
      <c r="H21" s="11">
        <f t="shared" si="0"/>
        <v>4</v>
      </c>
      <c r="I21" s="58" t="s">
        <v>60</v>
      </c>
      <c r="J21" s="106" t="str">
        <f t="shared" si="1"/>
        <v/>
      </c>
      <c r="K21" s="212"/>
      <c r="L21" s="10"/>
      <c r="M21" s="13"/>
      <c r="N21" s="22">
        <v>3</v>
      </c>
      <c r="O21" s="23"/>
      <c r="P21" s="10">
        <v>1</v>
      </c>
      <c r="Q21" s="13"/>
      <c r="R21" s="10"/>
      <c r="S21" s="13"/>
      <c r="T21" s="10"/>
      <c r="U21" s="13"/>
      <c r="V21" s="10"/>
      <c r="W21" s="13"/>
      <c r="X21" s="10"/>
      <c r="Y21" s="13"/>
      <c r="Z21" s="10"/>
      <c r="AA21" s="13"/>
      <c r="AB21" s="22"/>
      <c r="AC21" s="23"/>
      <c r="AD21" s="10"/>
      <c r="AE21" s="13"/>
    </row>
    <row r="22" spans="2:31" x14ac:dyDescent="0.2">
      <c r="B22" s="129"/>
      <c r="C22" s="26" t="s">
        <v>53</v>
      </c>
      <c r="D22" s="19" t="s">
        <v>54</v>
      </c>
      <c r="E22" s="214"/>
      <c r="F22" s="33">
        <f>SUM(L22,N22,P22,R22,T22,V22,X22,Z22,AB22,AD22)</f>
        <v>2</v>
      </c>
      <c r="G22" s="32">
        <f>SUM(M22,O22,Q22,S22,U22,W22,Y22,AA22,AC22,AE22)</f>
        <v>0</v>
      </c>
      <c r="H22" s="11">
        <f t="shared" si="0"/>
        <v>2</v>
      </c>
      <c r="I22" s="58" t="s">
        <v>60</v>
      </c>
      <c r="J22" s="106" t="str">
        <f t="shared" si="1"/>
        <v/>
      </c>
      <c r="K22" s="212"/>
      <c r="L22" s="10"/>
      <c r="M22" s="13"/>
      <c r="N22" s="22"/>
      <c r="O22" s="23"/>
      <c r="P22" s="10">
        <v>2</v>
      </c>
      <c r="Q22" s="13"/>
      <c r="R22" s="10"/>
      <c r="S22" s="13"/>
      <c r="T22" s="10"/>
      <c r="U22" s="13"/>
      <c r="V22" s="10"/>
      <c r="W22" s="13"/>
      <c r="X22" s="10"/>
      <c r="Y22" s="13"/>
      <c r="Z22" s="10"/>
      <c r="AA22" s="13"/>
      <c r="AB22" s="22"/>
      <c r="AC22" s="23"/>
      <c r="AD22" s="10"/>
      <c r="AE22" s="13"/>
    </row>
    <row r="23" spans="2:31" x14ac:dyDescent="0.2">
      <c r="B23" s="129"/>
      <c r="C23" s="26"/>
      <c r="D23" s="19"/>
      <c r="E23" s="214"/>
      <c r="F23" s="33">
        <f>SUM(L23,N23,P23,R23,T23,V23,X23,Z23,AB23,AD23)</f>
        <v>0</v>
      </c>
      <c r="G23" s="32">
        <f>SUM(M23,O23,Q23,S23,U23,W23,Y23,AA23,AC23,AE23)</f>
        <v>0</v>
      </c>
      <c r="H23" s="11">
        <f t="shared" si="0"/>
        <v>0</v>
      </c>
      <c r="I23" s="58" t="s">
        <v>60</v>
      </c>
      <c r="J23" s="106" t="str">
        <f t="shared" si="1"/>
        <v/>
      </c>
      <c r="K23" s="212"/>
      <c r="L23" s="10"/>
      <c r="M23" s="13"/>
      <c r="N23" s="22"/>
      <c r="O23" s="23"/>
      <c r="P23" s="10"/>
      <c r="Q23" s="13"/>
      <c r="R23" s="10"/>
      <c r="S23" s="13"/>
      <c r="T23" s="10"/>
      <c r="U23" s="13"/>
      <c r="V23" s="10"/>
      <c r="W23" s="13"/>
      <c r="X23" s="10"/>
      <c r="Y23" s="13"/>
      <c r="Z23" s="10"/>
      <c r="AA23" s="13"/>
      <c r="AB23" s="22"/>
      <c r="AC23" s="23"/>
      <c r="AD23" s="10"/>
      <c r="AE23" s="13"/>
    </row>
    <row r="24" spans="2:31" x14ac:dyDescent="0.2">
      <c r="B24" s="129"/>
      <c r="C24" s="26"/>
      <c r="D24" s="19"/>
      <c r="E24" s="214"/>
      <c r="F24" s="33">
        <f>SUM(L24,N24,P24,R24,T24,V24,X24,Z24,AB24,AD24)</f>
        <v>0</v>
      </c>
      <c r="G24" s="32">
        <f>SUM(M24,O24,Q24,S24,U24,W24,Y24,AA24,AC24,AE24)</f>
        <v>0</v>
      </c>
      <c r="H24" s="11">
        <f t="shared" si="0"/>
        <v>0</v>
      </c>
      <c r="I24" s="58" t="s">
        <v>60</v>
      </c>
      <c r="J24" s="106" t="str">
        <f t="shared" si="1"/>
        <v/>
      </c>
      <c r="K24" s="212"/>
      <c r="L24" s="10"/>
      <c r="M24" s="13"/>
      <c r="N24" s="22"/>
      <c r="O24" s="23"/>
      <c r="P24" s="10"/>
      <c r="Q24" s="13"/>
      <c r="R24" s="10"/>
      <c r="S24" s="13"/>
      <c r="T24" s="10"/>
      <c r="U24" s="13"/>
      <c r="V24" s="10"/>
      <c r="W24" s="13"/>
      <c r="X24" s="10"/>
      <c r="Y24" s="13"/>
      <c r="Z24" s="10"/>
      <c r="AA24" s="13"/>
      <c r="AB24" s="22"/>
      <c r="AC24" s="23"/>
      <c r="AD24" s="10"/>
      <c r="AE24" s="13"/>
    </row>
    <row r="25" spans="2:31" x14ac:dyDescent="0.2">
      <c r="B25" s="129"/>
      <c r="C25" s="26"/>
      <c r="D25" s="19"/>
      <c r="E25" s="214"/>
      <c r="F25" s="33">
        <f>SUM(L25,N25,P25,R25,T25,V25,X25,Z25,AB25,AD25)</f>
        <v>0</v>
      </c>
      <c r="G25" s="32">
        <f>SUM(M25,O25,Q25,S25,U25,W25,Y25,AA25,AC25,AE25)</f>
        <v>0</v>
      </c>
      <c r="H25" s="11">
        <f t="shared" si="0"/>
        <v>0</v>
      </c>
      <c r="I25" s="58" t="s">
        <v>60</v>
      </c>
      <c r="J25" s="106" t="str">
        <f t="shared" si="1"/>
        <v/>
      </c>
      <c r="K25" s="212"/>
      <c r="L25" s="10"/>
      <c r="M25" s="13"/>
      <c r="N25" s="22"/>
      <c r="O25" s="23"/>
      <c r="P25" s="10"/>
      <c r="Q25" s="13"/>
      <c r="R25" s="10"/>
      <c r="S25" s="13"/>
      <c r="T25" s="10"/>
      <c r="U25" s="13"/>
      <c r="V25" s="10"/>
      <c r="W25" s="13"/>
      <c r="X25" s="10"/>
      <c r="Y25" s="13"/>
      <c r="Z25" s="10"/>
      <c r="AA25" s="13"/>
      <c r="AB25" s="22"/>
      <c r="AC25" s="23"/>
      <c r="AD25" s="10"/>
      <c r="AE25" s="13"/>
    </row>
    <row r="26" spans="2:31" x14ac:dyDescent="0.2">
      <c r="B26" s="129"/>
      <c r="C26" s="26"/>
      <c r="D26" s="19"/>
      <c r="E26" s="214"/>
      <c r="F26" s="33">
        <f>SUM(L26,N26,P26,R26,T26,V26,X26,Z26,AB26,AD26)</f>
        <v>0</v>
      </c>
      <c r="G26" s="32">
        <f>SUM(M26,O26,Q26,S26,U26,W26,Y26,AA26,AC26,AE26)</f>
        <v>0</v>
      </c>
      <c r="H26" s="11">
        <f t="shared" si="0"/>
        <v>0</v>
      </c>
      <c r="I26" s="58" t="s">
        <v>60</v>
      </c>
      <c r="J26" s="106" t="str">
        <f t="shared" si="1"/>
        <v/>
      </c>
      <c r="K26" s="212"/>
      <c r="L26" s="10"/>
      <c r="M26" s="13"/>
      <c r="N26" s="22"/>
      <c r="O26" s="23"/>
      <c r="P26" s="10"/>
      <c r="Q26" s="13"/>
      <c r="R26" s="10"/>
      <c r="S26" s="13"/>
      <c r="T26" s="10"/>
      <c r="U26" s="13"/>
      <c r="V26" s="10"/>
      <c r="W26" s="13"/>
      <c r="X26" s="10"/>
      <c r="Y26" s="13"/>
      <c r="Z26" s="10"/>
      <c r="AA26" s="13"/>
      <c r="AB26" s="22"/>
      <c r="AC26" s="23"/>
      <c r="AD26" s="10"/>
      <c r="AE26" s="13"/>
    </row>
    <row r="27" spans="2:31" x14ac:dyDescent="0.2">
      <c r="B27" s="129"/>
      <c r="C27" s="26"/>
      <c r="D27" s="19"/>
      <c r="E27" s="214"/>
      <c r="F27" s="33">
        <f>SUM(L27,N27,P27,R27,T27,V27,X27,Z27,AB27,AD27)</f>
        <v>0</v>
      </c>
      <c r="G27" s="32">
        <f>SUM(M27,O27,Q27,S27,U27,W27,Y27,AA27,AC27,AE27)</f>
        <v>0</v>
      </c>
      <c r="H27" s="11">
        <f t="shared" si="0"/>
        <v>0</v>
      </c>
      <c r="I27" s="58" t="s">
        <v>60</v>
      </c>
      <c r="J27" s="106" t="str">
        <f t="shared" si="1"/>
        <v/>
      </c>
      <c r="K27" s="212"/>
      <c r="L27" s="10"/>
      <c r="M27" s="13"/>
      <c r="N27" s="22"/>
      <c r="O27" s="23"/>
      <c r="P27" s="10"/>
      <c r="Q27" s="13"/>
      <c r="R27" s="10"/>
      <c r="S27" s="13"/>
      <c r="T27" s="10"/>
      <c r="U27" s="13"/>
      <c r="V27" s="10"/>
      <c r="W27" s="13"/>
      <c r="X27" s="10"/>
      <c r="Y27" s="13"/>
      <c r="Z27" s="10"/>
      <c r="AA27" s="13"/>
      <c r="AB27" s="22"/>
      <c r="AC27" s="23"/>
      <c r="AD27" s="10"/>
      <c r="AE27" s="13"/>
    </row>
    <row r="28" spans="2:31" x14ac:dyDescent="0.2">
      <c r="B28" s="76"/>
      <c r="C28" s="79"/>
      <c r="D28" s="80"/>
      <c r="E28" s="214"/>
      <c r="F28" s="85">
        <f>SUM(L28,N28,P28,R28,T28,V28,X28,Z28,AB28,AD28)</f>
        <v>0</v>
      </c>
      <c r="G28" s="86">
        <f>SUM(M28,O28,Q28,S28,U28,W28,Y28,AA28,AC28,AE28)</f>
        <v>0</v>
      </c>
      <c r="H28" s="87">
        <f t="shared" si="0"/>
        <v>0</v>
      </c>
      <c r="I28" s="92" t="s">
        <v>60</v>
      </c>
      <c r="J28" s="108" t="str">
        <f t="shared" si="1"/>
        <v/>
      </c>
      <c r="K28" s="212"/>
      <c r="L28" s="84"/>
      <c r="M28" s="89"/>
      <c r="N28" s="90"/>
      <c r="O28" s="91"/>
      <c r="P28" s="84"/>
      <c r="Q28" s="89"/>
      <c r="R28" s="84"/>
      <c r="S28" s="89"/>
      <c r="T28" s="84"/>
      <c r="U28" s="89"/>
      <c r="V28" s="84"/>
      <c r="W28" s="89"/>
      <c r="X28" s="84"/>
      <c r="Y28" s="89"/>
      <c r="Z28" s="84"/>
      <c r="AA28" s="89"/>
      <c r="AB28" s="90"/>
      <c r="AC28" s="91"/>
      <c r="AD28" s="84"/>
      <c r="AE28" s="89"/>
    </row>
    <row r="29" spans="2:31" ht="13.5" thickBot="1" x14ac:dyDescent="0.25">
      <c r="B29" s="76"/>
      <c r="C29" s="26"/>
      <c r="D29" s="19"/>
      <c r="E29" s="214"/>
      <c r="F29" s="33">
        <f>SUM(L29,N29,P29,R29,T29,V29,X29,Z29,AB29,AD29)</f>
        <v>0</v>
      </c>
      <c r="G29" s="32">
        <f>SUM(M29,O29,Q29,S29,U29,W29,Y29,AA29,AC29,AE29)</f>
        <v>0</v>
      </c>
      <c r="H29" s="11">
        <f t="shared" si="0"/>
        <v>0</v>
      </c>
      <c r="I29" s="78" t="s">
        <v>60</v>
      </c>
      <c r="J29" s="106" t="str">
        <f t="shared" si="1"/>
        <v/>
      </c>
      <c r="K29" s="212"/>
      <c r="L29" s="10"/>
      <c r="M29" s="13"/>
      <c r="N29" s="22"/>
      <c r="O29" s="23"/>
      <c r="P29" s="10"/>
      <c r="Q29" s="13"/>
      <c r="R29" s="10"/>
      <c r="S29" s="13"/>
      <c r="T29" s="10"/>
      <c r="U29" s="13"/>
      <c r="V29" s="10"/>
      <c r="W29" s="13"/>
      <c r="X29" s="10"/>
      <c r="Y29" s="13"/>
      <c r="Z29" s="10"/>
      <c r="AA29" s="13"/>
      <c r="AB29" s="22"/>
      <c r="AC29" s="23"/>
      <c r="AD29" s="10"/>
      <c r="AE29" s="13"/>
    </row>
    <row r="30" spans="2:31" ht="12.75" customHeight="1" x14ac:dyDescent="0.25">
      <c r="B30" s="129"/>
      <c r="C30" s="179"/>
      <c r="D30" s="180" t="s">
        <v>6</v>
      </c>
      <c r="E30" s="214"/>
      <c r="F30" s="181">
        <f>SUM(F31:F40)</f>
        <v>20</v>
      </c>
      <c r="G30" s="182">
        <f>SUM(G31:G40)</f>
        <v>0</v>
      </c>
      <c r="H30" s="183">
        <f>SUM(H31:H40)</f>
        <v>20</v>
      </c>
      <c r="I30" s="184" t="str">
        <f>IF(AND(COUNTIF(I31:I40,"N")=0,COUNTBLANK(I31:I40)=0),"Y","N")</f>
        <v>N</v>
      </c>
      <c r="J30" s="185" t="str">
        <f>IF(I30="Y",IF(F30/G30-1&gt;=0,(F30/G30-1),(F30/G30-1)),"")</f>
        <v/>
      </c>
      <c r="K30" s="212"/>
      <c r="L30" s="186"/>
      <c r="M30" s="187"/>
      <c r="N30" s="188"/>
      <c r="O30" s="189"/>
      <c r="P30" s="186"/>
      <c r="Q30" s="187"/>
      <c r="R30" s="186"/>
      <c r="S30" s="187"/>
      <c r="T30" s="186"/>
      <c r="U30" s="187"/>
      <c r="V30" s="186"/>
      <c r="W30" s="187"/>
      <c r="X30" s="186"/>
      <c r="Y30" s="187"/>
      <c r="Z30" s="186"/>
      <c r="AA30" s="187"/>
      <c r="AB30" s="188"/>
      <c r="AC30" s="189"/>
      <c r="AD30" s="186"/>
      <c r="AE30" s="187"/>
    </row>
    <row r="31" spans="2:31" x14ac:dyDescent="0.2">
      <c r="B31" s="129"/>
      <c r="C31" s="26" t="s">
        <v>18</v>
      </c>
      <c r="D31" s="19" t="s">
        <v>38</v>
      </c>
      <c r="E31" s="214"/>
      <c r="F31" s="33">
        <f>SUM(L31,N31,P31,R31,T31,V31,X31,Z31,AB31,AD31)</f>
        <v>0</v>
      </c>
      <c r="G31" s="32">
        <f>SUM(M31,O31,Q31,S31,U31,W31,Y31,AA31,AC31,AE31)</f>
        <v>0</v>
      </c>
      <c r="H31" s="11">
        <f t="shared" ref="H31:H40" si="2">IF(I31="Y",0,F31-G31)</f>
        <v>0</v>
      </c>
      <c r="I31" s="58" t="s">
        <v>60</v>
      </c>
      <c r="J31" s="106"/>
      <c r="K31" s="212"/>
      <c r="L31" s="10"/>
      <c r="M31" s="13"/>
      <c r="N31" s="22"/>
      <c r="O31" s="23"/>
      <c r="P31" s="10"/>
      <c r="Q31" s="13"/>
      <c r="R31" s="10"/>
      <c r="S31" s="13"/>
      <c r="T31" s="10"/>
      <c r="U31" s="13"/>
      <c r="V31" s="10"/>
      <c r="W31" s="13"/>
      <c r="X31" s="10"/>
      <c r="Y31" s="13"/>
      <c r="Z31" s="10"/>
      <c r="AA31" s="13"/>
      <c r="AB31" s="22"/>
      <c r="AC31" s="23"/>
      <c r="AD31" s="10"/>
      <c r="AE31" s="13"/>
    </row>
    <row r="32" spans="2:31" x14ac:dyDescent="0.2">
      <c r="B32" s="129"/>
      <c r="C32" s="26" t="s">
        <v>19</v>
      </c>
      <c r="D32" s="71" t="s">
        <v>68</v>
      </c>
      <c r="E32" s="214"/>
      <c r="F32" s="33">
        <f>SUM(L32,N32,P32,R32,T32,V32,X32,Z32,AB32,AD32)</f>
        <v>5</v>
      </c>
      <c r="G32" s="32">
        <f>SUM(M32,O32,Q32,S32,U32,W32,Y32,AA32,AC32,AE32)</f>
        <v>0</v>
      </c>
      <c r="H32" s="11">
        <f t="shared" si="2"/>
        <v>5</v>
      </c>
      <c r="I32" s="57" t="s">
        <v>60</v>
      </c>
      <c r="J32" s="106" t="str">
        <f t="shared" ref="J32:J40" si="3">IF(I32="Y",(F32/G32-1),"")</f>
        <v/>
      </c>
      <c r="K32" s="212"/>
      <c r="L32" s="10"/>
      <c r="M32" s="13"/>
      <c r="N32" s="22"/>
      <c r="O32" s="23"/>
      <c r="P32" s="10">
        <v>3</v>
      </c>
      <c r="Q32" s="13"/>
      <c r="R32" s="10">
        <v>2</v>
      </c>
      <c r="S32" s="13"/>
      <c r="T32" s="10"/>
      <c r="U32" s="13"/>
      <c r="V32" s="10"/>
      <c r="W32" s="13"/>
      <c r="X32" s="10"/>
      <c r="Y32" s="13"/>
      <c r="Z32" s="10"/>
      <c r="AA32" s="13"/>
      <c r="AB32" s="22"/>
      <c r="AC32" s="23"/>
      <c r="AD32" s="10"/>
      <c r="AE32" s="13"/>
    </row>
    <row r="33" spans="2:31" x14ac:dyDescent="0.2">
      <c r="B33" s="129"/>
      <c r="C33" s="26" t="s">
        <v>20</v>
      </c>
      <c r="D33" s="71" t="s">
        <v>57</v>
      </c>
      <c r="E33" s="214"/>
      <c r="F33" s="33">
        <f>SUM(L33,N33,P33,R33,T33,V33,X33,Z33,AB33,AD33)</f>
        <v>5</v>
      </c>
      <c r="G33" s="32">
        <f>SUM(M33,O33,Q33,S33,U33,W33,Y33,AA33,AC33,AE33)</f>
        <v>0</v>
      </c>
      <c r="H33" s="11">
        <f t="shared" si="2"/>
        <v>5</v>
      </c>
      <c r="I33" s="57" t="s">
        <v>60</v>
      </c>
      <c r="J33" s="106" t="str">
        <f t="shared" si="3"/>
        <v/>
      </c>
      <c r="K33" s="212"/>
      <c r="L33" s="10"/>
      <c r="M33" s="13"/>
      <c r="N33" s="22"/>
      <c r="O33" s="23"/>
      <c r="P33" s="10"/>
      <c r="Q33" s="13"/>
      <c r="R33" s="10">
        <v>4</v>
      </c>
      <c r="S33" s="13"/>
      <c r="T33" s="10">
        <v>1</v>
      </c>
      <c r="U33" s="13"/>
      <c r="V33" s="10"/>
      <c r="W33" s="13"/>
      <c r="X33" s="10"/>
      <c r="Y33" s="13"/>
      <c r="Z33" s="10"/>
      <c r="AA33" s="13"/>
      <c r="AB33" s="22"/>
      <c r="AC33" s="23"/>
      <c r="AD33" s="10"/>
      <c r="AE33" s="13"/>
    </row>
    <row r="34" spans="2:31" x14ac:dyDescent="0.2">
      <c r="B34" s="129"/>
      <c r="C34" s="26" t="s">
        <v>21</v>
      </c>
      <c r="D34" s="71" t="s">
        <v>56</v>
      </c>
      <c r="E34" s="214"/>
      <c r="F34" s="33">
        <f>SUM(L34,N34,P34,R34,T34,V34,X34,Z34,AB34,AD34)</f>
        <v>5</v>
      </c>
      <c r="G34" s="32">
        <f>SUM(M34,O34,Q34,S34,U34,W34,Y34,AA34,AC34,AE34)</f>
        <v>0</v>
      </c>
      <c r="H34" s="11">
        <f t="shared" si="2"/>
        <v>5</v>
      </c>
      <c r="I34" s="57" t="s">
        <v>60</v>
      </c>
      <c r="J34" s="106" t="str">
        <f t="shared" si="3"/>
        <v/>
      </c>
      <c r="K34" s="212"/>
      <c r="L34" s="10"/>
      <c r="M34" s="13"/>
      <c r="N34" s="22"/>
      <c r="O34" s="23"/>
      <c r="P34" s="10"/>
      <c r="Q34" s="13"/>
      <c r="R34" s="10"/>
      <c r="S34" s="13"/>
      <c r="T34" s="10">
        <v>5</v>
      </c>
      <c r="U34" s="13"/>
      <c r="V34" s="10"/>
      <c r="W34" s="13"/>
      <c r="X34" s="10"/>
      <c r="Y34" s="13"/>
      <c r="Z34" s="10"/>
      <c r="AA34" s="13"/>
      <c r="AB34" s="22"/>
      <c r="AC34" s="23"/>
      <c r="AD34" s="10"/>
      <c r="AE34" s="13"/>
    </row>
    <row r="35" spans="2:31" x14ac:dyDescent="0.2">
      <c r="B35" s="129"/>
      <c r="C35" s="26" t="s">
        <v>22</v>
      </c>
      <c r="D35" s="71" t="s">
        <v>58</v>
      </c>
      <c r="E35" s="214"/>
      <c r="F35" s="33">
        <f>SUM(L35,N35,P35,R35,T35,V35,X35,Z35,AB35,AD35)</f>
        <v>5</v>
      </c>
      <c r="G35" s="32">
        <f>SUM(M35,O35,Q35,S35,U35,W35,Y35,AA35,AC35,AE35)</f>
        <v>0</v>
      </c>
      <c r="H35" s="11">
        <f t="shared" si="2"/>
        <v>5</v>
      </c>
      <c r="I35" s="57" t="s">
        <v>60</v>
      </c>
      <c r="J35" s="106" t="str">
        <f t="shared" si="3"/>
        <v/>
      </c>
      <c r="K35" s="212"/>
      <c r="L35" s="10"/>
      <c r="M35" s="13"/>
      <c r="N35" s="22"/>
      <c r="O35" s="23"/>
      <c r="P35" s="10"/>
      <c r="Q35" s="13"/>
      <c r="R35" s="10"/>
      <c r="S35" s="13"/>
      <c r="T35" s="10"/>
      <c r="U35" s="13"/>
      <c r="V35" s="10">
        <v>5</v>
      </c>
      <c r="W35" s="13"/>
      <c r="X35" s="10"/>
      <c r="Y35" s="13"/>
      <c r="Z35" s="10"/>
      <c r="AA35" s="13"/>
      <c r="AB35" s="22"/>
      <c r="AC35" s="23"/>
      <c r="AD35" s="10"/>
      <c r="AE35" s="13"/>
    </row>
    <row r="36" spans="2:31" x14ac:dyDescent="0.2">
      <c r="B36" s="129"/>
      <c r="C36" s="26"/>
      <c r="D36" s="71"/>
      <c r="E36" s="214"/>
      <c r="F36" s="33">
        <f>SUM(L36,N36,P36,R36,T36,V36,X36,Z36,AB36,AD36)</f>
        <v>0</v>
      </c>
      <c r="G36" s="32">
        <f>SUM(M36,O36,Q36,S36,U36,W36,Y36,AA36,AC36,AE36)</f>
        <v>0</v>
      </c>
      <c r="H36" s="11">
        <f t="shared" si="2"/>
        <v>0</v>
      </c>
      <c r="I36" s="57" t="s">
        <v>60</v>
      </c>
      <c r="J36" s="106" t="str">
        <f t="shared" si="3"/>
        <v/>
      </c>
      <c r="K36" s="212"/>
      <c r="L36" s="10"/>
      <c r="M36" s="13"/>
      <c r="N36" s="22"/>
      <c r="O36" s="23"/>
      <c r="P36" s="10"/>
      <c r="Q36" s="13"/>
      <c r="R36" s="10"/>
      <c r="S36" s="13"/>
      <c r="T36" s="10"/>
      <c r="U36" s="13"/>
      <c r="V36" s="10"/>
      <c r="W36" s="13"/>
      <c r="X36" s="10"/>
      <c r="Y36" s="13"/>
      <c r="Z36" s="10"/>
      <c r="AA36" s="13"/>
      <c r="AB36" s="22"/>
      <c r="AC36" s="23"/>
      <c r="AD36" s="10"/>
      <c r="AE36" s="13"/>
    </row>
    <row r="37" spans="2:31" x14ac:dyDescent="0.2">
      <c r="B37" s="129"/>
      <c r="C37" s="26"/>
      <c r="D37" s="71"/>
      <c r="E37" s="214"/>
      <c r="F37" s="33">
        <f>SUM(L37,N37,P37,R37,T37,V37,X37,Z37,AB37,AD37)</f>
        <v>0</v>
      </c>
      <c r="G37" s="32">
        <f>SUM(M37,O37,Q37,S37,U37,W37,Y37,AA37,AC37,AE37)</f>
        <v>0</v>
      </c>
      <c r="H37" s="11">
        <f t="shared" si="2"/>
        <v>0</v>
      </c>
      <c r="I37" s="57" t="s">
        <v>60</v>
      </c>
      <c r="J37" s="106" t="str">
        <f t="shared" si="3"/>
        <v/>
      </c>
      <c r="K37" s="212"/>
      <c r="L37" s="10"/>
      <c r="M37" s="13"/>
      <c r="N37" s="22"/>
      <c r="O37" s="23"/>
      <c r="P37" s="10"/>
      <c r="Q37" s="13"/>
      <c r="R37" s="10"/>
      <c r="S37" s="13"/>
      <c r="T37" s="10"/>
      <c r="U37" s="13"/>
      <c r="V37" s="10"/>
      <c r="W37" s="13"/>
      <c r="X37" s="10"/>
      <c r="Y37" s="13"/>
      <c r="Z37" s="10"/>
      <c r="AA37" s="13"/>
      <c r="AB37" s="22"/>
      <c r="AC37" s="23"/>
      <c r="AD37" s="10"/>
      <c r="AE37" s="13"/>
    </row>
    <row r="38" spans="2:31" x14ac:dyDescent="0.2">
      <c r="B38" s="129"/>
      <c r="C38" s="26"/>
      <c r="D38" s="71"/>
      <c r="E38" s="214"/>
      <c r="F38" s="33">
        <f>SUM(L38,N38,P38,R38,T38,V38,X38,Z38,AB38,AD38)</f>
        <v>0</v>
      </c>
      <c r="G38" s="32">
        <f>SUM(M38,O38,Q38,S38,U38,W38,Y38,AA38,AC38,AE38)</f>
        <v>0</v>
      </c>
      <c r="H38" s="11">
        <f t="shared" si="2"/>
        <v>0</v>
      </c>
      <c r="I38" s="57" t="s">
        <v>60</v>
      </c>
      <c r="J38" s="106" t="str">
        <f t="shared" si="3"/>
        <v/>
      </c>
      <c r="K38" s="212"/>
      <c r="L38" s="10"/>
      <c r="M38" s="13"/>
      <c r="N38" s="22"/>
      <c r="O38" s="23"/>
      <c r="P38" s="10"/>
      <c r="Q38" s="13"/>
      <c r="R38" s="10"/>
      <c r="S38" s="13"/>
      <c r="T38" s="10"/>
      <c r="U38" s="13"/>
      <c r="V38" s="10"/>
      <c r="W38" s="13"/>
      <c r="X38" s="10"/>
      <c r="Y38" s="13"/>
      <c r="Z38" s="10"/>
      <c r="AA38" s="13"/>
      <c r="AB38" s="22"/>
      <c r="AC38" s="23"/>
      <c r="AD38" s="10"/>
      <c r="AE38" s="13"/>
    </row>
    <row r="39" spans="2:31" x14ac:dyDescent="0.2">
      <c r="B39" s="76"/>
      <c r="C39" s="79"/>
      <c r="D39" s="80"/>
      <c r="E39" s="214"/>
      <c r="F39" s="85">
        <f>SUM(L39,N39,P39,R39,T39,V39,X39,Z39,AB39,AD39)</f>
        <v>0</v>
      </c>
      <c r="G39" s="86">
        <f>SUM(M39,O39,Q39,S39,U39,W39,Y39,AA39,AC39,AE39)</f>
        <v>0</v>
      </c>
      <c r="H39" s="87">
        <f t="shared" si="2"/>
        <v>0</v>
      </c>
      <c r="I39" s="88" t="s">
        <v>60</v>
      </c>
      <c r="J39" s="107" t="str">
        <f t="shared" si="3"/>
        <v/>
      </c>
      <c r="K39" s="212"/>
      <c r="L39" s="84"/>
      <c r="M39" s="89"/>
      <c r="N39" s="90"/>
      <c r="O39" s="91"/>
      <c r="P39" s="84"/>
      <c r="Q39" s="89"/>
      <c r="R39" s="84"/>
      <c r="S39" s="89"/>
      <c r="T39" s="84"/>
      <c r="U39" s="89"/>
      <c r="V39" s="84"/>
      <c r="W39" s="89"/>
      <c r="X39" s="84"/>
      <c r="Y39" s="89"/>
      <c r="Z39" s="84"/>
      <c r="AA39" s="89"/>
      <c r="AB39" s="90"/>
      <c r="AC39" s="91"/>
      <c r="AD39" s="84"/>
      <c r="AE39" s="89"/>
    </row>
    <row r="40" spans="2:31" ht="13.5" thickBot="1" x14ac:dyDescent="0.25">
      <c r="B40" s="76"/>
      <c r="C40" s="26"/>
      <c r="D40" s="19"/>
      <c r="E40" s="214"/>
      <c r="F40" s="33">
        <f>SUM(L40,N40,P40,R40,T40,V40,X40,Z40,AB40,AD40)</f>
        <v>0</v>
      </c>
      <c r="G40" s="32">
        <f>SUM(M40,O40,Q40,S40,U40,W40,Y40,AA40,AC40,AE40)</f>
        <v>0</v>
      </c>
      <c r="H40" s="11">
        <f t="shared" si="2"/>
        <v>0</v>
      </c>
      <c r="I40" s="81" t="s">
        <v>60</v>
      </c>
      <c r="J40" s="106" t="str">
        <f t="shared" si="3"/>
        <v/>
      </c>
      <c r="K40" s="212"/>
      <c r="L40" s="10"/>
      <c r="M40" s="13"/>
      <c r="N40" s="22"/>
      <c r="O40" s="23"/>
      <c r="P40" s="10"/>
      <c r="Q40" s="13"/>
      <c r="R40" s="10"/>
      <c r="S40" s="13"/>
      <c r="T40" s="10"/>
      <c r="U40" s="13"/>
      <c r="V40" s="10"/>
      <c r="W40" s="13"/>
      <c r="X40" s="10"/>
      <c r="Y40" s="13"/>
      <c r="Z40" s="10"/>
      <c r="AA40" s="13"/>
      <c r="AB40" s="22"/>
      <c r="AC40" s="23"/>
      <c r="AD40" s="10"/>
      <c r="AE40" s="13"/>
    </row>
    <row r="41" spans="2:31" ht="12.75" customHeight="1" x14ac:dyDescent="0.25">
      <c r="B41" s="128"/>
      <c r="C41" s="157"/>
      <c r="D41" s="158" t="s">
        <v>7</v>
      </c>
      <c r="E41" s="214"/>
      <c r="F41" s="159">
        <f>SUM(F42:F50)</f>
        <v>13</v>
      </c>
      <c r="G41" s="160">
        <f>SUM(G42:G50)</f>
        <v>0</v>
      </c>
      <c r="H41" s="161">
        <f>SUM(H42:H50)</f>
        <v>13</v>
      </c>
      <c r="I41" s="162" t="str">
        <f>IF(AND(COUNTIF(I42:I50,"N")=0,COUNTBLANK(I42:I50)=0),"Y","N")</f>
        <v>N</v>
      </c>
      <c r="J41" s="163" t="str">
        <f>IF(I41="Y",IF(F41/G41-1&gt;=0,(F41/G41-1),(F41/G41-1)),"")</f>
        <v/>
      </c>
      <c r="K41" s="212"/>
      <c r="L41" s="164"/>
      <c r="M41" s="165"/>
      <c r="N41" s="166"/>
      <c r="O41" s="167"/>
      <c r="P41" s="164"/>
      <c r="Q41" s="165"/>
      <c r="R41" s="164"/>
      <c r="S41" s="165"/>
      <c r="T41" s="164"/>
      <c r="U41" s="165"/>
      <c r="V41" s="164"/>
      <c r="W41" s="165"/>
      <c r="X41" s="164"/>
      <c r="Y41" s="165"/>
      <c r="Z41" s="164"/>
      <c r="AA41" s="165"/>
      <c r="AB41" s="166"/>
      <c r="AC41" s="167"/>
      <c r="AD41" s="164"/>
      <c r="AE41" s="165"/>
    </row>
    <row r="42" spans="2:31" ht="12.75" customHeight="1" x14ac:dyDescent="0.2">
      <c r="B42" s="128"/>
      <c r="C42" s="26" t="s">
        <v>23</v>
      </c>
      <c r="D42" s="19" t="s">
        <v>62</v>
      </c>
      <c r="E42" s="214"/>
      <c r="F42" s="33">
        <f>SUM(L42,N42,P42,R42,T42,V42,X42,Z42,AB42,AD42)</f>
        <v>0</v>
      </c>
      <c r="G42" s="32">
        <f>SUM(M42,O42,Q42,S42,U42,W42,Y42,AA42,AC42,AE42)</f>
        <v>0</v>
      </c>
      <c r="H42" s="11">
        <f t="shared" ref="H42:H50" si="4">IF(I42="Y",0,F42-G42)</f>
        <v>0</v>
      </c>
      <c r="I42" s="58" t="s">
        <v>60</v>
      </c>
      <c r="J42" s="106"/>
      <c r="K42" s="212"/>
      <c r="L42" s="10"/>
      <c r="M42" s="13"/>
      <c r="N42" s="22"/>
      <c r="O42" s="23"/>
      <c r="P42" s="10"/>
      <c r="Q42" s="13"/>
      <c r="R42" s="10"/>
      <c r="S42" s="13"/>
      <c r="T42" s="10"/>
      <c r="U42" s="13"/>
      <c r="V42" s="10"/>
      <c r="W42" s="73"/>
      <c r="X42" s="10"/>
      <c r="Y42" s="13"/>
      <c r="Z42" s="10"/>
      <c r="AA42" s="13"/>
      <c r="AB42" s="22"/>
      <c r="AC42" s="23"/>
      <c r="AD42" s="10"/>
      <c r="AE42" s="13"/>
    </row>
    <row r="43" spans="2:31" ht="12.75" customHeight="1" x14ac:dyDescent="0.2">
      <c r="B43" s="128"/>
      <c r="C43" s="26" t="s">
        <v>24</v>
      </c>
      <c r="D43" s="71" t="s">
        <v>55</v>
      </c>
      <c r="E43" s="214"/>
      <c r="F43" s="33">
        <f>SUM(L43,N43,P43,R43,T43,V43,X43,Z43,AB43,AD43)</f>
        <v>2</v>
      </c>
      <c r="G43" s="32">
        <f>SUM(M43,O43,Q43,S43,U43,W43,Y43,AA43,AC43,AE43)</f>
        <v>0</v>
      </c>
      <c r="H43" s="11">
        <f t="shared" si="4"/>
        <v>2</v>
      </c>
      <c r="I43" s="57" t="s">
        <v>60</v>
      </c>
      <c r="J43" s="106" t="str">
        <f t="shared" ref="J43:J50" si="5">IF(I43="Y",(F43/G43-1),"")</f>
        <v/>
      </c>
      <c r="K43" s="212"/>
      <c r="L43" s="10"/>
      <c r="M43" s="13"/>
      <c r="N43" s="22"/>
      <c r="O43" s="23"/>
      <c r="P43" s="10"/>
      <c r="Q43" s="13"/>
      <c r="R43" s="10"/>
      <c r="S43" s="13"/>
      <c r="T43" s="10"/>
      <c r="U43" s="13"/>
      <c r="V43" s="10">
        <v>1</v>
      </c>
      <c r="W43" s="13"/>
      <c r="X43" s="10">
        <v>1</v>
      </c>
      <c r="Y43" s="13"/>
      <c r="Z43" s="10"/>
      <c r="AA43" s="13"/>
      <c r="AB43" s="22"/>
      <c r="AC43" s="23"/>
      <c r="AD43" s="10"/>
      <c r="AE43" s="13"/>
    </row>
    <row r="44" spans="2:31" ht="12.75" customHeight="1" x14ac:dyDescent="0.2">
      <c r="B44" s="128"/>
      <c r="C44" s="26" t="s">
        <v>25</v>
      </c>
      <c r="D44" s="71" t="s">
        <v>57</v>
      </c>
      <c r="E44" s="214"/>
      <c r="F44" s="33">
        <f>SUM(L44,N44,P44,R44,T44,V44,X44,Z44,AB44,AD44)</f>
        <v>2</v>
      </c>
      <c r="G44" s="32">
        <f>SUM(M44,O44,Q44,S44,U44,W44,Y44,AA44,AC44,AE44)</f>
        <v>0</v>
      </c>
      <c r="H44" s="11">
        <f t="shared" si="4"/>
        <v>2</v>
      </c>
      <c r="I44" s="57" t="s">
        <v>60</v>
      </c>
      <c r="J44" s="106" t="str">
        <f t="shared" si="5"/>
        <v/>
      </c>
      <c r="K44" s="212"/>
      <c r="L44" s="10"/>
      <c r="M44" s="13"/>
      <c r="N44" s="22"/>
      <c r="O44" s="23"/>
      <c r="P44" s="10"/>
      <c r="Q44" s="13"/>
      <c r="R44" s="10"/>
      <c r="S44" s="13"/>
      <c r="T44" s="10"/>
      <c r="U44" s="13"/>
      <c r="V44" s="10"/>
      <c r="W44" s="13"/>
      <c r="X44" s="10">
        <v>2</v>
      </c>
      <c r="Y44" s="13"/>
      <c r="Z44" s="10"/>
      <c r="AA44" s="13"/>
      <c r="AB44" s="22"/>
      <c r="AC44" s="23"/>
      <c r="AD44" s="10"/>
      <c r="AE44" s="13"/>
    </row>
    <row r="45" spans="2:31" ht="12.75" customHeight="1" x14ac:dyDescent="0.2">
      <c r="B45" s="128"/>
      <c r="C45" s="26" t="s">
        <v>26</v>
      </c>
      <c r="D45" s="71" t="s">
        <v>56</v>
      </c>
      <c r="E45" s="214"/>
      <c r="F45" s="33">
        <f>SUM(L45,N45,P45,R45,T45,V45,X45,Z45,AB45,AD45)</f>
        <v>2</v>
      </c>
      <c r="G45" s="32">
        <f>SUM(M45,O45,Q45,S45,U45,W45,Y45,AA45,AC45,AE45)</f>
        <v>0</v>
      </c>
      <c r="H45" s="11">
        <f t="shared" si="4"/>
        <v>2</v>
      </c>
      <c r="I45" s="57" t="s">
        <v>60</v>
      </c>
      <c r="J45" s="106" t="str">
        <f t="shared" si="5"/>
        <v/>
      </c>
      <c r="K45" s="212"/>
      <c r="L45" s="10"/>
      <c r="M45" s="13"/>
      <c r="N45" s="22"/>
      <c r="O45" s="23"/>
      <c r="P45" s="10"/>
      <c r="Q45" s="13"/>
      <c r="R45" s="10"/>
      <c r="S45" s="13"/>
      <c r="T45" s="10"/>
      <c r="U45" s="13"/>
      <c r="V45" s="10"/>
      <c r="W45" s="13"/>
      <c r="X45" s="10">
        <v>2</v>
      </c>
      <c r="Y45" s="13"/>
      <c r="Z45" s="10"/>
      <c r="AA45" s="13"/>
      <c r="AB45" s="22"/>
      <c r="AC45" s="23"/>
      <c r="AD45" s="10"/>
      <c r="AE45" s="13"/>
    </row>
    <row r="46" spans="2:31" ht="12.75" customHeight="1" x14ac:dyDescent="0.2">
      <c r="B46" s="128"/>
      <c r="C46" s="26" t="s">
        <v>27</v>
      </c>
      <c r="D46" s="71" t="s">
        <v>58</v>
      </c>
      <c r="E46" s="214"/>
      <c r="F46" s="33">
        <f>SUM(L46,N46,P46,R46,T46,V46,X46,Z46,AB46,AD46)</f>
        <v>2</v>
      </c>
      <c r="G46" s="32">
        <f>SUM(M46,O46,Q46,S46,U46,W46,Y46,AA46,AC46,AE46)</f>
        <v>0</v>
      </c>
      <c r="H46" s="11">
        <f t="shared" si="4"/>
        <v>2</v>
      </c>
      <c r="I46" s="57" t="s">
        <v>60</v>
      </c>
      <c r="J46" s="106" t="str">
        <f t="shared" si="5"/>
        <v/>
      </c>
      <c r="K46" s="212"/>
      <c r="L46" s="10"/>
      <c r="M46" s="13"/>
      <c r="N46" s="22"/>
      <c r="O46" s="23"/>
      <c r="P46" s="10"/>
      <c r="Q46" s="13"/>
      <c r="R46" s="10"/>
      <c r="S46" s="13"/>
      <c r="T46" s="10"/>
      <c r="U46" s="13"/>
      <c r="V46" s="10"/>
      <c r="W46" s="13"/>
      <c r="X46" s="10">
        <v>1</v>
      </c>
      <c r="Y46" s="13"/>
      <c r="Z46" s="10">
        <v>1</v>
      </c>
      <c r="AA46" s="13"/>
      <c r="AB46" s="22"/>
      <c r="AC46" s="23"/>
      <c r="AD46" s="10"/>
      <c r="AE46" s="13"/>
    </row>
    <row r="47" spans="2:31" ht="12.75" customHeight="1" x14ac:dyDescent="0.2">
      <c r="B47" s="128"/>
      <c r="C47" s="26" t="s">
        <v>43</v>
      </c>
      <c r="D47" s="71" t="s">
        <v>64</v>
      </c>
      <c r="E47" s="214"/>
      <c r="F47" s="33">
        <f>SUM(L47,N47,P47,R47,T47,V47,X47,Z47,AB47,AD47)</f>
        <v>5</v>
      </c>
      <c r="G47" s="32">
        <f>SUM(M47,O47,Q47,S47,U47,W47,Y47,AA47,AC47,AE47)</f>
        <v>0</v>
      </c>
      <c r="H47" s="11">
        <f t="shared" si="4"/>
        <v>5</v>
      </c>
      <c r="I47" s="57" t="s">
        <v>60</v>
      </c>
      <c r="J47" s="106" t="str">
        <f t="shared" si="5"/>
        <v/>
      </c>
      <c r="K47" s="212"/>
      <c r="L47" s="10"/>
      <c r="M47" s="13"/>
      <c r="N47" s="22"/>
      <c r="O47" s="23"/>
      <c r="P47" s="10"/>
      <c r="Q47" s="13"/>
      <c r="R47" s="10"/>
      <c r="S47" s="13"/>
      <c r="T47" s="10"/>
      <c r="U47" s="13"/>
      <c r="V47" s="10"/>
      <c r="W47" s="13"/>
      <c r="X47" s="10"/>
      <c r="Y47" s="13"/>
      <c r="Z47" s="10">
        <v>5</v>
      </c>
      <c r="AA47" s="13"/>
      <c r="AB47" s="22"/>
      <c r="AC47" s="23"/>
      <c r="AD47" s="10"/>
      <c r="AE47" s="13"/>
    </row>
    <row r="48" spans="2:31" ht="12.75" customHeight="1" x14ac:dyDescent="0.2">
      <c r="B48" s="128"/>
      <c r="C48" s="26"/>
      <c r="D48" s="71"/>
      <c r="E48" s="214"/>
      <c r="F48" s="33">
        <f>SUM(L48,N48,P48,R48,T48,V48,X48,Z48,AB48,AD48)</f>
        <v>0</v>
      </c>
      <c r="G48" s="32">
        <f>SUM(M48,O48,Q48,S48,U48,W48,Y48,AA48,AC48,AE48)</f>
        <v>0</v>
      </c>
      <c r="H48" s="11">
        <f t="shared" si="4"/>
        <v>0</v>
      </c>
      <c r="I48" s="57" t="s">
        <v>60</v>
      </c>
      <c r="J48" s="106" t="str">
        <f t="shared" si="5"/>
        <v/>
      </c>
      <c r="K48" s="212"/>
      <c r="L48" s="10"/>
      <c r="M48" s="13"/>
      <c r="N48" s="22"/>
      <c r="O48" s="23"/>
      <c r="P48" s="10"/>
      <c r="Q48" s="13"/>
      <c r="R48" s="10"/>
      <c r="S48" s="13"/>
      <c r="T48" s="10"/>
      <c r="U48" s="13"/>
      <c r="V48" s="10"/>
      <c r="W48" s="13"/>
      <c r="X48" s="10"/>
      <c r="Y48" s="13"/>
      <c r="Z48" s="10"/>
      <c r="AA48" s="13"/>
      <c r="AB48" s="22"/>
      <c r="AC48" s="23"/>
      <c r="AD48" s="10"/>
      <c r="AE48" s="13"/>
    </row>
    <row r="49" spans="2:46" ht="12.75" customHeight="1" x14ac:dyDescent="0.2">
      <c r="B49" s="128"/>
      <c r="C49" s="26"/>
      <c r="D49" s="71"/>
      <c r="E49" s="214"/>
      <c r="F49" s="33">
        <f>SUM(L49,N49,P49,R49,T49,V49,X49,Z49,AB49,AD49)</f>
        <v>0</v>
      </c>
      <c r="G49" s="32">
        <f>SUM(M49,O49,Q49,S49,U49,W49,Y49,AA49,AC49,AE49)</f>
        <v>0</v>
      </c>
      <c r="H49" s="11">
        <f t="shared" si="4"/>
        <v>0</v>
      </c>
      <c r="I49" s="57" t="s">
        <v>60</v>
      </c>
      <c r="J49" s="106" t="str">
        <f t="shared" si="5"/>
        <v/>
      </c>
      <c r="K49" s="212"/>
      <c r="L49" s="10"/>
      <c r="M49" s="13"/>
      <c r="N49" s="22"/>
      <c r="O49" s="23"/>
      <c r="P49" s="10"/>
      <c r="Q49" s="13"/>
      <c r="R49" s="10"/>
      <c r="S49" s="13"/>
      <c r="T49" s="10"/>
      <c r="U49" s="13"/>
      <c r="V49" s="10"/>
      <c r="W49" s="13"/>
      <c r="X49" s="10"/>
      <c r="Y49" s="13"/>
      <c r="Z49" s="10"/>
      <c r="AA49" s="13"/>
      <c r="AB49" s="22"/>
      <c r="AC49" s="23"/>
      <c r="AD49" s="10"/>
      <c r="AE49" s="13"/>
    </row>
    <row r="50" spans="2:46" ht="12.75" customHeight="1" thickBot="1" x14ac:dyDescent="0.25">
      <c r="B50" s="128"/>
      <c r="C50" s="26"/>
      <c r="D50" s="19"/>
      <c r="E50" s="214"/>
      <c r="F50" s="33">
        <f>SUM(L50,N50,P50,R50,T50,V50,X50,Z50,AB50,AD50)</f>
        <v>0</v>
      </c>
      <c r="G50" s="32">
        <f>SUM(M50,O50,Q50,S50,U50,W50,Y50,AA50,AC50,AE50)</f>
        <v>0</v>
      </c>
      <c r="H50" s="11">
        <f t="shared" si="4"/>
        <v>0</v>
      </c>
      <c r="I50" s="57" t="s">
        <v>60</v>
      </c>
      <c r="J50" s="106" t="str">
        <f t="shared" si="5"/>
        <v/>
      </c>
      <c r="K50" s="212"/>
      <c r="L50" s="10"/>
      <c r="M50" s="13"/>
      <c r="N50" s="22"/>
      <c r="O50" s="23"/>
      <c r="P50" s="10"/>
      <c r="Q50" s="13"/>
      <c r="R50" s="10"/>
      <c r="S50" s="13"/>
      <c r="T50" s="10"/>
      <c r="U50" s="13"/>
      <c r="V50" s="10"/>
      <c r="W50" s="13"/>
      <c r="X50" s="10"/>
      <c r="Y50" s="13"/>
      <c r="Z50" s="10"/>
      <c r="AA50" s="13"/>
      <c r="AB50" s="22"/>
      <c r="AC50" s="23"/>
      <c r="AD50" s="10"/>
      <c r="AE50" s="13"/>
    </row>
    <row r="51" spans="2:46" ht="12.75" customHeight="1" x14ac:dyDescent="0.25">
      <c r="B51" s="128"/>
      <c r="C51" s="190"/>
      <c r="D51" s="191" t="s">
        <v>10</v>
      </c>
      <c r="E51" s="36"/>
      <c r="F51" s="192">
        <f>SUM(F52:F55)</f>
        <v>29</v>
      </c>
      <c r="G51" s="193">
        <f>SUM(G52:G55)</f>
        <v>0</v>
      </c>
      <c r="H51" s="194">
        <f>SUM(H52:H55)</f>
        <v>29</v>
      </c>
      <c r="I51" s="195" t="str">
        <f>IF(AND(COUNTIF(I52:I55,"N")=0,COUNTBLANK(I52:I55)=0),"Y","N")</f>
        <v>N</v>
      </c>
      <c r="J51" s="196" t="str">
        <f>IF(I51="Y",IF(F51/G51-1&gt;=0,(F51/G51-1),(F51/G51-1)),"")</f>
        <v/>
      </c>
      <c r="K51" s="36"/>
      <c r="L51" s="197"/>
      <c r="M51" s="198"/>
      <c r="N51" s="199"/>
      <c r="O51" s="200"/>
      <c r="P51" s="197"/>
      <c r="Q51" s="198"/>
      <c r="R51" s="197"/>
      <c r="S51" s="198"/>
      <c r="T51" s="197"/>
      <c r="U51" s="198"/>
      <c r="V51" s="197"/>
      <c r="W51" s="198"/>
      <c r="X51" s="197"/>
      <c r="Y51" s="198"/>
      <c r="Z51" s="197"/>
      <c r="AA51" s="198"/>
      <c r="AB51" s="199"/>
      <c r="AC51" s="200"/>
      <c r="AD51" s="197"/>
      <c r="AE51" s="198"/>
    </row>
    <row r="52" spans="2:46" ht="14.25" customHeight="1" x14ac:dyDescent="0.2">
      <c r="B52" s="128"/>
      <c r="C52" s="26" t="s">
        <v>28</v>
      </c>
      <c r="D52" s="20" t="s">
        <v>37</v>
      </c>
      <c r="E52" s="36"/>
      <c r="F52" s="33">
        <f>SUM(L52,N52,P52,R52,T52,V52,X52,Z52,AB52,AD52)</f>
        <v>10</v>
      </c>
      <c r="G52" s="32">
        <f>SUM(M52,O52,Q52,S52,U52,W52,Y52,AA52,AC52,AE52)</f>
        <v>0</v>
      </c>
      <c r="H52" s="11">
        <f>IF(I52="Y",0,F52-G52)</f>
        <v>10</v>
      </c>
      <c r="I52" s="58" t="s">
        <v>60</v>
      </c>
      <c r="J52" s="106" t="str">
        <f>IF(I52="Y",(F52/G52-1),"")</f>
        <v/>
      </c>
      <c r="K52" s="213"/>
      <c r="L52" s="10">
        <v>1</v>
      </c>
      <c r="M52" s="51"/>
      <c r="N52" s="52">
        <v>1</v>
      </c>
      <c r="O52" s="53"/>
      <c r="P52" s="52">
        <v>1</v>
      </c>
      <c r="Q52" s="51"/>
      <c r="R52" s="52">
        <v>1</v>
      </c>
      <c r="S52" s="51"/>
      <c r="T52" s="52">
        <v>1</v>
      </c>
      <c r="U52" s="51"/>
      <c r="V52" s="52">
        <v>1</v>
      </c>
      <c r="W52" s="51"/>
      <c r="X52" s="52">
        <v>1</v>
      </c>
      <c r="Y52" s="51"/>
      <c r="Z52" s="52">
        <v>1</v>
      </c>
      <c r="AA52" s="51"/>
      <c r="AB52" s="52">
        <v>1</v>
      </c>
      <c r="AC52" s="23"/>
      <c r="AD52" s="52">
        <v>1</v>
      </c>
      <c r="AE52" s="13"/>
    </row>
    <row r="53" spans="2:46" ht="14.25" customHeight="1" x14ac:dyDescent="0.2">
      <c r="B53" s="61"/>
      <c r="C53" s="26" t="s">
        <v>29</v>
      </c>
      <c r="D53" s="134" t="s">
        <v>59</v>
      </c>
      <c r="E53" s="36"/>
      <c r="F53" s="133">
        <f>SUM(L53,N53,P53,R53,T53,V53,X53,Z53,AB53,AD53)</f>
        <v>10</v>
      </c>
      <c r="G53" s="32">
        <f>SUM(M53,O53,Q53,S53,U53,W53,Y53,AA53,AC53,AE53)</f>
        <v>0</v>
      </c>
      <c r="H53" s="11">
        <f>IF(I53="Y",0,F53-G53)</f>
        <v>10</v>
      </c>
      <c r="I53" s="59" t="s">
        <v>60</v>
      </c>
      <c r="J53" s="106" t="str">
        <f>IF(I53="Y",(F53/G53-1),"")</f>
        <v/>
      </c>
      <c r="K53" s="213"/>
      <c r="L53" s="64">
        <v>1</v>
      </c>
      <c r="M53" s="65"/>
      <c r="N53" s="66">
        <v>1</v>
      </c>
      <c r="O53" s="67"/>
      <c r="P53" s="68">
        <v>1</v>
      </c>
      <c r="Q53" s="65"/>
      <c r="R53" s="68">
        <v>1</v>
      </c>
      <c r="S53" s="65"/>
      <c r="T53" s="68">
        <v>1</v>
      </c>
      <c r="U53" s="65"/>
      <c r="V53" s="68">
        <v>1</v>
      </c>
      <c r="W53" s="65"/>
      <c r="X53" s="68">
        <v>1</v>
      </c>
      <c r="Y53" s="65"/>
      <c r="Z53" s="68">
        <v>1</v>
      </c>
      <c r="AA53" s="65"/>
      <c r="AB53" s="66">
        <v>1</v>
      </c>
      <c r="AC53" s="69"/>
      <c r="AD53" s="68">
        <v>1</v>
      </c>
      <c r="AE53" s="70"/>
    </row>
    <row r="54" spans="2:46" ht="14.25" customHeight="1" x14ac:dyDescent="0.2">
      <c r="B54" s="63"/>
      <c r="C54" s="26" t="s">
        <v>30</v>
      </c>
      <c r="D54" s="21" t="s">
        <v>69</v>
      </c>
      <c r="E54" s="36"/>
      <c r="F54" s="33">
        <f>SUM(L54,N54,P54,R54,T54,V54,X54,Z54,AB54,AD54)</f>
        <v>6</v>
      </c>
      <c r="G54" s="32">
        <f>SUM(M54,O54,Q54,S54,U54,W54,Y54,AA54,AC54,AE54)</f>
        <v>0</v>
      </c>
      <c r="H54" s="11">
        <f>IF(I54="Y",0,F54-G54)</f>
        <v>6</v>
      </c>
      <c r="I54" s="59" t="s">
        <v>60</v>
      </c>
      <c r="J54" s="106" t="str">
        <f>IF(I54="Y",(F54/G54-1),"")</f>
        <v/>
      </c>
      <c r="K54" s="213"/>
      <c r="L54" s="64"/>
      <c r="M54" s="65"/>
      <c r="N54" s="66"/>
      <c r="O54" s="77"/>
      <c r="P54" s="68"/>
      <c r="Q54" s="65"/>
      <c r="R54" s="68"/>
      <c r="S54" s="65"/>
      <c r="T54" s="68"/>
      <c r="U54" s="65"/>
      <c r="V54" s="68"/>
      <c r="W54" s="65"/>
      <c r="X54" s="68"/>
      <c r="Y54" s="65"/>
      <c r="Z54" s="68"/>
      <c r="AA54" s="65"/>
      <c r="AB54" s="66">
        <v>6</v>
      </c>
      <c r="AC54" s="69"/>
      <c r="AD54" s="68"/>
      <c r="AE54" s="70"/>
    </row>
    <row r="55" spans="2:46" ht="14.25" customHeight="1" thickBot="1" x14ac:dyDescent="0.25">
      <c r="B55" s="61"/>
      <c r="C55" s="93" t="s">
        <v>31</v>
      </c>
      <c r="D55" s="94" t="s">
        <v>61</v>
      </c>
      <c r="E55" s="36"/>
      <c r="F55" s="95">
        <f>SUM(L55,N55,P55,R55,T55,V55,X55,Z55,AB55,AD55)</f>
        <v>3</v>
      </c>
      <c r="G55" s="96">
        <f>SUM(M55,O55,Q55,S55,U55,W55,Y55,AA55,AC55,AE55)</f>
        <v>0</v>
      </c>
      <c r="H55" s="97">
        <f>IF(I55="Y",0,F55-G55)</f>
        <v>3</v>
      </c>
      <c r="I55" s="98" t="s">
        <v>60</v>
      </c>
      <c r="J55" s="109" t="str">
        <f>IF(I55="Y",(F55/G55-1),"")</f>
        <v/>
      </c>
      <c r="K55" s="213"/>
      <c r="L55" s="99"/>
      <c r="M55" s="100"/>
      <c r="N55" s="101"/>
      <c r="O55" s="102"/>
      <c r="P55" s="103"/>
      <c r="Q55" s="100"/>
      <c r="R55" s="103"/>
      <c r="S55" s="100"/>
      <c r="T55" s="103"/>
      <c r="U55" s="100"/>
      <c r="V55" s="103"/>
      <c r="W55" s="100"/>
      <c r="X55" s="103"/>
      <c r="Y55" s="100"/>
      <c r="Z55" s="103"/>
      <c r="AA55" s="100"/>
      <c r="AB55" s="101"/>
      <c r="AC55" s="104"/>
      <c r="AD55" s="103">
        <v>3</v>
      </c>
      <c r="AE55" s="105"/>
    </row>
    <row r="56" spans="2:46" ht="14.25" customHeight="1" x14ac:dyDescent="0.25">
      <c r="B56" s="34"/>
      <c r="C56" s="201"/>
      <c r="D56" s="202" t="s">
        <v>65</v>
      </c>
      <c r="E56" s="36"/>
      <c r="F56" s="203">
        <f>SUM(F57)</f>
        <v>3</v>
      </c>
      <c r="G56" s="204"/>
      <c r="H56" s="205">
        <f>SUM(H57)</f>
        <v>3</v>
      </c>
      <c r="I56" s="206" t="str">
        <f>IF(AND(COUNTIF(I57,"N")=0,COUNTBLANK(I52:I55)=0),"Y","N")</f>
        <v>N</v>
      </c>
      <c r="J56" s="207"/>
      <c r="K56" s="36"/>
      <c r="L56" s="208"/>
      <c r="M56" s="209"/>
      <c r="N56" s="210"/>
      <c r="O56" s="211"/>
      <c r="P56" s="208"/>
      <c r="Q56" s="209"/>
      <c r="R56" s="208"/>
      <c r="S56" s="209"/>
      <c r="T56" s="208"/>
      <c r="U56" s="209"/>
      <c r="V56" s="208"/>
      <c r="W56" s="209"/>
      <c r="X56" s="208"/>
      <c r="Y56" s="209"/>
      <c r="Z56" s="208"/>
      <c r="AA56" s="209"/>
      <c r="AB56" s="210"/>
      <c r="AC56" s="211"/>
      <c r="AD56" s="208"/>
      <c r="AE56" s="209"/>
      <c r="AF56" s="36"/>
      <c r="AG56" s="12"/>
      <c r="AH56" s="12"/>
    </row>
    <row r="57" spans="2:46" ht="13.5" thickBot="1" x14ac:dyDescent="0.25">
      <c r="B57" s="5"/>
      <c r="C57" s="132" t="s">
        <v>66</v>
      </c>
      <c r="D57" s="136" t="s">
        <v>67</v>
      </c>
      <c r="E57" s="36"/>
      <c r="F57" s="137">
        <f>SUM(L57,N57,P57,R57,T57,V57,X57,Z57,AB57,AD57)</f>
        <v>3</v>
      </c>
      <c r="G57" s="139">
        <f>SUM(M57,O57,Q57,S57,U57,W57,Y57,AA57,AC57,AE57)</f>
        <v>0</v>
      </c>
      <c r="H57" s="140">
        <f>IF(I57="Y",0,F57-G57)</f>
        <v>3</v>
      </c>
      <c r="I57" s="59" t="s">
        <v>60</v>
      </c>
      <c r="J57" s="141"/>
      <c r="K57" s="213"/>
      <c r="L57" s="143"/>
      <c r="M57" s="65"/>
      <c r="N57" s="68"/>
      <c r="O57" s="67"/>
      <c r="P57" s="144"/>
      <c r="Q57" s="65"/>
      <c r="R57" s="68"/>
      <c r="S57" s="65"/>
      <c r="T57" s="68"/>
      <c r="U57" s="65"/>
      <c r="V57" s="68"/>
      <c r="W57" s="65"/>
      <c r="X57" s="68"/>
      <c r="Y57" s="65"/>
      <c r="Z57" s="68"/>
      <c r="AA57" s="65"/>
      <c r="AB57" s="68"/>
      <c r="AC57" s="69"/>
      <c r="AD57" s="144">
        <v>3</v>
      </c>
      <c r="AE57" s="145"/>
    </row>
    <row r="58" spans="2:46" ht="13.5" thickTop="1" x14ac:dyDescent="0.2">
      <c r="C58" s="135"/>
      <c r="F58" s="138"/>
      <c r="G58" s="138"/>
      <c r="H58" s="138"/>
      <c r="I58" s="138"/>
      <c r="J58" s="142"/>
      <c r="M58" s="135"/>
      <c r="N58" s="135"/>
      <c r="O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  <c r="AA58" s="135"/>
      <c r="AB58" s="135"/>
      <c r="AC58" s="135"/>
      <c r="AF58" s="62"/>
    </row>
    <row r="59" spans="2:46" ht="21" customHeight="1" thickBot="1" x14ac:dyDescent="0.25">
      <c r="AR59" s="12"/>
      <c r="AS59" s="12"/>
      <c r="AT59" s="12"/>
    </row>
    <row r="60" spans="2:46" ht="21" customHeight="1" thickBot="1" x14ac:dyDescent="0.25">
      <c r="C60" s="2"/>
      <c r="D60" s="2"/>
      <c r="F60" s="35" t="s">
        <v>33</v>
      </c>
      <c r="G60" s="39" t="s">
        <v>34</v>
      </c>
      <c r="H60" s="72" t="s">
        <v>39</v>
      </c>
      <c r="I60" s="50"/>
      <c r="J60" s="50"/>
      <c r="AR60" s="12"/>
      <c r="AS60" s="12"/>
      <c r="AT60" s="12"/>
    </row>
    <row r="61" spans="2:46" ht="16.5" thickBot="1" x14ac:dyDescent="0.3">
      <c r="D61" s="6" t="s">
        <v>32</v>
      </c>
      <c r="F61" s="15">
        <f>SUM(F56,F51,F41,F30,F17,F14)</f>
        <v>80</v>
      </c>
      <c r="G61" s="15">
        <f>SUM(G14,G17,G30,G41,G51)</f>
        <v>0</v>
      </c>
      <c r="H61" s="15">
        <f>SUM(H14,H17,H30,H41,H51,H56)</f>
        <v>80</v>
      </c>
      <c r="I61" s="50"/>
      <c r="J61" s="50"/>
      <c r="L61" s="8">
        <f>SUM(L14:L55)</f>
        <v>8</v>
      </c>
      <c r="M61" s="25">
        <f>SUM(M14:M55)</f>
        <v>0</v>
      </c>
      <c r="N61" s="8">
        <f>SUM(N14:N55)</f>
        <v>8</v>
      </c>
      <c r="O61" s="25">
        <f>SUM(O14:O55)</f>
        <v>0</v>
      </c>
      <c r="P61" s="8">
        <f>SUM(P14:P55)</f>
        <v>8</v>
      </c>
      <c r="Q61" s="24">
        <f>SUM(Q14:Q55)</f>
        <v>0</v>
      </c>
      <c r="R61" s="8">
        <f>SUM(R14:R55)</f>
        <v>8</v>
      </c>
      <c r="S61" s="24">
        <f>SUM(S14:S55)</f>
        <v>0</v>
      </c>
      <c r="T61" s="8">
        <f>SUM(T14:T55)</f>
        <v>8</v>
      </c>
      <c r="U61" s="24">
        <f>SUM(U14:U55)</f>
        <v>0</v>
      </c>
      <c r="V61" s="8">
        <f>SUM(V14:V55)</f>
        <v>8</v>
      </c>
      <c r="W61" s="24">
        <f>SUM(W14:W55)</f>
        <v>0</v>
      </c>
      <c r="X61" s="8">
        <f>SUM(X14:X55)</f>
        <v>8</v>
      </c>
      <c r="Y61" s="24">
        <f>SUM(Y14:Y55)</f>
        <v>0</v>
      </c>
      <c r="Z61" s="8">
        <f>SUM(Z14:Z55)</f>
        <v>8</v>
      </c>
      <c r="AA61" s="24">
        <f>SUM(AA14:AA55)</f>
        <v>0</v>
      </c>
      <c r="AB61" s="8">
        <f>SUM(AB14:AB55)</f>
        <v>8</v>
      </c>
      <c r="AC61" s="24">
        <f>SUM(AC14:AC55)</f>
        <v>0</v>
      </c>
      <c r="AD61" s="8">
        <f>SUM(AD16:AD57)</f>
        <v>8</v>
      </c>
      <c r="AE61" s="24">
        <f>SUM(AE14:AE55)</f>
        <v>0</v>
      </c>
      <c r="AF61" s="12"/>
      <c r="AG61" s="12"/>
      <c r="AH61" s="12"/>
      <c r="AR61" s="12"/>
      <c r="AS61" s="12"/>
      <c r="AT61" s="12"/>
    </row>
    <row r="62" spans="2:46" x14ac:dyDescent="0.2">
      <c r="F62" s="30"/>
      <c r="G62" s="30"/>
      <c r="H62" s="30"/>
      <c r="I62" s="30"/>
      <c r="J62" s="30"/>
      <c r="AF62" s="12"/>
      <c r="AG62" s="27"/>
      <c r="AH62" s="12"/>
      <c r="AR62" s="12"/>
      <c r="AS62" s="12"/>
      <c r="AT62" s="12"/>
    </row>
    <row r="63" spans="2:46" x14ac:dyDescent="0.2">
      <c r="F63" s="30"/>
      <c r="G63" s="30"/>
      <c r="H63" s="30"/>
      <c r="I63" s="30"/>
      <c r="J63" s="30"/>
      <c r="K63" s="7"/>
      <c r="L63" s="7"/>
      <c r="M63" s="7"/>
      <c r="N63" s="7"/>
      <c r="O63" s="7"/>
      <c r="P63" s="7"/>
      <c r="Q63" s="7"/>
      <c r="R63" s="7"/>
    </row>
    <row r="64" spans="2:46" ht="12.75" customHeight="1" x14ac:dyDescent="0.25">
      <c r="F64" s="30"/>
      <c r="G64" s="31"/>
      <c r="H64" s="30"/>
      <c r="I64" s="30"/>
      <c r="J64" s="30"/>
      <c r="K64" s="7"/>
      <c r="L64" s="7"/>
      <c r="M64" s="7"/>
      <c r="N64" s="7"/>
      <c r="O64" s="7"/>
      <c r="P64" s="7"/>
      <c r="Q64" s="7"/>
      <c r="R64" s="7"/>
      <c r="AF64" s="110"/>
      <c r="AG64" s="110"/>
      <c r="AH64" s="110"/>
      <c r="AI64" s="110"/>
      <c r="AJ64" s="110"/>
      <c r="AK64" s="110"/>
      <c r="AL64" s="110"/>
      <c r="AM64" s="110"/>
      <c r="AN64" s="110"/>
      <c r="AO64" s="110"/>
      <c r="AP64" s="110"/>
      <c r="AQ64" s="110"/>
    </row>
    <row r="65" spans="6:18" ht="15" x14ac:dyDescent="0.25">
      <c r="F65" s="30"/>
      <c r="G65" s="31"/>
      <c r="H65" s="30"/>
      <c r="I65" s="30"/>
      <c r="J65" s="30"/>
      <c r="K65" s="7"/>
      <c r="L65" s="7"/>
      <c r="M65" s="7"/>
      <c r="N65" s="7"/>
      <c r="O65" s="7"/>
      <c r="P65" s="7"/>
      <c r="Q65" s="7"/>
      <c r="R65" s="7"/>
    </row>
    <row r="66" spans="6:18" x14ac:dyDescent="0.2">
      <c r="F66" s="30"/>
      <c r="G66" s="30"/>
      <c r="H66" s="30"/>
      <c r="I66" s="30"/>
      <c r="J66" s="30"/>
      <c r="K66" s="7"/>
      <c r="L66" s="7"/>
      <c r="M66" s="7"/>
      <c r="N66" s="7"/>
      <c r="O66" s="7"/>
      <c r="P66" s="7"/>
      <c r="Q66" s="7"/>
      <c r="R66" s="7"/>
    </row>
    <row r="67" spans="6:18" ht="12.75" customHeight="1" x14ac:dyDescent="0.2">
      <c r="F67" s="30"/>
      <c r="G67" s="30"/>
      <c r="H67" s="30"/>
      <c r="I67" s="30"/>
      <c r="J67" s="30"/>
      <c r="K67" s="7"/>
      <c r="L67" s="7"/>
      <c r="M67" s="7"/>
      <c r="N67" s="7"/>
      <c r="O67" s="7"/>
      <c r="P67" s="7"/>
      <c r="Q67" s="7"/>
      <c r="R67" s="7"/>
    </row>
    <row r="68" spans="6:18" ht="13.5" customHeight="1" x14ac:dyDescent="0.2">
      <c r="G68" s="29"/>
      <c r="H68" s="29"/>
      <c r="I68" s="29"/>
      <c r="J68" s="30"/>
      <c r="K68" s="7"/>
      <c r="L68" s="7"/>
      <c r="M68" s="7"/>
      <c r="N68" s="7"/>
      <c r="O68" s="7"/>
      <c r="P68" s="7"/>
      <c r="Q68" s="7"/>
      <c r="R68" s="7"/>
    </row>
    <row r="69" spans="6:18" ht="12.75" customHeight="1" x14ac:dyDescent="0.2"/>
  </sheetData>
  <mergeCells count="23">
    <mergeCell ref="Z11:AA11"/>
    <mergeCell ref="T11:U11"/>
    <mergeCell ref="V11:W11"/>
    <mergeCell ref="X11:Y11"/>
    <mergeCell ref="F4:H8"/>
    <mergeCell ref="F10:H10"/>
    <mergeCell ref="N11:O11"/>
    <mergeCell ref="B51:B52"/>
    <mergeCell ref="B41:B50"/>
    <mergeCell ref="B30:B38"/>
    <mergeCell ref="B17:B27"/>
    <mergeCell ref="R11:S11"/>
    <mergeCell ref="P11:Q11"/>
    <mergeCell ref="L11:M11"/>
    <mergeCell ref="L10:AE10"/>
    <mergeCell ref="C1:H2"/>
    <mergeCell ref="AD11:AE11"/>
    <mergeCell ref="AB11:AC11"/>
    <mergeCell ref="C4:D4"/>
    <mergeCell ref="C5:D5"/>
    <mergeCell ref="C7:D7"/>
    <mergeCell ref="C8:D8"/>
    <mergeCell ref="C6:D6"/>
  </mergeCells>
  <pageMargins left="0.19685039370078741" right="0.19685039370078741" top="0.15748031496062992" bottom="0.15748031496062992" header="0.15748031496062992" footer="0.15748031496062992"/>
  <pageSetup paperSize="8" orientation="landscape" r:id="rId1"/>
  <headerFooter alignWithMargins="0"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Zeitplan</vt:lpstr>
      <vt:lpstr>Zeitplan!Druckbereich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jankovic</dc:creator>
  <cp:lastModifiedBy>David Andrist</cp:lastModifiedBy>
  <cp:lastPrinted>2015-03-03T15:13:05Z</cp:lastPrinted>
  <dcterms:created xsi:type="dcterms:W3CDTF">2009-09-22T17:11:28Z</dcterms:created>
  <dcterms:modified xsi:type="dcterms:W3CDTF">2018-03-12T10:56:39Z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803407327</vt:i4>
  </property>
  <property fmtid="{D5CDD505-2E9C-101B-9397-08002B2CF9AE}" pid="3" name="_NewReviewCycle">
    <vt:lpwstr/>
  </property>
  <property fmtid="{D5CDD505-2E9C-101B-9397-08002B2CF9AE}" pid="4" name="_EmailSubject">
    <vt:lpwstr>Zeitplan</vt:lpwstr>
  </property>
  <property fmtid="{D5CDD505-2E9C-101B-9397-08002B2CF9AE}" pid="5" name="_AuthorEmail">
    <vt:lpwstr>david.siegwart@siemens.com</vt:lpwstr>
  </property>
  <property fmtid="{D5CDD505-2E9C-101B-9397-08002B2CF9AE}" pid="6" name="_AuthorEmailDisplayName">
    <vt:lpwstr>Siegwart, David (BT CPS R&amp;D ZG FS LAB)</vt:lpwstr>
  </property>
  <property fmtid="{D5CDD505-2E9C-101B-9397-08002B2CF9AE}" pid="7" name="_PreviousAdHocReviewCycleID">
    <vt:i4>43291669</vt:i4>
  </property>
  <property fmtid="{D5CDD505-2E9C-101B-9397-08002B2CF9AE}" pid="8" name="_ReviewingToolsShownOnce">
    <vt:lpwstr/>
  </property>
</Properties>
</file>