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bensaso\floris\examples\optimization\scipy\"/>
    </mc:Choice>
  </mc:AlternateContent>
  <xr:revisionPtr revIDLastSave="0" documentId="13_ncr:1_{9CFA4993-F17B-4EE1-9876-6793F686DF07}" xr6:coauthVersionLast="45" xr6:coauthVersionMax="45" xr10:uidLastSave="{00000000-0000-0000-0000-000000000000}"/>
  <bookViews>
    <workbookView xWindow="28680" yWindow="4575" windowWidth="24240" windowHeight="13140" firstSheet="3" activeTab="7" xr2:uid="{E4BE28C7-4D3E-41E2-AA29-DA3E1280E5CB}"/>
  </bookViews>
  <sheets>
    <sheet name="Farms In Region" sheetId="1" r:id="rId1"/>
    <sheet name="Adding more Farms" sheetId="5" r:id="rId2"/>
    <sheet name="Farms In first subset" sheetId="2" r:id="rId3"/>
    <sheet name="Farms In second subset" sheetId="6" r:id="rId4"/>
    <sheet name="Sheet3" sheetId="3" r:id="rId5"/>
    <sheet name="By region sub" sheetId="7" r:id="rId6"/>
    <sheet name="TI" sheetId="4" r:id="rId7"/>
    <sheet name="Farms_turb" sheetId="8" r:id="rId8"/>
    <sheet name="Sheet1" sheetId="9" r:id="rId9"/>
    <sheet name="Sheet2" sheetId="10" r:id="rId10"/>
    <sheet name="Sheet4" sheetId="11" r:id="rId11"/>
    <sheet name="Sheet5" sheetId="12" r:id="rId12"/>
  </sheets>
  <externalReferences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7" i="8" l="1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2" i="8"/>
  <c r="D3" i="8" l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2" i="8"/>
  <c r="P95" i="5" l="1"/>
  <c r="N104" i="5" l="1"/>
</calcChain>
</file>

<file path=xl/sharedStrings.xml><?xml version="1.0" encoding="utf-8"?>
<sst xmlns="http://schemas.openxmlformats.org/spreadsheetml/2006/main" count="1186" uniqueCount="202">
  <si>
    <t xml:space="preserve">WEST </t>
  </si>
  <si>
    <t>INTERIOR</t>
  </si>
  <si>
    <t xml:space="preserve">GREAT LAKES </t>
  </si>
  <si>
    <t xml:space="preserve">SOUTHEAST </t>
  </si>
  <si>
    <t xml:space="preserve">NORTHEAST </t>
  </si>
  <si>
    <t xml:space="preserve">Name </t>
  </si>
  <si>
    <t xml:space="preserve">xcoord </t>
  </si>
  <si>
    <t xml:space="preserve">y coord </t>
  </si>
  <si>
    <t># turbines</t>
  </si>
  <si>
    <t xml:space="preserve">rated capacity </t>
  </si>
  <si>
    <t>Burley Butte</t>
  </si>
  <si>
    <t>Busch Ranch</t>
  </si>
  <si>
    <t>Butler Ridge</t>
  </si>
  <si>
    <t>Bingham Lake</t>
  </si>
  <si>
    <t>Buffalo Mountain</t>
  </si>
  <si>
    <t>Hoosac</t>
  </si>
  <si>
    <t>Mountaineer Wind Energy Center (Thomas)</t>
  </si>
  <si>
    <t>MinWind III-IX</t>
  </si>
  <si>
    <t>Montfort Wind Farm</t>
  </si>
  <si>
    <t>Heritage Garden</t>
  </si>
  <si>
    <t>Bluff Point</t>
  </si>
  <si>
    <t>Border Winds Project</t>
  </si>
  <si>
    <t>Breckinridge</t>
  </si>
  <si>
    <t>Amazon Wind Farm US Central</t>
  </si>
  <si>
    <t>Blue Canyon V</t>
  </si>
  <si>
    <t>Blue Canyon VI</t>
  </si>
  <si>
    <t>Beech Ridge</t>
  </si>
  <si>
    <t>Camp Grove</t>
  </si>
  <si>
    <t>Cactus Flats</t>
  </si>
  <si>
    <t>Charles City</t>
  </si>
  <si>
    <t>Crystal Lake I</t>
  </si>
  <si>
    <t>Campbell County</t>
  </si>
  <si>
    <t>Dunlap</t>
  </si>
  <si>
    <t>Day County Wind Project</t>
  </si>
  <si>
    <t>Arbuckle Mountain</t>
  </si>
  <si>
    <t>Arkwright Summit</t>
  </si>
  <si>
    <t>Cedar Ridge Wind Farm</t>
  </si>
  <si>
    <t>Blue Cloud I</t>
  </si>
  <si>
    <t>Barton Chapel</t>
  </si>
  <si>
    <t>Bingham Wind</t>
  </si>
  <si>
    <t>Big Smile Wind Farm at Dempsey Ridge</t>
  </si>
  <si>
    <t>Drift Sand</t>
  </si>
  <si>
    <t>Copenhagen</t>
  </si>
  <si>
    <t>Beethoven Wind, LLC</t>
  </si>
  <si>
    <t>Colorado Highlands</t>
  </si>
  <si>
    <t>Chapman Ranch</t>
  </si>
  <si>
    <t>Bent Tree</t>
  </si>
  <si>
    <t>Blue Sky - Green Field</t>
  </si>
  <si>
    <t>Armenia Mountain</t>
  </si>
  <si>
    <t>Aragonne Wind LLC (Pastura)</t>
  </si>
  <si>
    <t>Buckeye</t>
  </si>
  <si>
    <t>Centennial Wind Farm</t>
  </si>
  <si>
    <t>Amazon Wind Farm US East</t>
  </si>
  <si>
    <t>Bear Creek</t>
  </si>
  <si>
    <t>Aurora County Wind</t>
  </si>
  <si>
    <t>Casper Wind Farm</t>
  </si>
  <si>
    <t>Cross Winds</t>
  </si>
  <si>
    <t>Creston Ridge</t>
  </si>
  <si>
    <t>Bethel</t>
  </si>
  <si>
    <t>Baffin</t>
  </si>
  <si>
    <t>Armadillo Flats</t>
  </si>
  <si>
    <t>Cedar Bluff</t>
  </si>
  <si>
    <t>EcoGrove</t>
  </si>
  <si>
    <t>Minonk</t>
  </si>
  <si>
    <t>Marsh Hill</t>
  </si>
  <si>
    <t>Noble Altona</t>
  </si>
  <si>
    <t>Noble Bliss</t>
  </si>
  <si>
    <t>Notrees</t>
  </si>
  <si>
    <t>Electra Wind</t>
  </si>
  <si>
    <t>El Cabo</t>
  </si>
  <si>
    <t>Chopin</t>
  </si>
  <si>
    <t>Coastal Energy</t>
  </si>
  <si>
    <t>Chestnut Flats</t>
  </si>
  <si>
    <t>Buffalo Bear</t>
  </si>
  <si>
    <t>Conception Wind Project</t>
  </si>
  <si>
    <t>Cedar Hills</t>
  </si>
  <si>
    <t>Carroll Area</t>
  </si>
  <si>
    <t>Big Blue Wind Farm</t>
  </si>
  <si>
    <t>Durbin Creek</t>
  </si>
  <si>
    <t>Danielson</t>
  </si>
  <si>
    <t>Brule County Wind</t>
  </si>
  <si>
    <t>Big Timber</t>
  </si>
  <si>
    <t>Berkshire Wind</t>
  </si>
  <si>
    <t>Apple Blossom</t>
  </si>
  <si>
    <t>Blackwell</t>
  </si>
  <si>
    <t>Lamar Municipal</t>
  </si>
  <si>
    <t>Deerfield Wind</t>
  </si>
  <si>
    <t>Canton Mountain</t>
  </si>
  <si>
    <t>Elk</t>
  </si>
  <si>
    <t>Forward</t>
  </si>
  <si>
    <t>Fourmile Ridge</t>
  </si>
  <si>
    <t>Future Generation Wind</t>
  </si>
  <si>
    <t>Galactic Wind</t>
  </si>
  <si>
    <t>Georgia Mountain</t>
  </si>
  <si>
    <t>Groton</t>
  </si>
  <si>
    <t>Gordon Butte</t>
  </si>
  <si>
    <t>Grant County</t>
  </si>
  <si>
    <t>Hawkeye</t>
  </si>
  <si>
    <t>Kimball Wind Farm</t>
  </si>
  <si>
    <t>Jericho Mountain</t>
  </si>
  <si>
    <t>Howard</t>
  </si>
  <si>
    <t>Lakeswind</t>
  </si>
  <si>
    <t>Golden Valley</t>
  </si>
  <si>
    <t>Greensburg</t>
  </si>
  <si>
    <t>Harbor Wind</t>
  </si>
  <si>
    <t>lat</t>
  </si>
  <si>
    <t xml:space="preserve">long </t>
  </si>
  <si>
    <t xml:space="preserve">SUBSET OF FARMS </t>
  </si>
  <si>
    <t xml:space="preserve">INTERIOR </t>
  </si>
  <si>
    <t xml:space="preserve">SOUTH EAST </t>
  </si>
  <si>
    <t xml:space="preserve">NORTH EAST </t>
  </si>
  <si>
    <t>60_80</t>
  </si>
  <si>
    <t>0_20</t>
  </si>
  <si>
    <t>20_40</t>
  </si>
  <si>
    <t>40_60</t>
  </si>
  <si>
    <t>&gt;80</t>
  </si>
  <si>
    <t>&lt;2</t>
  </si>
  <si>
    <t>&gt;2</t>
  </si>
  <si>
    <t>Dry Lake</t>
  </si>
  <si>
    <t>Perrin Ranch</t>
  </si>
  <si>
    <t>Cold Springs</t>
  </si>
  <si>
    <t>Vantage Point</t>
  </si>
  <si>
    <t xml:space="preserve">Will need about 18 more farms </t>
  </si>
  <si>
    <t xml:space="preserve">Tucannon River </t>
  </si>
  <si>
    <t>Horse Butte</t>
  </si>
  <si>
    <t>Mehoopany</t>
  </si>
  <si>
    <t>saved</t>
  </si>
  <si>
    <t>red horse 2</t>
  </si>
  <si>
    <t>Milford Phase II</t>
  </si>
  <si>
    <t>Saved</t>
  </si>
  <si>
    <t xml:space="preserve">North Sky River </t>
  </si>
  <si>
    <t>Mars Hill</t>
  </si>
  <si>
    <t>Subset</t>
  </si>
  <si>
    <t>West</t>
  </si>
  <si>
    <t>Interior</t>
  </si>
  <si>
    <t>Great_Lakes</t>
  </si>
  <si>
    <t>e</t>
  </si>
  <si>
    <t>South_East</t>
  </si>
  <si>
    <t>North_East</t>
  </si>
  <si>
    <t xml:space="preserve">Time for 2020 Farms </t>
  </si>
  <si>
    <t xml:space="preserve">Time for baseline onshore </t>
  </si>
  <si>
    <t xml:space="preserve">? Onshore wake steering </t>
  </si>
  <si>
    <t xml:space="preserve">Nh </t>
  </si>
  <si>
    <t xml:space="preserve">Allocation unit = 20min/ node </t>
  </si>
  <si>
    <t xml:space="preserve">3 allocation units per node hour </t>
  </si>
  <si>
    <t>z/L &lt; -0.1</t>
  </si>
  <si>
    <t>-0.1 &lt;z/L  &lt; 0.1</t>
  </si>
  <si>
    <t xml:space="preserve"> 0.1 &lt; z/L</t>
  </si>
  <si>
    <t>Unstable</t>
  </si>
  <si>
    <t>Neutral</t>
  </si>
  <si>
    <t>Stable</t>
  </si>
  <si>
    <t>1) For new TI model I would need to save wind roses files before hand for the farms again….</t>
  </si>
  <si>
    <t>z</t>
  </si>
  <si>
    <t>#Turbines</t>
  </si>
  <si>
    <t>South East</t>
  </si>
  <si>
    <t>North East</t>
  </si>
  <si>
    <t>Great Lakes</t>
  </si>
  <si>
    <t>Red Horse 2</t>
  </si>
  <si>
    <t>Tucannon River</t>
  </si>
  <si>
    <t>North Sky River</t>
  </si>
  <si>
    <t>6NH</t>
  </si>
  <si>
    <t>x</t>
  </si>
  <si>
    <t>maxiter</t>
  </si>
  <si>
    <t>AEP_No_Wake</t>
  </si>
  <si>
    <t>AEP_Baseline</t>
  </si>
  <si>
    <t>AEP_Opt</t>
  </si>
  <si>
    <t>%_Baseline</t>
  </si>
  <si>
    <t>%_Opt</t>
  </si>
  <si>
    <t>Wk_Loss_Baseline</t>
  </si>
  <si>
    <t>Wk_Loss_Opt</t>
  </si>
  <si>
    <t>AEP_Gain_Opt</t>
  </si>
  <si>
    <t>Loss_Red_Opt</t>
  </si>
  <si>
    <t>Note: Did not have to do the baseline cases more than once since we are just changing the opt metho d</t>
  </si>
  <si>
    <t>Pmf_res</t>
  </si>
  <si>
    <t>Rel_spc</t>
  </si>
  <si>
    <t>`</t>
  </si>
  <si>
    <t>Nan</t>
  </si>
  <si>
    <t>Runtime</t>
  </si>
  <si>
    <t xml:space="preserve">Pmf 1, spc 7 </t>
  </si>
  <si>
    <t>wd</t>
  </si>
  <si>
    <t>total_baseline</t>
  </si>
  <si>
    <t>total_opt</t>
  </si>
  <si>
    <t>Aep_gain</t>
  </si>
  <si>
    <t xml:space="preserve">pmf 2, spc 7 </t>
  </si>
  <si>
    <t xml:space="preserve">pmf 3, spc 7 </t>
  </si>
  <si>
    <t xml:space="preserve">pmf 4, spc 7 </t>
  </si>
  <si>
    <t xml:space="preserve">pmf 5, spc 7 </t>
  </si>
  <si>
    <t>pmf</t>
  </si>
  <si>
    <t>Pmf 1, spc 4</t>
  </si>
  <si>
    <t>Pmf 2, spc 4</t>
  </si>
  <si>
    <t>Pmf 3, spc 4</t>
  </si>
  <si>
    <t>Pmf 4, spc 4</t>
  </si>
  <si>
    <t>Pmf 5, spc 4</t>
  </si>
  <si>
    <t>10D</t>
  </si>
  <si>
    <t>Rated_power</t>
  </si>
  <si>
    <t>Farm_Name</t>
  </si>
  <si>
    <t>Region</t>
  </si>
  <si>
    <t>Capacity</t>
  </si>
  <si>
    <t>Area</t>
  </si>
  <si>
    <t xml:space="preserve">Alpha </t>
  </si>
  <si>
    <t>good example</t>
  </si>
  <si>
    <t>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</si>
</sst>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" fontId="0" fillId="0" borderId="0" xfId="0" applyNumberFormat="1"/>
    <xf numFmtId="0" fontId="4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6" fontId="0" fillId="0" borderId="4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1" applyBorder="1"/>
    <xf numFmtId="0" fontId="1" fillId="2" borderId="5" xfId="1" applyBorder="1"/>
    <xf numFmtId="0" fontId="0" fillId="3" borderId="0" xfId="0" applyFill="1" applyBorder="1"/>
    <xf numFmtId="0" fontId="0" fillId="0" borderId="0" xfId="0" applyFill="1" applyBorder="1"/>
    <xf numFmtId="0" fontId="0" fillId="3" borderId="7" xfId="0" applyFill="1" applyBorder="1"/>
    <xf numFmtId="0" fontId="1" fillId="0" borderId="0" xfId="1" applyFill="1" applyBorder="1"/>
    <xf numFmtId="0" fontId="1" fillId="0" borderId="5" xfId="1" applyFill="1" applyBorder="1"/>
    <xf numFmtId="0" fontId="5" fillId="3" borderId="0" xfId="1" applyFont="1" applyFill="1" applyBorder="1"/>
    <xf numFmtId="0" fontId="5" fillId="0" borderId="0" xfId="1" applyFont="1" applyFill="1" applyBorder="1"/>
    <xf numFmtId="0" fontId="2" fillId="0" borderId="0" xfId="0" applyFont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0" fillId="0" borderId="0" xfId="0" applyFill="1"/>
    <xf numFmtId="0" fontId="0" fillId="0" borderId="7" xfId="0" applyFill="1" applyBorder="1"/>
    <xf numFmtId="0" fontId="0" fillId="0" borderId="2" xfId="0" applyFill="1" applyBorder="1"/>
    <xf numFmtId="0" fontId="2" fillId="0" borderId="0" xfId="0" applyFont="1" applyFill="1" applyBorder="1"/>
    <xf numFmtId="0" fontId="6" fillId="0" borderId="0" xfId="0" applyFont="1" applyFill="1" applyBorder="1"/>
    <xf numFmtId="0" fontId="7" fillId="0" borderId="0" xfId="0" applyFont="1" applyAlignment="1">
      <alignment horizontal="left" vertical="center"/>
    </xf>
    <xf numFmtId="0" fontId="0" fillId="0" borderId="0" xfId="0" applyFont="1"/>
    <xf numFmtId="0" fontId="0" fillId="3" borderId="0" xfId="0" applyFill="1"/>
    <xf numFmtId="0" fontId="4" fillId="0" borderId="0" xfId="0" applyFont="1" applyFill="1" applyBorder="1"/>
    <xf numFmtId="16" fontId="0" fillId="0" borderId="0" xfId="0" applyNumberFormat="1" applyFill="1" applyBorder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Maxiter Convergence for 4x4 grid farm with 4D spacing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17142158443239"/>
          <c:y val="0.12135785757752668"/>
          <c:w val="0.82076444288530936"/>
          <c:h val="0.65850826420517339"/>
        </c:manualLayout>
      </c:layout>
      <c:scatterChart>
        <c:scatterStyle val="lineMarker"/>
        <c:varyColors val="0"/>
        <c:ser>
          <c:idx val="0"/>
          <c:order val="0"/>
          <c:tx>
            <c:v>At 100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Sheet1!$B$22:$B$23</c:f>
              <c:numCache>
                <c:formatCode>General</c:formatCode>
                <c:ptCount val="2"/>
                <c:pt idx="0">
                  <c:v>3</c:v>
                </c:pt>
                <c:pt idx="1">
                  <c:v>20</c:v>
                </c:pt>
              </c:numCache>
            </c:numRef>
          </c:xVal>
          <c:yVal>
            <c:numRef>
              <c:f>Sheet1!$C$22:$C$23</c:f>
              <c:numCache>
                <c:formatCode>General</c:formatCode>
                <c:ptCount val="2"/>
                <c:pt idx="0">
                  <c:v>5.18906280580903</c:v>
                </c:pt>
                <c:pt idx="1">
                  <c:v>5.18906280580903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50-4E26-9552-3E3ADF46BFC5}"/>
            </c:ext>
          </c:extLst>
        </c:ser>
        <c:ser>
          <c:idx val="1"/>
          <c:order val="1"/>
          <c:tx>
            <c:v>Trend 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20</c:v>
                </c:pt>
              </c:numCache>
            </c:numRef>
          </c:xVal>
          <c:yVal>
            <c:numRef>
              <c:f>Sheet1!$J$3:$J$9</c:f>
              <c:numCache>
                <c:formatCode>General</c:formatCode>
                <c:ptCount val="7"/>
                <c:pt idx="0">
                  <c:v>5.0983596189057101</c:v>
                </c:pt>
                <c:pt idx="1">
                  <c:v>5.1636361295563704</c:v>
                </c:pt>
                <c:pt idx="2">
                  <c:v>5.1735459397678198</c:v>
                </c:pt>
                <c:pt idx="3">
                  <c:v>5.1783480094970997</c:v>
                </c:pt>
                <c:pt idx="4">
                  <c:v>5.18017240549558</c:v>
                </c:pt>
                <c:pt idx="5">
                  <c:v>5.1835358232466202</c:v>
                </c:pt>
                <c:pt idx="6">
                  <c:v>5.18639116322431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50-4E26-9552-3E3ADF46B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715120"/>
        <c:axId val="427715776"/>
      </c:scatterChart>
      <c:valAx>
        <c:axId val="42771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715776"/>
        <c:crosses val="autoZero"/>
        <c:crossBetween val="midCat"/>
      </c:valAx>
      <c:valAx>
        <c:axId val="4277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AEP 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71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Spc= 4D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[1]Sheet1!$B$12:$B$16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[1]Sheet1!$K$12:$K$16</c:f>
              <c:numCache>
                <c:formatCode>General</c:formatCode>
                <c:ptCount val="5"/>
                <c:pt idx="0">
                  <c:v>1.0717203562817501</c:v>
                </c:pt>
                <c:pt idx="1">
                  <c:v>1.0408080704598499</c:v>
                </c:pt>
                <c:pt idx="2">
                  <c:v>1.03285225954925</c:v>
                </c:pt>
                <c:pt idx="3">
                  <c:v>0.98324640595157398</c:v>
                </c:pt>
                <c:pt idx="4">
                  <c:v>1.0293281919933399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0B-4008-B953-1DDEEE962804}"/>
            </c:ext>
          </c:extLst>
        </c:ser>
        <c:ser>
          <c:idx val="1"/>
          <c:order val="1"/>
          <c:tx>
            <c:v>Spc= 10D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[1]Sheet1!$B$3:$B$7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[1]Sheet1!$K$3:$K$7</c:f>
              <c:numCache>
                <c:formatCode>General</c:formatCode>
                <c:ptCount val="5"/>
                <c:pt idx="0">
                  <c:v>0.56947433563245498</c:v>
                </c:pt>
                <c:pt idx="1">
                  <c:v>0.50683812708563003</c:v>
                </c:pt>
                <c:pt idx="2">
                  <c:v>0.48811483406164302</c:v>
                </c:pt>
                <c:pt idx="3">
                  <c:v>0.55564475187578399</c:v>
                </c:pt>
                <c:pt idx="4">
                  <c:v>0.40419488022804001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0B-4008-B953-1DDEEE962804}"/>
            </c:ext>
          </c:extLst>
        </c:ser>
        <c:ser>
          <c:idx val="2"/>
          <c:order val="2"/>
          <c:tx>
            <c:v>Spc= 7D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[1]Sheet1!$B$30:$B$34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[1]Sheet1!$K$30:$K$34</c:f>
              <c:numCache>
                <c:formatCode>General</c:formatCode>
                <c:ptCount val="5"/>
                <c:pt idx="0">
                  <c:v>0.99260161686708404</c:v>
                </c:pt>
                <c:pt idx="1">
                  <c:v>0.94154312266197204</c:v>
                </c:pt>
                <c:pt idx="2">
                  <c:v>0.95266408850349105</c:v>
                </c:pt>
                <c:pt idx="3">
                  <c:v>0.91059834019502395</c:v>
                </c:pt>
                <c:pt idx="4">
                  <c:v>0.92910594948329905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0B-4008-B953-1DDEEE962804}"/>
            </c:ext>
          </c:extLst>
        </c:ser>
        <c:ser>
          <c:idx val="3"/>
          <c:order val="3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Sheet2!$X$13:$X$14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Sheet2!$Y$13:$Y$14</c:f>
              <c:numCache>
                <c:formatCode>General</c:formatCode>
                <c:ptCount val="2"/>
                <c:pt idx="0">
                  <c:v>1.8956917847963799</c:v>
                </c:pt>
                <c:pt idx="1">
                  <c:v>1.8956917847963799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F0B-4008-B953-1DDEEE962804}"/>
            </c:ext>
          </c:extLst>
        </c:ser>
        <c:ser>
          <c:idx val="4"/>
          <c:order val="4"/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xVal>
            <c:numRef>
              <c:f>Sheet2!$X$13:$X$14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Sheet2!$Z$13:$Z$14</c:f>
              <c:numCache>
                <c:formatCode>General</c:formatCode>
                <c:ptCount val="2"/>
                <c:pt idx="0">
                  <c:v>3.5575215813918999</c:v>
                </c:pt>
                <c:pt idx="1">
                  <c:v>3.5575215813918999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F0B-4008-B953-1DDEEE962804}"/>
            </c:ext>
          </c:extLst>
        </c:ser>
        <c:ser>
          <c:idx val="5"/>
          <c:order val="5"/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Sheet2!$X$13:$X$14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Sheet2!$AA$13:$AA$14</c:f>
              <c:numCache>
                <c:formatCode>General</c:formatCode>
                <c:ptCount val="2"/>
                <c:pt idx="0">
                  <c:v>2.4100371632908102</c:v>
                </c:pt>
                <c:pt idx="1">
                  <c:v>2.4100371632908102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F0B-4008-B953-1DDEEE962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368160"/>
        <c:axId val="258364880"/>
      </c:scatterChart>
      <c:valAx>
        <c:axId val="25836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Pmf_Res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64880"/>
        <c:crosses val="autoZero"/>
        <c:crossBetween val="midCat"/>
      </c:valAx>
      <c:valAx>
        <c:axId val="25836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AEP</a:t>
                </a:r>
                <a:r>
                  <a:rPr lang="en-US" baseline="0"/>
                  <a:t> Gain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6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Unc</a:t>
            </a:r>
            <a:r>
              <a:rPr lang="en-US" baseline="0"/>
              <a:t> study for 2x2 farm with 18 ws/wd combinations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spc=4D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Sheet4!$B$8:$B$12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Sheet4!$K$8:$K$12</c:f>
              <c:numCache>
                <c:formatCode>General</c:formatCode>
                <c:ptCount val="5"/>
                <c:pt idx="0">
                  <c:v>3.04203236225012</c:v>
                </c:pt>
                <c:pt idx="1">
                  <c:v>2.8654136438839699</c:v>
                </c:pt>
                <c:pt idx="2">
                  <c:v>2.9202293527499701</c:v>
                </c:pt>
                <c:pt idx="3">
                  <c:v>2.6827691511009899</c:v>
                </c:pt>
                <c:pt idx="4">
                  <c:v>2.7636879129572001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22-4F4E-9327-3FE6629ED9FD}"/>
            </c:ext>
          </c:extLst>
        </c:ser>
        <c:ser>
          <c:idx val="1"/>
          <c:order val="1"/>
          <c:tx>
            <c:v>spc=7D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Sheet4!$B$13:$B$17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Sheet4!$K$13:$K$17</c:f>
              <c:numCache>
                <c:formatCode>General</c:formatCode>
                <c:ptCount val="5"/>
                <c:pt idx="0">
                  <c:v>1.30256319106489</c:v>
                </c:pt>
                <c:pt idx="1">
                  <c:v>1.2237117463842599</c:v>
                </c:pt>
                <c:pt idx="2">
                  <c:v>1.2357888026266901</c:v>
                </c:pt>
                <c:pt idx="3">
                  <c:v>1.1604260402720299</c:v>
                </c:pt>
                <c:pt idx="4">
                  <c:v>1.19121554741128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22-4F4E-9327-3FE6629ED9FD}"/>
            </c:ext>
          </c:extLst>
        </c:ser>
        <c:ser>
          <c:idx val="2"/>
          <c:order val="2"/>
          <c:tx>
            <c:v>spc=10D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Sheet4!$B$3:$B$7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Sheet4!$K$3:$K$7</c:f>
              <c:numCache>
                <c:formatCode>General</c:formatCode>
                <c:ptCount val="5"/>
                <c:pt idx="0">
                  <c:v>0.55884932262130604</c:v>
                </c:pt>
                <c:pt idx="1">
                  <c:v>0.51560256595519105</c:v>
                </c:pt>
                <c:pt idx="2">
                  <c:v>0.51279076831588799</c:v>
                </c:pt>
                <c:pt idx="3">
                  <c:v>0.498106176093146</c:v>
                </c:pt>
                <c:pt idx="4">
                  <c:v>0.457618514349797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22-4F4E-9327-3FE6629ED9F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0070C0"/>
                </a:solidFill>
                <a:ln w="9525">
                  <a:solidFill>
                    <a:srgbClr val="0070C0"/>
                  </a:solidFill>
                  <a:prstDash val="dash"/>
                </a:ln>
                <a:effectLst/>
              </c:spPr>
            </c:marker>
            <c:bubble3D val="0"/>
            <c:spPr>
              <a:ln w="19050" cap="rnd">
                <a:solidFill>
                  <a:srgbClr val="0070C0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2C22-4F4E-9327-3FE6629ED9FD}"/>
              </c:ext>
            </c:extLst>
          </c:dPt>
          <c:xVal>
            <c:numRef>
              <c:f>Sheet4!$P$27:$P$28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Sheet4!$Q$27:$Q$28</c:f>
              <c:numCache>
                <c:formatCode>General</c:formatCode>
                <c:ptCount val="2"/>
                <c:pt idx="0">
                  <c:v>4.9676411838711596</c:v>
                </c:pt>
                <c:pt idx="1">
                  <c:v>4.9676411838711596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22-4F4E-9327-3FE6629ED9FD}"/>
            </c:ext>
          </c:extLst>
        </c:ser>
        <c:ser>
          <c:idx val="4"/>
          <c:order val="4"/>
          <c:spPr>
            <a:ln w="1905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dash"/>
              </a:ln>
              <a:effectLst/>
            </c:spPr>
          </c:marker>
          <c:xVal>
            <c:numRef>
              <c:f>Sheet4!$P$27:$P$28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Sheet4!$R$27:$R$28</c:f>
              <c:numCache>
                <c:formatCode>General</c:formatCode>
                <c:ptCount val="2"/>
                <c:pt idx="0">
                  <c:v>2.9401021471201099</c:v>
                </c:pt>
                <c:pt idx="1">
                  <c:v>2.9401021471201099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22-4F4E-9327-3FE6629ED9FD}"/>
            </c:ext>
          </c:extLst>
        </c:ser>
        <c:ser>
          <c:idx val="5"/>
          <c:order val="5"/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  <a:prstDash val="dash"/>
              </a:ln>
              <a:effectLst/>
            </c:spPr>
          </c:marker>
          <c:xVal>
            <c:numRef>
              <c:f>Sheet4!$P$27:$P$28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Sheet4!$S$27:$S$28</c:f>
              <c:numCache>
                <c:formatCode>General</c:formatCode>
                <c:ptCount val="2"/>
                <c:pt idx="0">
                  <c:v>1.4680239554111101</c:v>
                </c:pt>
                <c:pt idx="1">
                  <c:v>1.4680239554111101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22-4F4E-9327-3FE6629ED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427464"/>
        <c:axId val="575425496"/>
      </c:scatterChart>
      <c:valAx>
        <c:axId val="575427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Pmf_res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425496"/>
        <c:crosses val="autoZero"/>
        <c:crossBetween val="midCat"/>
      </c:valAx>
      <c:valAx>
        <c:axId val="57542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%AEP 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427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for each Pmf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spc=10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Sheet4!$N$3:$N$7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Sheet4!$P$3:$P$7</c:f>
              <c:numCache>
                <c:formatCode>General</c:formatCode>
                <c:ptCount val="5"/>
                <c:pt idx="0">
                  <c:v>629.85210347175598</c:v>
                </c:pt>
                <c:pt idx="1">
                  <c:v>415.43336486816401</c:v>
                </c:pt>
                <c:pt idx="2">
                  <c:v>241.994303941726</c:v>
                </c:pt>
                <c:pt idx="3">
                  <c:v>888.34738492965698</c:v>
                </c:pt>
                <c:pt idx="4">
                  <c:v>606.72251319885197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6B-4D43-AB3F-14ED6DEE1A54}"/>
            </c:ext>
          </c:extLst>
        </c:ser>
        <c:ser>
          <c:idx val="1"/>
          <c:order val="1"/>
          <c:tx>
            <c:v>spc=7D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Sheet4!$N$13:$N$17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Sheet4!$P$13:$P$17</c:f>
              <c:numCache>
                <c:formatCode>General</c:formatCode>
                <c:ptCount val="5"/>
                <c:pt idx="0">
                  <c:v>808.89520263671795</c:v>
                </c:pt>
                <c:pt idx="1">
                  <c:v>424.112186670303</c:v>
                </c:pt>
                <c:pt idx="2">
                  <c:v>279.15110325813203</c:v>
                </c:pt>
                <c:pt idx="3">
                  <c:v>302.23317337036099</c:v>
                </c:pt>
                <c:pt idx="4">
                  <c:v>236.69777202606201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6B-4D43-AB3F-14ED6DEE1A54}"/>
            </c:ext>
          </c:extLst>
        </c:ser>
        <c:ser>
          <c:idx val="2"/>
          <c:order val="2"/>
          <c:tx>
            <c:v>spc=4D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Sheet4!$N$8:$N$12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Sheet4!$P$8:$P$12</c:f>
              <c:numCache>
                <c:formatCode>General</c:formatCode>
                <c:ptCount val="5"/>
                <c:pt idx="0">
                  <c:v>878.72506189346302</c:v>
                </c:pt>
                <c:pt idx="1">
                  <c:v>433.229549646377</c:v>
                </c:pt>
                <c:pt idx="2">
                  <c:v>328.84169697761502</c:v>
                </c:pt>
                <c:pt idx="3">
                  <c:v>449.128743648529</c:v>
                </c:pt>
                <c:pt idx="4">
                  <c:v>328.69953846931401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6B-4D43-AB3F-14ED6DEE1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707352"/>
        <c:axId val="575709648"/>
      </c:scatterChart>
      <c:valAx>
        <c:axId val="57570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Pmf_res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709648"/>
        <c:crosses val="autoZero"/>
        <c:crossBetween val="midCat"/>
      </c:valAx>
      <c:valAx>
        <c:axId val="57570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(seconds?)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70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Gains</a:t>
            </a:r>
            <a:r>
              <a:rPr lang="en-US" baseline="0"/>
              <a:t> by wind direction for rel_spc=7D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wd=260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Sheet5!$G$3:$G$7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Sheet5!$L$3:$L$7</c:f>
              <c:numCache>
                <c:formatCode>General</c:formatCode>
                <c:ptCount val="5"/>
                <c:pt idx="0">
                  <c:v>0.148376923146218</c:v>
                </c:pt>
                <c:pt idx="1">
                  <c:v>0.18302288811787601</c:v>
                </c:pt>
                <c:pt idx="2">
                  <c:v>0.22428957931319399</c:v>
                </c:pt>
                <c:pt idx="3">
                  <c:v>0.22428957931319399</c:v>
                </c:pt>
                <c:pt idx="4">
                  <c:v>0.148376923146218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2D-4D77-8B74-D90F0B4CC504}"/>
            </c:ext>
          </c:extLst>
        </c:ser>
        <c:ser>
          <c:idx val="1"/>
          <c:order val="1"/>
          <c:tx>
            <c:v>wd=265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Sheet5!$G$3:$G$7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Sheet5!$L$9:$L$13</c:f>
              <c:numCache>
                <c:formatCode>General</c:formatCode>
                <c:ptCount val="5"/>
                <c:pt idx="0">
                  <c:v>0.44266896513804699</c:v>
                </c:pt>
                <c:pt idx="1">
                  <c:v>0.38233477666904098</c:v>
                </c:pt>
                <c:pt idx="2">
                  <c:v>0.34026956333938502</c:v>
                </c:pt>
                <c:pt idx="3">
                  <c:v>0.34026956333938502</c:v>
                </c:pt>
                <c:pt idx="4">
                  <c:v>0.220862190744432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2D-4D77-8B74-D90F0B4CC504}"/>
            </c:ext>
          </c:extLst>
        </c:ser>
        <c:ser>
          <c:idx val="2"/>
          <c:order val="2"/>
          <c:tx>
            <c:v>wd=270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Sheet5!$G$3:$G$7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Sheet5!$L$15:$L$19</c:f>
              <c:numCache>
                <c:formatCode>General</c:formatCode>
                <c:ptCount val="5"/>
                <c:pt idx="0">
                  <c:v>1.7457339227869499</c:v>
                </c:pt>
                <c:pt idx="1">
                  <c:v>1.6408673761197601</c:v>
                </c:pt>
                <c:pt idx="2">
                  <c:v>1.6657291470304401</c:v>
                </c:pt>
                <c:pt idx="3">
                  <c:v>1.6657291470304401</c:v>
                </c:pt>
                <c:pt idx="4">
                  <c:v>1.62380732592762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2D-4D77-8B74-D90F0B4CC504}"/>
            </c:ext>
          </c:extLst>
        </c:ser>
        <c:ser>
          <c:idx val="3"/>
          <c:order val="3"/>
          <c:tx>
            <c:v>wd=275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Sheet5!$G$3:$G$7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Sheet5!$L$23:$L$27</c:f>
              <c:numCache>
                <c:formatCode>General</c:formatCode>
                <c:ptCount val="5"/>
                <c:pt idx="0">
                  <c:v>4.3327059866298097</c:v>
                </c:pt>
                <c:pt idx="1">
                  <c:v>3.99026726135479</c:v>
                </c:pt>
                <c:pt idx="2">
                  <c:v>4.0756649254641202</c:v>
                </c:pt>
                <c:pt idx="3">
                  <c:v>4.0756649254641202</c:v>
                </c:pt>
                <c:pt idx="4">
                  <c:v>3.93875779763099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2D-4D77-8B74-D90F0B4CC504}"/>
            </c:ext>
          </c:extLst>
        </c:ser>
        <c:ser>
          <c:idx val="4"/>
          <c:order val="4"/>
          <c:tx>
            <c:v>wd=280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Sheet5!$G$3:$G$7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Sheet5!$L$29:$L$33</c:f>
              <c:numCache>
                <c:formatCode>General</c:formatCode>
                <c:ptCount val="5"/>
                <c:pt idx="0">
                  <c:v>1.65336402976375</c:v>
                </c:pt>
                <c:pt idx="1">
                  <c:v>1.68137320518373</c:v>
                </c:pt>
                <c:pt idx="2">
                  <c:v>1.6465246691370901</c:v>
                </c:pt>
                <c:pt idx="3">
                  <c:v>1.6465246691370901</c:v>
                </c:pt>
                <c:pt idx="4">
                  <c:v>1.67437438359472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E2D-4D77-8B74-D90F0B4CC504}"/>
            </c:ext>
          </c:extLst>
        </c:ser>
        <c:ser>
          <c:idx val="5"/>
          <c:order val="5"/>
          <c:tx>
            <c:v>wd=285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Sheet5!$G$3:$G$7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Sheet5!$L$35:$L$39</c:f>
              <c:numCache>
                <c:formatCode>General</c:formatCode>
                <c:ptCount val="5"/>
                <c:pt idx="0">
                  <c:v>9.5074083860171105E-2</c:v>
                </c:pt>
                <c:pt idx="1">
                  <c:v>0.109510915748928</c:v>
                </c:pt>
                <c:pt idx="2">
                  <c:v>0.11465421584108</c:v>
                </c:pt>
                <c:pt idx="3">
                  <c:v>0.11465421584108</c:v>
                </c:pt>
                <c:pt idx="4">
                  <c:v>0.174607444032024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E2D-4D77-8B74-D90F0B4CC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646936"/>
        <c:axId val="804647264"/>
      </c:scatterChart>
      <c:valAx>
        <c:axId val="804646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Pmf_res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647264"/>
        <c:crosses val="autoZero"/>
        <c:crossBetween val="midCat"/>
      </c:valAx>
      <c:valAx>
        <c:axId val="80464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%AEP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646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Gains</a:t>
            </a:r>
            <a:r>
              <a:rPr lang="en-US" baseline="0"/>
              <a:t> by wind direction for rel_spc=4D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wd=260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Sheet5!$G$3:$G$7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Sheet5!$AE$3:$AE$7</c:f>
              <c:numCache>
                <c:formatCode>General</c:formatCode>
                <c:ptCount val="5"/>
                <c:pt idx="0">
                  <c:v>1.06065893062484</c:v>
                </c:pt>
                <c:pt idx="1">
                  <c:v>0.94184803395641803</c:v>
                </c:pt>
                <c:pt idx="2">
                  <c:v>0.971774617933992</c:v>
                </c:pt>
                <c:pt idx="3">
                  <c:v>0.971774617933992</c:v>
                </c:pt>
                <c:pt idx="4">
                  <c:v>0.94299891049653695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50E-40CC-BC3A-BCE684099CBE}"/>
            </c:ext>
          </c:extLst>
        </c:ser>
        <c:ser>
          <c:idx val="1"/>
          <c:order val="1"/>
          <c:tx>
            <c:v>wd=265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Sheet5!$G$3:$G$7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Sheet5!$AE$9:$AE$13</c:f>
              <c:numCache>
                <c:formatCode>General</c:formatCode>
                <c:ptCount val="5"/>
                <c:pt idx="0">
                  <c:v>1.89555219676493</c:v>
                </c:pt>
                <c:pt idx="1">
                  <c:v>1.6601898229766301</c:v>
                </c:pt>
                <c:pt idx="2">
                  <c:v>1.7154423667490699</c:v>
                </c:pt>
                <c:pt idx="3">
                  <c:v>1.7154423667490699</c:v>
                </c:pt>
                <c:pt idx="4">
                  <c:v>1.4118211725793901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50E-40CC-BC3A-BCE684099CBE}"/>
            </c:ext>
          </c:extLst>
        </c:ser>
        <c:ser>
          <c:idx val="2"/>
          <c:order val="2"/>
          <c:tx>
            <c:v>wd=270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Sheet5!$G$3:$G$7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Sheet5!$AE$15:$AE$19</c:f>
              <c:numCache>
                <c:formatCode>General</c:formatCode>
                <c:ptCount val="5"/>
                <c:pt idx="0">
                  <c:v>1.8779763745807001</c:v>
                </c:pt>
                <c:pt idx="1">
                  <c:v>1.7759709612271699</c:v>
                </c:pt>
                <c:pt idx="2">
                  <c:v>1.78544572640869</c:v>
                </c:pt>
                <c:pt idx="3">
                  <c:v>1.78544572640869</c:v>
                </c:pt>
                <c:pt idx="4">
                  <c:v>1.74222311030073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50E-40CC-BC3A-BCE684099CBE}"/>
            </c:ext>
          </c:extLst>
        </c:ser>
        <c:ser>
          <c:idx val="3"/>
          <c:order val="3"/>
          <c:tx>
            <c:v>wd=275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Sheet5!$G$3:$G$7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Sheet5!$AE$21:$AE$25</c:f>
              <c:numCache>
                <c:formatCode>General</c:formatCode>
                <c:ptCount val="5"/>
                <c:pt idx="0">
                  <c:v>7.74932285945704</c:v>
                </c:pt>
                <c:pt idx="1">
                  <c:v>7.2587629304108896</c:v>
                </c:pt>
                <c:pt idx="2">
                  <c:v>7.3930654256415496</c:v>
                </c:pt>
                <c:pt idx="3">
                  <c:v>7.3930654256415496</c:v>
                </c:pt>
                <c:pt idx="4">
                  <c:v>6.9848003671332703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50E-40CC-BC3A-BCE684099CBE}"/>
            </c:ext>
          </c:extLst>
        </c:ser>
        <c:ser>
          <c:idx val="4"/>
          <c:order val="4"/>
          <c:tx>
            <c:v>wd=280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Sheet5!$G$3:$G$7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Sheet5!$AE$27:$AE$31</c:f>
              <c:numCache>
                <c:formatCode>General</c:formatCode>
                <c:ptCount val="5"/>
                <c:pt idx="0">
                  <c:v>5.2690064401672103</c:v>
                </c:pt>
                <c:pt idx="1">
                  <c:v>5.1233732044062599</c:v>
                </c:pt>
                <c:pt idx="2">
                  <c:v>5.1760641752177303</c:v>
                </c:pt>
                <c:pt idx="3">
                  <c:v>5.1760641752177303</c:v>
                </c:pt>
                <c:pt idx="4">
                  <c:v>4.98900218841609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50E-40CC-BC3A-BCE684099CBE}"/>
            </c:ext>
          </c:extLst>
        </c:ser>
        <c:ser>
          <c:idx val="5"/>
          <c:order val="5"/>
          <c:tx>
            <c:v>wd=285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Sheet5!$G$3:$G$7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Sheet5!$AE$33:$AE$37</c:f>
              <c:numCache>
                <c:formatCode>General</c:formatCode>
                <c:ptCount val="5"/>
                <c:pt idx="0">
                  <c:v>1.6071472108597999</c:v>
                </c:pt>
                <c:pt idx="1">
                  <c:v>1.56458697930506</c:v>
                </c:pt>
                <c:pt idx="2">
                  <c:v>1.6229125891956899</c:v>
                </c:pt>
                <c:pt idx="3">
                  <c:v>1.6229125891956899</c:v>
                </c:pt>
                <c:pt idx="4">
                  <c:v>1.58299816516341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50E-40CC-BC3A-BCE684099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646936"/>
        <c:axId val="804647264"/>
      </c:scatterChart>
      <c:valAx>
        <c:axId val="804646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Pmf_res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647264"/>
        <c:crosses val="autoZero"/>
        <c:crossBetween val="midCat"/>
      </c:valAx>
      <c:valAx>
        <c:axId val="80464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%AEP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64693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Gains</a:t>
            </a:r>
            <a:r>
              <a:rPr lang="en-US" baseline="0"/>
              <a:t> by wind direction for rel_spc=10D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wd=260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Sheet5!$G$56:$G$60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Sheet5!$M$57:$M$61</c:f>
              <c:numCache>
                <c:formatCode>General</c:formatCode>
                <c:ptCount val="5"/>
                <c:pt idx="0">
                  <c:v>8.3761597760138001E-2</c:v>
                </c:pt>
                <c:pt idx="1">
                  <c:v>8.6437971448954404E-2</c:v>
                </c:pt>
                <c:pt idx="2">
                  <c:v>5.2855281636302001E-2</c:v>
                </c:pt>
                <c:pt idx="3">
                  <c:v>7.4472929256156201E-2</c:v>
                </c:pt>
                <c:pt idx="4">
                  <c:v>6.0316227184784202E-2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3B9-4C5B-AEFC-DF5FB785C6EB}"/>
            </c:ext>
          </c:extLst>
        </c:ser>
        <c:ser>
          <c:idx val="1"/>
          <c:order val="1"/>
          <c:tx>
            <c:v>wd=265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Sheet5!$G$56:$G$60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Sheet5!$M$63:$M$67</c:f>
              <c:numCache>
                <c:formatCode>General</c:formatCode>
                <c:ptCount val="5"/>
                <c:pt idx="0">
                  <c:v>6.2842828906820997E-2</c:v>
                </c:pt>
                <c:pt idx="1">
                  <c:v>3.1493133101435603E-2</c:v>
                </c:pt>
                <c:pt idx="2">
                  <c:v>5.8243800066367403E-2</c:v>
                </c:pt>
                <c:pt idx="3">
                  <c:v>3.9901161118173302E-2</c:v>
                </c:pt>
                <c:pt idx="4">
                  <c:v>3.9708905780805798E-2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3B9-4C5B-AEFC-DF5FB785C6EB}"/>
            </c:ext>
          </c:extLst>
        </c:ser>
        <c:ser>
          <c:idx val="2"/>
          <c:order val="2"/>
          <c:tx>
            <c:v>wd=270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Sheet5!$G$56:$G$60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Sheet5!$M$69:$M$73</c:f>
              <c:numCache>
                <c:formatCode>General</c:formatCode>
                <c:ptCount val="5"/>
                <c:pt idx="0">
                  <c:v>0.97104940215096203</c:v>
                </c:pt>
                <c:pt idx="1">
                  <c:v>0.86127303283342405</c:v>
                </c:pt>
                <c:pt idx="2">
                  <c:v>0.82861496123040201</c:v>
                </c:pt>
                <c:pt idx="3">
                  <c:v>0.942532887074783</c:v>
                </c:pt>
                <c:pt idx="4">
                  <c:v>0.68356987363615596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3B9-4C5B-AEFC-DF5FB785C6EB}"/>
            </c:ext>
          </c:extLst>
        </c:ser>
        <c:ser>
          <c:idx val="3"/>
          <c:order val="3"/>
          <c:tx>
            <c:v>wd=275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Sheet5!$G$56:$G$60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Sheet5!$M$75:$M$79</c:f>
              <c:numCache>
                <c:formatCode>General</c:formatCode>
                <c:ptCount val="5"/>
                <c:pt idx="0">
                  <c:v>2.0184124871014202</c:v>
                </c:pt>
                <c:pt idx="1">
                  <c:v>1.8987926592500199</c:v>
                </c:pt>
                <c:pt idx="2">
                  <c:v>1.81862575497614</c:v>
                </c:pt>
                <c:pt idx="3">
                  <c:v>1.7375318750320401</c:v>
                </c:pt>
                <c:pt idx="4">
                  <c:v>1.6794757209228699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3B9-4C5B-AEFC-DF5FB785C6EB}"/>
            </c:ext>
          </c:extLst>
        </c:ser>
        <c:ser>
          <c:idx val="4"/>
          <c:order val="4"/>
          <c:tx>
            <c:v>wd=280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Sheet5!$G$56:$G$60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Sheet5!$M$81:$M$85</c:f>
              <c:numCache>
                <c:formatCode>General</c:formatCode>
                <c:ptCount val="5"/>
                <c:pt idx="0">
                  <c:v>0.48446654951073198</c:v>
                </c:pt>
                <c:pt idx="1">
                  <c:v>0.44801567525934199</c:v>
                </c:pt>
                <c:pt idx="2">
                  <c:v>0.55652269643572105</c:v>
                </c:pt>
                <c:pt idx="3">
                  <c:v>0.39853529182722303</c:v>
                </c:pt>
                <c:pt idx="4">
                  <c:v>0.476971325258287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3B9-4C5B-AEFC-DF5FB785C6EB}"/>
            </c:ext>
          </c:extLst>
        </c:ser>
        <c:ser>
          <c:idx val="5"/>
          <c:order val="5"/>
          <c:tx>
            <c:v>wd=285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Sheet5!$G$56:$G$60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Sheet5!$M$87:$M$91</c:f>
              <c:numCache>
                <c:formatCode>General</c:formatCode>
                <c:ptCount val="5"/>
                <c:pt idx="0">
                  <c:v>6.3980822955245703E-3</c:v>
                </c:pt>
                <c:pt idx="1">
                  <c:v>1.5588891195508599E-2</c:v>
                </c:pt>
                <c:pt idx="2">
                  <c:v>1.04218130696063E-2</c:v>
                </c:pt>
                <c:pt idx="3">
                  <c:v>2.6847910696152801E-2</c:v>
                </c:pt>
                <c:pt idx="4">
                  <c:v>2.3138720679770901E-2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3B9-4C5B-AEFC-DF5FB785C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646936"/>
        <c:axId val="804647264"/>
      </c:scatterChart>
      <c:valAx>
        <c:axId val="804646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Pmf_res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647264"/>
        <c:crosses val="autoZero"/>
        <c:crossBetween val="midCat"/>
      </c:valAx>
      <c:valAx>
        <c:axId val="80464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%AEP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64693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390524</xdr:colOff>
      <xdr:row>2</xdr:row>
      <xdr:rowOff>118110</xdr:rowOff>
    </xdr:from>
    <xdr:to>
      <xdr:col>18</xdr:col>
      <xdr:colOff>190499</xdr:colOff>
      <xdr:row>17</xdr:row>
      <xdr:rowOff>57150</xdr:rowOff>
    </xdr:to>
    <xdr:pic>
      <xdr:nvPicPr>
        <xdr:cNvPr id="3" name="Picture 2" descr="2018 Wind Technologies Market Report">
          <a:extLst>
            <a:ext uri="{FF2B5EF4-FFF2-40B4-BE49-F238E27FC236}">
              <a16:creationId xmlns:a16="http://schemas.microsoft.com/office/drawing/2014/main" id="{7AAD12CF-E260-4F21-9663-61CBBDA41C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6524" y="508635"/>
          <a:ext cx="4676775" cy="280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231107</xdr:colOff>
      <xdr:row>2</xdr:row>
      <xdr:rowOff>114300</xdr:rowOff>
    </xdr:from>
    <xdr:to>
      <xdr:col>29</xdr:col>
      <xdr:colOff>142875</xdr:colOff>
      <xdr:row>24</xdr:row>
      <xdr:rowOff>133350</xdr:rowOff>
    </xdr:to>
    <xdr:pic>
      <xdr:nvPicPr>
        <xdr:cNvPr id="4" name="Picture 3" descr="United States Map and Satellite Image">
          <a:extLst>
            <a:ext uri="{FF2B5EF4-FFF2-40B4-BE49-F238E27FC236}">
              <a16:creationId xmlns:a16="http://schemas.microsoft.com/office/drawing/2014/main" id="{AC86FA82-81B7-4E07-A0DF-624A4B7D17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03907" y="504825"/>
          <a:ext cx="6617368" cy="422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390524</xdr:colOff>
      <xdr:row>2</xdr:row>
      <xdr:rowOff>118110</xdr:rowOff>
    </xdr:from>
    <xdr:to>
      <xdr:col>18</xdr:col>
      <xdr:colOff>190499</xdr:colOff>
      <xdr:row>17</xdr:row>
      <xdr:rowOff>57150</xdr:rowOff>
    </xdr:to>
    <xdr:pic>
      <xdr:nvPicPr>
        <xdr:cNvPr id="2" name="Picture 1" descr="2018 Wind Technologies Market Report">
          <a:extLst>
            <a:ext uri="{FF2B5EF4-FFF2-40B4-BE49-F238E27FC236}">
              <a16:creationId xmlns:a16="http://schemas.microsoft.com/office/drawing/2014/main" id="{963178BB-4B1E-4142-B935-E0CADE82B7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6524" y="508635"/>
          <a:ext cx="4676775" cy="280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231107</xdr:colOff>
      <xdr:row>2</xdr:row>
      <xdr:rowOff>114300</xdr:rowOff>
    </xdr:from>
    <xdr:to>
      <xdr:col>29</xdr:col>
      <xdr:colOff>142875</xdr:colOff>
      <xdr:row>24</xdr:row>
      <xdr:rowOff>133350</xdr:rowOff>
    </xdr:to>
    <xdr:pic>
      <xdr:nvPicPr>
        <xdr:cNvPr id="3" name="Picture 2" descr="United States Map and Satellite Image">
          <a:extLst>
            <a:ext uri="{FF2B5EF4-FFF2-40B4-BE49-F238E27FC236}">
              <a16:creationId xmlns:a16="http://schemas.microsoft.com/office/drawing/2014/main" id="{D5300B07-A6BA-4534-9066-DFCEB2EB10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03907" y="504825"/>
          <a:ext cx="6617368" cy="422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123826</xdr:colOff>
      <xdr:row>2</xdr:row>
      <xdr:rowOff>109537</xdr:rowOff>
    </xdr:from>
    <xdr:to>
      <xdr:col>23</xdr:col>
      <xdr:colOff>85725</xdr:colOff>
      <xdr:row>22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853F37-64BC-4C7B-889A-4FA079DFA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14</xdr:row>
      <xdr:rowOff>9525</xdr:rowOff>
    </xdr:from>
    <xdr:to>
      <xdr:col>20</xdr:col>
      <xdr:colOff>219075</xdr:colOff>
      <xdr:row>35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B5E09B-A24F-4CE4-92D6-ADA9B938D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35</xdr:row>
      <xdr:rowOff>61911</xdr:rowOff>
    </xdr:from>
    <xdr:to>
      <xdr:col>19</xdr:col>
      <xdr:colOff>361950</xdr:colOff>
      <xdr:row>53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2D234D-8FE5-43AA-9757-B0FC634DC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500062</xdr:colOff>
      <xdr:row>35</xdr:row>
      <xdr:rowOff>23811</xdr:rowOff>
    </xdr:from>
    <xdr:to>
      <xdr:col>26</xdr:col>
      <xdr:colOff>323850</xdr:colOff>
      <xdr:row>53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ED3851-0224-431F-89C6-06AEE22F1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195261</xdr:colOff>
      <xdr:row>0</xdr:row>
      <xdr:rowOff>185735</xdr:rowOff>
    </xdr:from>
    <xdr:to>
      <xdr:col>19</xdr:col>
      <xdr:colOff>276224</xdr:colOff>
      <xdr:row>21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C06646-241B-4211-8CAC-100381AD3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571500</xdr:colOff>
      <xdr:row>22</xdr:row>
      <xdr:rowOff>66675</xdr:rowOff>
    </xdr:from>
    <xdr:to>
      <xdr:col>20</xdr:col>
      <xdr:colOff>42863</xdr:colOff>
      <xdr:row>43</xdr:row>
      <xdr:rowOff>42864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252CC4-23DF-4402-8744-7D51277B91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542925</xdr:colOff>
      <xdr:row>43</xdr:row>
      <xdr:rowOff>95250</xdr:rowOff>
    </xdr:from>
    <xdr:to>
      <xdr:col>20</xdr:col>
      <xdr:colOff>114300</xdr:colOff>
      <xdr:row>64</xdr:row>
      <xdr:rowOff>71439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BE7647-0EDC-4A21-A0E0-A9CDCB8E2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B3">
            <v>1</v>
          </cell>
          <cell r="K3">
            <v>0.56947433563245498</v>
          </cell>
        </row>
        <row r="4">
          <cell r="B4">
            <v>2</v>
          </cell>
          <cell r="K4">
            <v>0.50683812708563003</v>
          </cell>
        </row>
        <row r="5">
          <cell r="B5">
            <v>3</v>
          </cell>
          <cell r="K5">
            <v>0.48811483406164302</v>
          </cell>
        </row>
        <row r="6">
          <cell r="B6">
            <v>4</v>
          </cell>
          <cell r="K6">
            <v>0.55564475187578399</v>
          </cell>
        </row>
        <row r="7">
          <cell r="B7">
            <v>5</v>
          </cell>
          <cell r="K7">
            <v>0.40419488022804001</v>
          </cell>
        </row>
        <row r="12">
          <cell r="B12">
            <v>1</v>
          </cell>
          <cell r="K12">
            <v>1.0717203562817501</v>
          </cell>
        </row>
        <row r="13">
          <cell r="B13">
            <v>2</v>
          </cell>
          <cell r="K13">
            <v>1.0408080704598499</v>
          </cell>
        </row>
        <row r="14">
          <cell r="B14">
            <v>3</v>
          </cell>
          <cell r="K14">
            <v>1.03285225954925</v>
          </cell>
        </row>
        <row r="15">
          <cell r="B15">
            <v>4</v>
          </cell>
          <cell r="K15">
            <v>0.98324640595157398</v>
          </cell>
        </row>
        <row r="16">
          <cell r="B16">
            <v>5</v>
          </cell>
          <cell r="K16">
            <v>1.0293281919933399</v>
          </cell>
        </row>
        <row r="30">
          <cell r="B30">
            <v>1</v>
          </cell>
          <cell r="K30">
            <v>0.99260161686708404</v>
          </cell>
        </row>
        <row r="31">
          <cell r="B31">
            <v>2</v>
          </cell>
          <cell r="K31">
            <v>0.94154312266197204</v>
          </cell>
        </row>
        <row r="32">
          <cell r="B32">
            <v>3</v>
          </cell>
          <cell r="K32">
            <v>0.95266408850349105</v>
          </cell>
        </row>
        <row r="33">
          <cell r="B33">
            <v>4</v>
          </cell>
          <cell r="K33">
            <v>0.91059834019502395</v>
          </cell>
        </row>
        <row r="34">
          <cell r="B34">
            <v>5</v>
          </cell>
          <cell r="K34">
            <v>0.92910594948329905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AAFD7-4237-45AA-B69E-AFF2ECEFDF70}">
  <dimension ref="B2:AA111"/>
  <sheetViews>
    <sheetView topLeftCell="A21" zoomScale="85" zoomScaleNormal="85" workbookViewId="0">
      <selection activeCell="S33" sqref="S33"/>
    </sheetView>
  </sheetViews>
  <sheetFormatPr defaultRowHeight="15" x14ac:dyDescent="0.25"/>
  <sheetData>
    <row r="2" spans="2:6" ht="15.75" x14ac:dyDescent="0.25">
      <c r="B2" s="2" t="s">
        <v>0</v>
      </c>
    </row>
    <row r="3" spans="2:6" x14ac:dyDescent="0.25">
      <c r="B3" s="1" t="s">
        <v>5</v>
      </c>
      <c r="C3" s="1" t="s">
        <v>105</v>
      </c>
      <c r="D3" s="1" t="s">
        <v>106</v>
      </c>
      <c r="E3" s="1" t="s">
        <v>8</v>
      </c>
      <c r="F3" s="1" t="s">
        <v>9</v>
      </c>
    </row>
    <row r="4" spans="2:6" x14ac:dyDescent="0.25">
      <c r="B4" t="s">
        <v>10</v>
      </c>
      <c r="C4">
        <v>42.489186153846099</v>
      </c>
      <c r="D4">
        <v>-113.922834538461</v>
      </c>
      <c r="E4">
        <v>13</v>
      </c>
      <c r="F4">
        <v>1.5</v>
      </c>
    </row>
    <row r="5" spans="2:6" x14ac:dyDescent="0.25">
      <c r="B5" t="s">
        <v>70</v>
      </c>
      <c r="C5">
        <v>45.891559833333297</v>
      </c>
      <c r="D5">
        <v>-118.471129166666</v>
      </c>
      <c r="E5">
        <v>6</v>
      </c>
      <c r="F5">
        <v>1.65</v>
      </c>
    </row>
    <row r="6" spans="2:6" x14ac:dyDescent="0.25">
      <c r="B6" t="s">
        <v>71</v>
      </c>
      <c r="C6">
        <v>46.792944999999897</v>
      </c>
      <c r="D6">
        <v>-124.06550975</v>
      </c>
      <c r="E6">
        <v>4</v>
      </c>
      <c r="F6">
        <v>1.5</v>
      </c>
    </row>
    <row r="7" spans="2:6" x14ac:dyDescent="0.25">
      <c r="B7" t="s">
        <v>78</v>
      </c>
      <c r="C7">
        <v>44.352752600000002</v>
      </c>
      <c r="D7">
        <v>-117.32116259999999</v>
      </c>
      <c r="E7">
        <v>5</v>
      </c>
      <c r="F7">
        <v>2</v>
      </c>
    </row>
    <row r="8" spans="2:6" x14ac:dyDescent="0.25">
      <c r="B8" t="s">
        <v>102</v>
      </c>
      <c r="C8">
        <v>42.438481750000001</v>
      </c>
      <c r="D8">
        <v>-113.91583925</v>
      </c>
      <c r="E8">
        <v>8</v>
      </c>
      <c r="F8">
        <v>1.5</v>
      </c>
    </row>
    <row r="11" spans="2:6" ht="15.75" x14ac:dyDescent="0.25">
      <c r="B11" s="2" t="s">
        <v>1</v>
      </c>
    </row>
    <row r="12" spans="2:6" x14ac:dyDescent="0.25">
      <c r="B12" s="1" t="s">
        <v>5</v>
      </c>
      <c r="C12" s="1" t="s">
        <v>6</v>
      </c>
      <c r="D12" s="1" t="s">
        <v>7</v>
      </c>
      <c r="E12" s="1" t="s">
        <v>8</v>
      </c>
      <c r="F12" s="1" t="s">
        <v>9</v>
      </c>
    </row>
    <row r="13" spans="2:6" x14ac:dyDescent="0.25">
      <c r="B13" t="s">
        <v>11</v>
      </c>
      <c r="C13">
        <v>37.781887687500003</v>
      </c>
      <c r="D13">
        <v>-104.471851375</v>
      </c>
      <c r="E13">
        <v>16</v>
      </c>
      <c r="F13">
        <v>1.8</v>
      </c>
    </row>
    <row r="14" spans="2:6" x14ac:dyDescent="0.25">
      <c r="B14" t="s">
        <v>13</v>
      </c>
      <c r="C14">
        <v>43.960982545454499</v>
      </c>
      <c r="D14">
        <v>-95.041362363636296</v>
      </c>
      <c r="E14">
        <v>11</v>
      </c>
      <c r="F14">
        <v>1.25</v>
      </c>
    </row>
    <row r="15" spans="2:6" x14ac:dyDescent="0.25">
      <c r="B15" t="s">
        <v>17</v>
      </c>
      <c r="C15">
        <v>43.645749857142803</v>
      </c>
      <c r="D15">
        <v>-96.389563428571407</v>
      </c>
      <c r="E15">
        <v>7</v>
      </c>
      <c r="F15">
        <v>1.65</v>
      </c>
    </row>
    <row r="16" spans="2:6" x14ac:dyDescent="0.25">
      <c r="B16" t="s">
        <v>21</v>
      </c>
      <c r="C16">
        <v>48.964765079999999</v>
      </c>
      <c r="D16">
        <v>-99.602687453333303</v>
      </c>
      <c r="E16">
        <v>75</v>
      </c>
      <c r="F16">
        <v>2</v>
      </c>
    </row>
    <row r="17" spans="2:22" x14ac:dyDescent="0.25">
      <c r="B17" t="s">
        <v>22</v>
      </c>
      <c r="C17">
        <v>36.447697017543803</v>
      </c>
      <c r="D17">
        <v>-97.676079122806996</v>
      </c>
      <c r="E17">
        <v>57</v>
      </c>
      <c r="F17">
        <v>1.7</v>
      </c>
    </row>
    <row r="18" spans="2:22" x14ac:dyDescent="0.25">
      <c r="B18" t="s">
        <v>24</v>
      </c>
      <c r="C18">
        <v>34.820149075757499</v>
      </c>
      <c r="D18">
        <v>-98.472701666666595</v>
      </c>
      <c r="E18">
        <v>66</v>
      </c>
      <c r="F18">
        <v>1.5</v>
      </c>
    </row>
    <row r="19" spans="2:22" x14ac:dyDescent="0.25">
      <c r="B19" t="s">
        <v>25</v>
      </c>
      <c r="C19">
        <v>34.913942945454501</v>
      </c>
      <c r="D19">
        <v>-98.553846709090905</v>
      </c>
      <c r="E19">
        <v>55</v>
      </c>
      <c r="F19">
        <v>1.8</v>
      </c>
    </row>
    <row r="20" spans="2:22" x14ac:dyDescent="0.25">
      <c r="B20" t="s">
        <v>28</v>
      </c>
      <c r="C20">
        <v>31.111537261904701</v>
      </c>
      <c r="D20">
        <v>-100.017617</v>
      </c>
      <c r="E20">
        <v>42</v>
      </c>
      <c r="F20">
        <v>3.45</v>
      </c>
    </row>
    <row r="21" spans="2:22" x14ac:dyDescent="0.25">
      <c r="B21" t="s">
        <v>29</v>
      </c>
      <c r="C21">
        <v>43.031660239999901</v>
      </c>
      <c r="D21">
        <v>-92.726407299999906</v>
      </c>
      <c r="E21">
        <v>50</v>
      </c>
      <c r="F21">
        <v>1.5</v>
      </c>
    </row>
    <row r="22" spans="2:22" x14ac:dyDescent="0.25">
      <c r="B22" t="s">
        <v>30</v>
      </c>
      <c r="C22">
        <v>43.195187859999997</v>
      </c>
      <c r="D22">
        <v>-93.853586309999997</v>
      </c>
      <c r="E22">
        <v>100</v>
      </c>
      <c r="F22">
        <v>1.5</v>
      </c>
      <c r="K22" s="3" t="s">
        <v>107</v>
      </c>
    </row>
    <row r="23" spans="2:22" x14ac:dyDescent="0.25">
      <c r="B23" t="s">
        <v>31</v>
      </c>
      <c r="C23">
        <v>45.789316636363601</v>
      </c>
      <c r="D23">
        <v>-100.275161327272</v>
      </c>
      <c r="E23">
        <v>55</v>
      </c>
      <c r="F23">
        <v>1.7</v>
      </c>
    </row>
    <row r="24" spans="2:22" ht="15.75" thickBot="1" x14ac:dyDescent="0.3">
      <c r="B24" t="s">
        <v>32</v>
      </c>
      <c r="C24">
        <v>42.0273823108108</v>
      </c>
      <c r="D24">
        <v>-106.174870918918</v>
      </c>
      <c r="E24">
        <v>74</v>
      </c>
      <c r="F24">
        <v>1.5</v>
      </c>
    </row>
    <row r="25" spans="2:22" x14ac:dyDescent="0.25">
      <c r="B25" t="s">
        <v>33</v>
      </c>
      <c r="C25">
        <v>45.221310015151502</v>
      </c>
      <c r="D25">
        <v>-97.902377121212098</v>
      </c>
      <c r="E25">
        <v>66</v>
      </c>
      <c r="F25">
        <v>1.5</v>
      </c>
      <c r="K25" s="5" t="s">
        <v>0</v>
      </c>
      <c r="L25" s="6"/>
      <c r="M25" s="6"/>
      <c r="N25" s="6"/>
      <c r="O25" s="6"/>
      <c r="P25" s="6"/>
      <c r="Q25" s="7"/>
    </row>
    <row r="26" spans="2:22" x14ac:dyDescent="0.25">
      <c r="B26" t="s">
        <v>34</v>
      </c>
      <c r="C26">
        <v>34.389002920000003</v>
      </c>
      <c r="D26">
        <v>-97.174461719999996</v>
      </c>
      <c r="E26">
        <v>50</v>
      </c>
      <c r="F26">
        <v>2</v>
      </c>
      <c r="K26" s="8" t="s">
        <v>112</v>
      </c>
      <c r="L26" s="9" t="s">
        <v>116</v>
      </c>
      <c r="M26" t="s">
        <v>10</v>
      </c>
      <c r="N26">
        <v>42.489186153846099</v>
      </c>
      <c r="O26">
        <v>-113.922834538461</v>
      </c>
      <c r="P26">
        <v>13</v>
      </c>
      <c r="Q26">
        <v>1.5</v>
      </c>
    </row>
    <row r="27" spans="2:22" x14ac:dyDescent="0.25">
      <c r="B27" t="s">
        <v>37</v>
      </c>
      <c r="C27">
        <v>34.054402139534801</v>
      </c>
      <c r="D27">
        <v>-102.64636274418601</v>
      </c>
      <c r="E27">
        <v>43</v>
      </c>
      <c r="F27">
        <v>3.45</v>
      </c>
      <c r="J27" t="s">
        <v>126</v>
      </c>
      <c r="K27" s="8"/>
      <c r="L27" s="9" t="s">
        <v>117</v>
      </c>
      <c r="M27" s="22" t="s">
        <v>127</v>
      </c>
      <c r="N27" s="20"/>
      <c r="O27" s="20"/>
      <c r="P27" s="20">
        <v>15</v>
      </c>
      <c r="Q27" s="21">
        <v>2</v>
      </c>
    </row>
    <row r="28" spans="2:22" x14ac:dyDescent="0.25">
      <c r="B28" t="s">
        <v>38</v>
      </c>
      <c r="C28">
        <v>33.072541483333303</v>
      </c>
      <c r="D28">
        <v>-98.329897699999904</v>
      </c>
      <c r="E28">
        <v>60</v>
      </c>
      <c r="F28">
        <v>2</v>
      </c>
      <c r="J28" t="s">
        <v>126</v>
      </c>
      <c r="K28" s="11" t="s">
        <v>113</v>
      </c>
      <c r="L28" s="9" t="s">
        <v>116</v>
      </c>
      <c r="M28" s="17" t="s">
        <v>124</v>
      </c>
      <c r="N28" s="9"/>
      <c r="O28" s="9"/>
      <c r="P28" s="9">
        <v>32</v>
      </c>
      <c r="Q28" s="10">
        <v>1.8</v>
      </c>
    </row>
    <row r="29" spans="2:22" x14ac:dyDescent="0.25">
      <c r="B29" t="s">
        <v>40</v>
      </c>
      <c r="C29">
        <v>35.538331818181803</v>
      </c>
      <c r="D29">
        <v>-99.817044818181799</v>
      </c>
      <c r="E29">
        <v>66</v>
      </c>
      <c r="F29">
        <v>2</v>
      </c>
      <c r="J29" t="s">
        <v>126</v>
      </c>
      <c r="K29" s="8"/>
      <c r="L29" s="9" t="s">
        <v>117</v>
      </c>
      <c r="M29" s="17" t="s">
        <v>118</v>
      </c>
      <c r="N29" s="9"/>
      <c r="O29" s="9"/>
      <c r="P29" s="9">
        <v>30</v>
      </c>
      <c r="Q29" s="10">
        <v>2.1</v>
      </c>
    </row>
    <row r="30" spans="2:22" x14ac:dyDescent="0.25">
      <c r="B30" t="s">
        <v>41</v>
      </c>
      <c r="C30">
        <v>34.8309996666666</v>
      </c>
      <c r="D30">
        <v>-97.9411522222222</v>
      </c>
      <c r="E30">
        <v>54</v>
      </c>
      <c r="F30">
        <v>2</v>
      </c>
      <c r="J30" t="s">
        <v>126</v>
      </c>
      <c r="K30" s="8" t="s">
        <v>114</v>
      </c>
      <c r="L30" s="9" t="s">
        <v>116</v>
      </c>
      <c r="M30" s="17" t="s">
        <v>119</v>
      </c>
      <c r="N30" s="9"/>
      <c r="O30" s="9"/>
      <c r="P30" s="9">
        <v>62</v>
      </c>
      <c r="Q30" s="10">
        <v>1.6</v>
      </c>
      <c r="R30" s="4"/>
      <c r="V30" s="17" t="s">
        <v>125</v>
      </c>
    </row>
    <row r="31" spans="2:22" x14ac:dyDescent="0.25">
      <c r="B31" t="s">
        <v>43</v>
      </c>
      <c r="C31">
        <v>43.175030813953398</v>
      </c>
      <c r="D31">
        <v>-98.076880372093001</v>
      </c>
      <c r="E31">
        <v>43</v>
      </c>
      <c r="F31">
        <v>1.85</v>
      </c>
      <c r="J31" t="s">
        <v>129</v>
      </c>
      <c r="K31" s="8"/>
      <c r="L31" s="9" t="s">
        <v>117</v>
      </c>
      <c r="M31" s="17" t="s">
        <v>128</v>
      </c>
      <c r="P31" s="18">
        <v>68</v>
      </c>
      <c r="Q31" s="18">
        <v>2.5</v>
      </c>
      <c r="V31" s="22" t="s">
        <v>127</v>
      </c>
    </row>
    <row r="32" spans="2:22" x14ac:dyDescent="0.25">
      <c r="B32" t="s">
        <v>44</v>
      </c>
      <c r="C32">
        <v>40.740609267857103</v>
      </c>
      <c r="D32">
        <v>-102.76231003571399</v>
      </c>
      <c r="E32">
        <v>56</v>
      </c>
      <c r="F32">
        <v>1.6</v>
      </c>
      <c r="J32" t="s">
        <v>126</v>
      </c>
      <c r="K32" s="8" t="s">
        <v>111</v>
      </c>
      <c r="L32" s="9" t="s">
        <v>116</v>
      </c>
      <c r="M32" s="17" t="s">
        <v>121</v>
      </c>
      <c r="N32" s="9"/>
      <c r="O32" s="9"/>
      <c r="P32" s="18">
        <v>60</v>
      </c>
      <c r="Q32" s="10">
        <v>1.5</v>
      </c>
      <c r="V32" s="17" t="s">
        <v>124</v>
      </c>
    </row>
    <row r="33" spans="2:22" x14ac:dyDescent="0.25">
      <c r="B33" t="s">
        <v>45</v>
      </c>
      <c r="C33">
        <v>27.5988824814814</v>
      </c>
      <c r="D33">
        <v>-97.534546691358003</v>
      </c>
      <c r="E33">
        <v>81</v>
      </c>
      <c r="F33">
        <v>3.0750000000000002</v>
      </c>
      <c r="J33" t="s">
        <v>126</v>
      </c>
      <c r="K33" s="8"/>
      <c r="L33" s="9" t="s">
        <v>117</v>
      </c>
      <c r="M33" s="17" t="s">
        <v>120</v>
      </c>
      <c r="N33" s="9"/>
      <c r="O33" s="9"/>
      <c r="P33" s="9">
        <v>80</v>
      </c>
      <c r="Q33" s="10">
        <v>2.1</v>
      </c>
      <c r="V33" s="17" t="s">
        <v>118</v>
      </c>
    </row>
    <row r="34" spans="2:22" x14ac:dyDescent="0.25">
      <c r="B34" t="s">
        <v>46</v>
      </c>
      <c r="C34">
        <v>43.757521877049101</v>
      </c>
      <c r="D34">
        <v>-93.462857852458995</v>
      </c>
      <c r="E34">
        <v>122</v>
      </c>
      <c r="F34">
        <v>1.65</v>
      </c>
      <c r="J34" t="s">
        <v>126</v>
      </c>
      <c r="K34" s="8" t="s">
        <v>115</v>
      </c>
      <c r="L34" s="9" t="s">
        <v>116</v>
      </c>
      <c r="M34" s="17" t="s">
        <v>130</v>
      </c>
      <c r="N34" s="9"/>
      <c r="O34" s="9"/>
      <c r="P34" s="18">
        <v>100</v>
      </c>
      <c r="Q34" s="10">
        <v>1.62</v>
      </c>
      <c r="V34" s="17" t="s">
        <v>119</v>
      </c>
    </row>
    <row r="35" spans="2:22" ht="15.75" thickBot="1" x14ac:dyDescent="0.3">
      <c r="B35" t="s">
        <v>49</v>
      </c>
      <c r="C35">
        <v>34.817691766666599</v>
      </c>
      <c r="D35">
        <v>-105.057281311111</v>
      </c>
      <c r="E35">
        <v>90</v>
      </c>
      <c r="F35">
        <v>1</v>
      </c>
      <c r="J35" t="s">
        <v>126</v>
      </c>
      <c r="K35" s="12"/>
      <c r="L35" s="13" t="s">
        <v>117</v>
      </c>
      <c r="M35" s="19" t="s">
        <v>123</v>
      </c>
      <c r="N35" s="13"/>
      <c r="O35" s="13"/>
      <c r="P35" s="13">
        <v>116</v>
      </c>
      <c r="Q35" s="14">
        <v>2.2999999999999998</v>
      </c>
      <c r="V35" s="17" t="s">
        <v>128</v>
      </c>
    </row>
    <row r="36" spans="2:22" x14ac:dyDescent="0.25">
      <c r="B36" t="s">
        <v>50</v>
      </c>
      <c r="C36">
        <v>38.996659107142797</v>
      </c>
      <c r="D36">
        <v>-99.450168178571403</v>
      </c>
      <c r="E36">
        <v>112</v>
      </c>
      <c r="F36">
        <v>1.79</v>
      </c>
      <c r="K36" s="5" t="s">
        <v>108</v>
      </c>
      <c r="L36" s="6"/>
      <c r="M36" s="6"/>
      <c r="N36" s="6"/>
      <c r="O36" s="6"/>
      <c r="P36" s="6"/>
      <c r="Q36" s="7"/>
      <c r="V36" s="17" t="s">
        <v>121</v>
      </c>
    </row>
    <row r="37" spans="2:22" x14ac:dyDescent="0.25">
      <c r="B37" t="s">
        <v>51</v>
      </c>
      <c r="C37">
        <v>36.644348399999998</v>
      </c>
      <c r="D37">
        <v>-99.616877424999998</v>
      </c>
      <c r="E37">
        <v>80</v>
      </c>
      <c r="F37">
        <v>1.5</v>
      </c>
      <c r="K37" s="8" t="s">
        <v>112</v>
      </c>
      <c r="L37" s="9" t="s">
        <v>116</v>
      </c>
      <c r="M37" s="9" t="s">
        <v>11</v>
      </c>
      <c r="N37" s="9">
        <v>37.781887687500003</v>
      </c>
      <c r="O37" s="9">
        <v>-104.471851375</v>
      </c>
      <c r="P37" s="9">
        <v>16</v>
      </c>
      <c r="Q37" s="10">
        <v>1.8</v>
      </c>
      <c r="V37" s="17" t="s">
        <v>120</v>
      </c>
    </row>
    <row r="38" spans="2:22" x14ac:dyDescent="0.25">
      <c r="B38" t="s">
        <v>54</v>
      </c>
      <c r="C38">
        <v>43.7163152222222</v>
      </c>
      <c r="D38">
        <v>-98.755303222222196</v>
      </c>
      <c r="E38">
        <v>9</v>
      </c>
      <c r="F38">
        <v>2.2999999999999998</v>
      </c>
      <c r="K38" s="8"/>
      <c r="L38" s="9" t="s">
        <v>117</v>
      </c>
      <c r="M38" s="9" t="s">
        <v>97</v>
      </c>
      <c r="N38" s="9">
        <v>42.931152466666603</v>
      </c>
      <c r="O38" s="9">
        <v>-92.029459133333305</v>
      </c>
      <c r="P38" s="9">
        <v>15</v>
      </c>
      <c r="Q38" s="10">
        <v>2.5</v>
      </c>
      <c r="V38" s="17" t="s">
        <v>130</v>
      </c>
    </row>
    <row r="39" spans="2:22" ht="15.75" thickBot="1" x14ac:dyDescent="0.3">
      <c r="B39" t="s">
        <v>55</v>
      </c>
      <c r="C39">
        <v>42.887265999999997</v>
      </c>
      <c r="D39">
        <v>-106.21869790909</v>
      </c>
      <c r="E39">
        <v>11</v>
      </c>
      <c r="F39">
        <v>1.5</v>
      </c>
      <c r="K39" s="11" t="s">
        <v>113</v>
      </c>
      <c r="L39" s="9" t="s">
        <v>116</v>
      </c>
      <c r="M39" s="9" t="s">
        <v>101</v>
      </c>
      <c r="N39" s="9">
        <v>46.713609187499998</v>
      </c>
      <c r="O39" s="9">
        <v>-96.238152968750001</v>
      </c>
      <c r="P39" s="9">
        <v>32</v>
      </c>
      <c r="Q39" s="10">
        <v>1.5</v>
      </c>
      <c r="V39" s="19" t="s">
        <v>123</v>
      </c>
    </row>
    <row r="40" spans="2:22" x14ac:dyDescent="0.25">
      <c r="B40" t="s">
        <v>56</v>
      </c>
      <c r="C40">
        <v>43.067541499999997</v>
      </c>
      <c r="D40">
        <v>-94.896952099999993</v>
      </c>
      <c r="E40">
        <v>10</v>
      </c>
      <c r="F40">
        <v>2.1</v>
      </c>
      <c r="K40" s="8"/>
      <c r="L40" s="9" t="s">
        <v>117</v>
      </c>
      <c r="M40" s="9" t="s">
        <v>84</v>
      </c>
      <c r="N40" s="9">
        <v>36.8509404615384</v>
      </c>
      <c r="O40" s="9">
        <v>-97.426214999999999</v>
      </c>
      <c r="P40" s="9">
        <v>26</v>
      </c>
      <c r="Q40" s="10">
        <v>2.2999999999999998</v>
      </c>
      <c r="V40" s="17" t="s">
        <v>131</v>
      </c>
    </row>
    <row r="41" spans="2:22" x14ac:dyDescent="0.25">
      <c r="B41" t="s">
        <v>57</v>
      </c>
      <c r="C41">
        <v>41.677593000000002</v>
      </c>
      <c r="D41">
        <v>-97.385076499999997</v>
      </c>
      <c r="E41">
        <v>4</v>
      </c>
      <c r="F41">
        <v>1.7</v>
      </c>
      <c r="K41" s="8" t="s">
        <v>114</v>
      </c>
      <c r="L41" s="9" t="s">
        <v>116</v>
      </c>
      <c r="M41" s="9" t="s">
        <v>43</v>
      </c>
      <c r="N41" s="9">
        <v>43.175030813953398</v>
      </c>
      <c r="O41" s="9">
        <v>-98.076880372093001</v>
      </c>
      <c r="P41" s="9">
        <v>43</v>
      </c>
      <c r="Q41" s="10">
        <v>1.85</v>
      </c>
      <c r="U41" t="s">
        <v>122</v>
      </c>
    </row>
    <row r="42" spans="2:22" x14ac:dyDescent="0.25">
      <c r="B42" t="s">
        <v>58</v>
      </c>
      <c r="C42">
        <v>34.574349083333303</v>
      </c>
      <c r="D42">
        <v>-102.46911675</v>
      </c>
      <c r="E42">
        <v>120</v>
      </c>
      <c r="F42">
        <v>2.2999999999999998</v>
      </c>
      <c r="K42" s="8"/>
      <c r="L42" s="9" t="s">
        <v>117</v>
      </c>
      <c r="M42" s="9" t="s">
        <v>37</v>
      </c>
      <c r="N42" s="9">
        <v>34.054402139534801</v>
      </c>
      <c r="O42" s="9">
        <v>-102.64636274418601</v>
      </c>
      <c r="P42" s="9">
        <v>43</v>
      </c>
      <c r="Q42" s="10">
        <v>3.45</v>
      </c>
    </row>
    <row r="43" spans="2:22" x14ac:dyDescent="0.25">
      <c r="B43" t="s">
        <v>59</v>
      </c>
      <c r="C43">
        <v>27.171901653465302</v>
      </c>
      <c r="D43">
        <v>-97.588233237623697</v>
      </c>
      <c r="E43">
        <v>101</v>
      </c>
      <c r="F43">
        <v>2</v>
      </c>
      <c r="K43" s="8" t="s">
        <v>111</v>
      </c>
      <c r="L43" s="9" t="s">
        <v>116</v>
      </c>
      <c r="M43" s="9" t="s">
        <v>51</v>
      </c>
      <c r="N43" s="9">
        <v>36.644348399999998</v>
      </c>
      <c r="O43" s="9">
        <v>-99.616877424999998</v>
      </c>
      <c r="P43" s="9">
        <v>80</v>
      </c>
      <c r="Q43" s="10">
        <v>1.5</v>
      </c>
    </row>
    <row r="44" spans="2:22" x14ac:dyDescent="0.25">
      <c r="B44" t="s">
        <v>60</v>
      </c>
      <c r="C44">
        <v>36.310254275229298</v>
      </c>
      <c r="D44">
        <v>-97.552133165137604</v>
      </c>
      <c r="E44">
        <v>109</v>
      </c>
      <c r="F44">
        <v>2.2999999999999998</v>
      </c>
      <c r="K44" s="8"/>
      <c r="L44" s="9" t="s">
        <v>117</v>
      </c>
      <c r="M44" s="9" t="s">
        <v>45</v>
      </c>
      <c r="N44" s="9">
        <v>27.5988824814814</v>
      </c>
      <c r="O44" s="9">
        <v>-97.534546691358003</v>
      </c>
      <c r="P44" s="9">
        <v>81</v>
      </c>
      <c r="Q44" s="10">
        <v>3.0750000000000002</v>
      </c>
    </row>
    <row r="45" spans="2:22" x14ac:dyDescent="0.25">
      <c r="B45" t="s">
        <v>61</v>
      </c>
      <c r="C45">
        <v>38.671292756756699</v>
      </c>
      <c r="D45">
        <v>-99.734851432432393</v>
      </c>
      <c r="E45">
        <v>111</v>
      </c>
      <c r="F45">
        <v>1.79</v>
      </c>
      <c r="K45" s="8" t="s">
        <v>115</v>
      </c>
      <c r="L45" s="9" t="s">
        <v>116</v>
      </c>
      <c r="M45" s="9" t="s">
        <v>30</v>
      </c>
      <c r="N45" s="9">
        <v>43.195187859999997</v>
      </c>
      <c r="O45" s="9">
        <v>-93.853586309999997</v>
      </c>
      <c r="P45" s="9">
        <v>100</v>
      </c>
      <c r="Q45" s="10">
        <v>1.5</v>
      </c>
    </row>
    <row r="46" spans="2:22" ht="15.75" thickBot="1" x14ac:dyDescent="0.3">
      <c r="B46" t="s">
        <v>67</v>
      </c>
      <c r="C46">
        <v>31.994007624999998</v>
      </c>
      <c r="D46">
        <v>-102.828524447916</v>
      </c>
      <c r="E46">
        <v>96</v>
      </c>
      <c r="F46">
        <v>1.5</v>
      </c>
      <c r="K46" s="12"/>
      <c r="L46" s="13" t="s">
        <v>117</v>
      </c>
      <c r="M46" s="13" t="s">
        <v>68</v>
      </c>
      <c r="N46" s="13">
        <v>34.112216410000002</v>
      </c>
      <c r="O46" s="13">
        <v>-99.074375949999904</v>
      </c>
      <c r="P46" s="13">
        <v>100</v>
      </c>
      <c r="Q46" s="14">
        <v>2.2999999999999998</v>
      </c>
    </row>
    <row r="47" spans="2:22" x14ac:dyDescent="0.25">
      <c r="B47" t="s">
        <v>68</v>
      </c>
      <c r="C47">
        <v>34.112216410000002</v>
      </c>
      <c r="D47">
        <v>-99.074375949999904</v>
      </c>
      <c r="E47">
        <v>100</v>
      </c>
      <c r="F47">
        <v>2.2999999999999998</v>
      </c>
      <c r="K47" s="5" t="s">
        <v>2</v>
      </c>
      <c r="L47" s="6"/>
      <c r="M47" s="6"/>
      <c r="N47" s="6"/>
      <c r="O47" s="6"/>
      <c r="P47" s="6"/>
      <c r="Q47" s="7"/>
    </row>
    <row r="48" spans="2:22" x14ac:dyDescent="0.25">
      <c r="B48" t="s">
        <v>69</v>
      </c>
      <c r="C48">
        <v>34.721195570422502</v>
      </c>
      <c r="D48">
        <v>-105.64175617605601</v>
      </c>
      <c r="E48">
        <v>142</v>
      </c>
      <c r="F48">
        <v>2.1</v>
      </c>
      <c r="K48" s="8" t="s">
        <v>112</v>
      </c>
      <c r="L48" s="9" t="s">
        <v>116</v>
      </c>
      <c r="M48" s="9" t="s">
        <v>18</v>
      </c>
      <c r="N48" s="9">
        <v>42.960791499999999</v>
      </c>
      <c r="O48" s="9">
        <v>-90.383217950000002</v>
      </c>
      <c r="P48" s="9">
        <v>20</v>
      </c>
      <c r="Q48" s="10">
        <v>1.5</v>
      </c>
    </row>
    <row r="49" spans="2:27" x14ac:dyDescent="0.25">
      <c r="B49" t="s">
        <v>73</v>
      </c>
      <c r="C49">
        <v>36.774127999999898</v>
      </c>
      <c r="D49">
        <v>-99.655313222222205</v>
      </c>
      <c r="E49">
        <v>9</v>
      </c>
      <c r="F49">
        <v>2.1</v>
      </c>
      <c r="K49" s="8"/>
      <c r="L49" s="9" t="s">
        <v>117</v>
      </c>
      <c r="M49" s="9" t="s">
        <v>89</v>
      </c>
      <c r="N49" s="9">
        <v>40.098298999999997</v>
      </c>
      <c r="O49" s="9">
        <v>-78.861700857142793</v>
      </c>
      <c r="P49" s="9">
        <v>14</v>
      </c>
      <c r="Q49" s="10">
        <v>2.1</v>
      </c>
      <c r="U49" t="s">
        <v>139</v>
      </c>
      <c r="Z49" t="s">
        <v>142</v>
      </c>
      <c r="AA49" t="s">
        <v>143</v>
      </c>
    </row>
    <row r="50" spans="2:27" x14ac:dyDescent="0.25">
      <c r="B50" t="s">
        <v>74</v>
      </c>
      <c r="C50">
        <v>40.213451458333303</v>
      </c>
      <c r="D50">
        <v>-94.673617333333297</v>
      </c>
      <c r="E50">
        <v>24</v>
      </c>
      <c r="F50">
        <v>2.1</v>
      </c>
      <c r="K50" s="11" t="s">
        <v>113</v>
      </c>
      <c r="L50" s="9" t="s">
        <v>116</v>
      </c>
      <c r="M50" s="9" t="s">
        <v>12</v>
      </c>
      <c r="N50" s="9">
        <v>43.409986250000003</v>
      </c>
      <c r="O50" s="9">
        <v>-88.480833833333307</v>
      </c>
      <c r="P50" s="9">
        <v>36</v>
      </c>
      <c r="Q50" s="10">
        <v>1.5</v>
      </c>
      <c r="U50" t="s">
        <v>140</v>
      </c>
      <c r="AA50" t="s">
        <v>144</v>
      </c>
    </row>
    <row r="51" spans="2:27" x14ac:dyDescent="0.25">
      <c r="B51" t="s">
        <v>75</v>
      </c>
      <c r="C51">
        <v>46.2445234615384</v>
      </c>
      <c r="D51">
        <v>-103.768112153846</v>
      </c>
      <c r="E51">
        <v>13</v>
      </c>
      <c r="F51">
        <v>1.5</v>
      </c>
      <c r="K51" s="8"/>
      <c r="L51" s="9" t="s">
        <v>117</v>
      </c>
      <c r="M51" s="9" t="s">
        <v>83</v>
      </c>
      <c r="N51" s="9">
        <v>43.814212068965503</v>
      </c>
      <c r="O51" s="9">
        <v>-83.306646724137906</v>
      </c>
      <c r="P51" s="9">
        <v>29</v>
      </c>
      <c r="Q51" s="10">
        <v>3.45</v>
      </c>
      <c r="U51" t="s">
        <v>141</v>
      </c>
    </row>
    <row r="52" spans="2:27" x14ac:dyDescent="0.25">
      <c r="B52" t="s">
        <v>76</v>
      </c>
      <c r="C52">
        <v>41.943138111111097</v>
      </c>
      <c r="D52">
        <v>-94.890908999999994</v>
      </c>
      <c r="E52">
        <v>9</v>
      </c>
      <c r="F52">
        <v>2.2999999999999998</v>
      </c>
      <c r="K52" s="8" t="s">
        <v>114</v>
      </c>
      <c r="L52" s="9" t="s">
        <v>116</v>
      </c>
      <c r="M52" s="9" t="s">
        <v>36</v>
      </c>
      <c r="N52" s="9">
        <v>43.7170968780487</v>
      </c>
      <c r="O52" s="9">
        <v>-88.310909121951198</v>
      </c>
      <c r="P52" s="9">
        <v>41</v>
      </c>
      <c r="Q52" s="10">
        <v>1.65</v>
      </c>
    </row>
    <row r="53" spans="2:27" x14ac:dyDescent="0.25">
      <c r="B53" t="s">
        <v>77</v>
      </c>
      <c r="C53">
        <v>43.623463944444403</v>
      </c>
      <c r="D53">
        <v>-94.217585666666594</v>
      </c>
      <c r="E53">
        <v>18</v>
      </c>
      <c r="F53">
        <v>2</v>
      </c>
      <c r="K53" s="8"/>
      <c r="L53" s="9" t="s">
        <v>117</v>
      </c>
      <c r="M53" s="9" t="s">
        <v>20</v>
      </c>
      <c r="N53" s="9">
        <v>40.3229045</v>
      </c>
      <c r="O53" s="9">
        <v>-84.947089321428507</v>
      </c>
      <c r="P53" s="9">
        <v>56</v>
      </c>
      <c r="Q53" s="10">
        <v>2.1</v>
      </c>
    </row>
    <row r="54" spans="2:27" x14ac:dyDescent="0.25">
      <c r="B54" t="s">
        <v>79</v>
      </c>
      <c r="C54">
        <v>45.0681005</v>
      </c>
      <c r="D54">
        <v>-94.742925583333303</v>
      </c>
      <c r="E54">
        <v>12</v>
      </c>
      <c r="F54">
        <v>1.67</v>
      </c>
      <c r="K54" s="8" t="s">
        <v>111</v>
      </c>
      <c r="L54" s="9" t="s">
        <v>116</v>
      </c>
      <c r="M54" s="9" t="s">
        <v>62</v>
      </c>
      <c r="N54" s="9">
        <v>42.456335343283499</v>
      </c>
      <c r="O54" s="9">
        <v>-89.882885940298493</v>
      </c>
      <c r="P54" s="9">
        <v>67</v>
      </c>
      <c r="Q54" s="10">
        <v>1.5</v>
      </c>
    </row>
    <row r="55" spans="2:27" x14ac:dyDescent="0.25">
      <c r="B55" t="s">
        <v>80</v>
      </c>
      <c r="C55">
        <v>43.714555111111103</v>
      </c>
      <c r="D55">
        <v>-98.922470111111096</v>
      </c>
      <c r="E55">
        <v>9</v>
      </c>
      <c r="F55">
        <v>2.2999999999999998</v>
      </c>
      <c r="K55" s="8"/>
      <c r="L55" s="9" t="s">
        <v>117</v>
      </c>
      <c r="M55" s="15" t="s">
        <v>47</v>
      </c>
      <c r="N55" s="15">
        <v>43.886278511363599</v>
      </c>
      <c r="O55" s="15">
        <v>-88.269840409090904</v>
      </c>
      <c r="P55" s="15">
        <v>88</v>
      </c>
      <c r="Q55" s="16">
        <v>1.65</v>
      </c>
    </row>
    <row r="56" spans="2:27" x14ac:dyDescent="0.25">
      <c r="B56" t="s">
        <v>81</v>
      </c>
      <c r="C56">
        <v>45.835719285714198</v>
      </c>
      <c r="D56">
        <v>-109.6524185</v>
      </c>
      <c r="E56">
        <v>14</v>
      </c>
      <c r="F56">
        <v>1.79</v>
      </c>
      <c r="K56" s="8" t="s">
        <v>115</v>
      </c>
      <c r="L56" s="9" t="s">
        <v>116</v>
      </c>
      <c r="M56" s="9" t="s">
        <v>27</v>
      </c>
      <c r="N56" s="9">
        <v>41.07716971</v>
      </c>
      <c r="O56" s="9">
        <v>-89.623158869999898</v>
      </c>
      <c r="P56" s="9">
        <v>100</v>
      </c>
      <c r="Q56" s="10">
        <v>1.5</v>
      </c>
    </row>
    <row r="57" spans="2:27" ht="15.75" thickBot="1" x14ac:dyDescent="0.3">
      <c r="B57" t="s">
        <v>84</v>
      </c>
      <c r="C57">
        <v>36.8509404615384</v>
      </c>
      <c r="D57">
        <v>-97.426214999999999</v>
      </c>
      <c r="E57">
        <v>26</v>
      </c>
      <c r="F57">
        <v>2.2999999999999998</v>
      </c>
      <c r="K57" s="12"/>
      <c r="L57" s="13" t="s">
        <v>117</v>
      </c>
      <c r="M57" s="13" t="s">
        <v>63</v>
      </c>
      <c r="N57" s="13">
        <v>40.872223030000001</v>
      </c>
      <c r="O57" s="13">
        <v>-88.949888470000005</v>
      </c>
      <c r="P57" s="13">
        <v>100</v>
      </c>
      <c r="Q57" s="14">
        <v>2</v>
      </c>
    </row>
    <row r="58" spans="2:27" x14ac:dyDescent="0.25">
      <c r="B58" t="s">
        <v>85</v>
      </c>
      <c r="C58">
        <v>38.032696000000001</v>
      </c>
      <c r="D58">
        <v>-102.533527499999</v>
      </c>
      <c r="E58">
        <v>4</v>
      </c>
      <c r="F58">
        <v>1.5</v>
      </c>
      <c r="K58" s="5" t="s">
        <v>109</v>
      </c>
      <c r="L58" s="6"/>
      <c r="M58" s="6"/>
      <c r="N58" s="6"/>
      <c r="O58" s="6"/>
      <c r="P58" s="6"/>
      <c r="Q58" s="7"/>
    </row>
    <row r="59" spans="2:27" x14ac:dyDescent="0.25">
      <c r="B59" t="s">
        <v>88</v>
      </c>
      <c r="C59">
        <v>42.598908999999999</v>
      </c>
      <c r="D59">
        <v>-91.3734569411764</v>
      </c>
      <c r="E59">
        <v>17</v>
      </c>
      <c r="F59">
        <v>2.5</v>
      </c>
      <c r="K59" s="8" t="s">
        <v>112</v>
      </c>
      <c r="L59" s="9" t="s">
        <v>116</v>
      </c>
      <c r="M59" s="9" t="s">
        <v>14</v>
      </c>
      <c r="N59" s="9">
        <v>36.127006533333301</v>
      </c>
      <c r="O59" s="9">
        <v>-84.348954266666595</v>
      </c>
      <c r="P59" s="9">
        <v>15</v>
      </c>
      <c r="Q59" s="10">
        <v>1.8</v>
      </c>
    </row>
    <row r="60" spans="2:27" x14ac:dyDescent="0.25">
      <c r="B60" t="s">
        <v>95</v>
      </c>
      <c r="C60">
        <v>46.412092166666604</v>
      </c>
      <c r="D60">
        <v>-110.334038999999</v>
      </c>
      <c r="E60">
        <v>6</v>
      </c>
      <c r="F60">
        <v>1.5</v>
      </c>
      <c r="K60" s="8"/>
      <c r="L60" s="9" t="s">
        <v>117</v>
      </c>
      <c r="M60" s="9" t="s">
        <v>90</v>
      </c>
      <c r="N60" s="9">
        <v>39.642247437499996</v>
      </c>
      <c r="O60" s="9">
        <v>-79.004077874999993</v>
      </c>
      <c r="P60" s="9">
        <v>16</v>
      </c>
      <c r="Q60" s="10">
        <v>2.5</v>
      </c>
    </row>
    <row r="61" spans="2:27" x14ac:dyDescent="0.25">
      <c r="B61" t="s">
        <v>96</v>
      </c>
      <c r="C61">
        <v>45.807983100000001</v>
      </c>
      <c r="D61">
        <v>-95.897350399999993</v>
      </c>
      <c r="E61">
        <v>10</v>
      </c>
      <c r="F61">
        <v>2</v>
      </c>
      <c r="K61" s="11" t="s">
        <v>113</v>
      </c>
      <c r="L61" s="9" t="s">
        <v>116</v>
      </c>
      <c r="M61" s="9"/>
      <c r="N61" s="9"/>
      <c r="O61" s="9"/>
      <c r="P61" s="9"/>
      <c r="Q61" s="10"/>
    </row>
    <row r="62" spans="2:27" x14ac:dyDescent="0.25">
      <c r="B62" t="s">
        <v>97</v>
      </c>
      <c r="C62">
        <v>42.931152466666603</v>
      </c>
      <c r="D62">
        <v>-92.029459133333305</v>
      </c>
      <c r="E62">
        <v>15</v>
      </c>
      <c r="F62">
        <v>2.5</v>
      </c>
      <c r="K62" s="8"/>
      <c r="L62" s="9" t="s">
        <v>117</v>
      </c>
      <c r="M62" s="9"/>
      <c r="N62" s="9"/>
      <c r="O62" s="9"/>
      <c r="P62" s="9"/>
      <c r="Q62" s="10"/>
    </row>
    <row r="63" spans="2:27" x14ac:dyDescent="0.25">
      <c r="B63" t="s">
        <v>98</v>
      </c>
      <c r="C63">
        <v>41.294873249999902</v>
      </c>
      <c r="D63">
        <v>-103.709990166666</v>
      </c>
      <c r="E63">
        <v>12</v>
      </c>
      <c r="F63">
        <v>2.5</v>
      </c>
      <c r="K63" s="11" t="s">
        <v>114</v>
      </c>
      <c r="L63" s="9" t="s">
        <v>116</v>
      </c>
      <c r="M63" s="9" t="s">
        <v>16</v>
      </c>
      <c r="N63" s="9">
        <v>39.1852912045454</v>
      </c>
      <c r="O63" s="9">
        <v>-79.535440249999994</v>
      </c>
      <c r="P63" s="9">
        <v>44</v>
      </c>
      <c r="Q63" s="10">
        <v>1.5</v>
      </c>
    </row>
    <row r="64" spans="2:27" x14ac:dyDescent="0.25">
      <c r="B64" t="s">
        <v>101</v>
      </c>
      <c r="C64">
        <v>46.713609187499998</v>
      </c>
      <c r="D64">
        <v>-96.238152968750001</v>
      </c>
      <c r="E64">
        <v>32</v>
      </c>
      <c r="F64">
        <v>1.5</v>
      </c>
      <c r="K64" s="8"/>
      <c r="L64" s="9" t="s">
        <v>117</v>
      </c>
      <c r="M64" s="9"/>
      <c r="N64" s="9"/>
      <c r="O64" s="9"/>
      <c r="P64" s="9"/>
      <c r="Q64" s="10"/>
      <c r="V64" s="18" t="s">
        <v>10</v>
      </c>
    </row>
    <row r="65" spans="2:22" x14ac:dyDescent="0.25">
      <c r="B65" t="s">
        <v>103</v>
      </c>
      <c r="C65">
        <v>37.549887200000001</v>
      </c>
      <c r="D65">
        <v>-99.343894199999994</v>
      </c>
      <c r="E65">
        <v>10</v>
      </c>
      <c r="F65">
        <v>1.25</v>
      </c>
      <c r="K65" s="8" t="s">
        <v>111</v>
      </c>
      <c r="L65" s="9" t="s">
        <v>116</v>
      </c>
      <c r="M65" s="9" t="s">
        <v>26</v>
      </c>
      <c r="N65" s="9">
        <v>38.078213939393898</v>
      </c>
      <c r="O65" s="9">
        <v>-80.523639121212099</v>
      </c>
      <c r="P65" s="9">
        <v>66</v>
      </c>
      <c r="Q65" s="10">
        <v>1.5</v>
      </c>
      <c r="V65" s="23" t="s">
        <v>127</v>
      </c>
    </row>
    <row r="66" spans="2:22" x14ac:dyDescent="0.25">
      <c r="B66" t="s">
        <v>104</v>
      </c>
      <c r="C66">
        <v>27.831808500000001</v>
      </c>
      <c r="D66">
        <v>-97.439150333333302</v>
      </c>
      <c r="E66">
        <v>6</v>
      </c>
      <c r="F66">
        <v>1.5</v>
      </c>
      <c r="K66" s="8"/>
      <c r="L66" s="9" t="s">
        <v>117</v>
      </c>
      <c r="M66" s="9"/>
      <c r="N66" s="9"/>
      <c r="O66" s="9"/>
      <c r="P66" s="9"/>
      <c r="Q66" s="10"/>
      <c r="V66" s="18" t="s">
        <v>124</v>
      </c>
    </row>
    <row r="67" spans="2:22" x14ac:dyDescent="0.25">
      <c r="K67" s="8" t="s">
        <v>115</v>
      </c>
      <c r="L67" s="9" t="s">
        <v>116</v>
      </c>
      <c r="M67" s="9"/>
      <c r="N67" s="9"/>
      <c r="O67" s="9"/>
      <c r="P67" s="9"/>
      <c r="Q67" s="10"/>
      <c r="V67" s="18" t="s">
        <v>118</v>
      </c>
    </row>
    <row r="68" spans="2:22" ht="16.5" thickBot="1" x14ac:dyDescent="0.3">
      <c r="B68" s="2" t="s">
        <v>2</v>
      </c>
      <c r="K68" s="12"/>
      <c r="L68" s="13" t="s">
        <v>117</v>
      </c>
      <c r="M68" s="13" t="s">
        <v>52</v>
      </c>
      <c r="N68" s="13">
        <v>36.316881355769198</v>
      </c>
      <c r="O68" s="13">
        <v>-76.419514375000006</v>
      </c>
      <c r="P68" s="13">
        <v>104</v>
      </c>
      <c r="Q68" s="14">
        <v>2</v>
      </c>
      <c r="V68" s="18" t="s">
        <v>119</v>
      </c>
    </row>
    <row r="69" spans="2:22" x14ac:dyDescent="0.25">
      <c r="B69" s="1" t="s">
        <v>5</v>
      </c>
      <c r="C69" s="1" t="s">
        <v>6</v>
      </c>
      <c r="D69" s="1" t="s">
        <v>7</v>
      </c>
      <c r="E69" s="1" t="s">
        <v>8</v>
      </c>
      <c r="F69" s="1" t="s">
        <v>9</v>
      </c>
      <c r="K69" s="5" t="s">
        <v>110</v>
      </c>
      <c r="L69" s="6"/>
      <c r="M69" s="6"/>
      <c r="N69" s="6"/>
      <c r="O69" s="6"/>
      <c r="P69" s="6"/>
      <c r="Q69" s="7"/>
      <c r="V69" s="18" t="s">
        <v>128</v>
      </c>
    </row>
    <row r="70" spans="2:22" x14ac:dyDescent="0.25">
      <c r="B70" t="s">
        <v>12</v>
      </c>
      <c r="C70">
        <v>43.409986250000003</v>
      </c>
      <c r="D70">
        <v>-88.480833833333307</v>
      </c>
      <c r="E70">
        <v>36</v>
      </c>
      <c r="F70">
        <v>1.5</v>
      </c>
      <c r="K70" s="8" t="s">
        <v>112</v>
      </c>
      <c r="L70" s="9" t="s">
        <v>116</v>
      </c>
      <c r="M70" s="9" t="s">
        <v>64</v>
      </c>
      <c r="N70" s="9">
        <v>42.177322799999999</v>
      </c>
      <c r="O70" s="9">
        <v>-77.504576899999904</v>
      </c>
      <c r="P70" s="9">
        <v>10</v>
      </c>
      <c r="Q70" s="10">
        <v>1.62</v>
      </c>
      <c r="V70" s="18" t="s">
        <v>121</v>
      </c>
    </row>
    <row r="71" spans="2:22" x14ac:dyDescent="0.25">
      <c r="B71" t="s">
        <v>18</v>
      </c>
      <c r="C71">
        <v>42.960791499999999</v>
      </c>
      <c r="D71">
        <v>-90.383217950000002</v>
      </c>
      <c r="E71">
        <v>20</v>
      </c>
      <c r="F71">
        <v>1.5</v>
      </c>
      <c r="K71" s="8"/>
      <c r="L71" s="9" t="s">
        <v>117</v>
      </c>
      <c r="M71" s="9" t="s">
        <v>53</v>
      </c>
      <c r="N71" s="9">
        <v>41.237073333333299</v>
      </c>
      <c r="O71" s="9">
        <v>-75.751918083333294</v>
      </c>
      <c r="P71" s="9">
        <v>12</v>
      </c>
      <c r="Q71" s="10">
        <v>2</v>
      </c>
      <c r="V71" s="18" t="s">
        <v>120</v>
      </c>
    </row>
    <row r="72" spans="2:22" x14ac:dyDescent="0.25">
      <c r="B72" t="s">
        <v>19</v>
      </c>
      <c r="C72">
        <v>45.799643857142797</v>
      </c>
      <c r="D72">
        <v>-86.5429157857142</v>
      </c>
      <c r="E72">
        <v>14</v>
      </c>
      <c r="F72">
        <v>2</v>
      </c>
      <c r="J72" t="s">
        <v>126</v>
      </c>
      <c r="K72" s="11" t="s">
        <v>113</v>
      </c>
      <c r="L72" s="9" t="s">
        <v>116</v>
      </c>
      <c r="M72" s="17" t="s">
        <v>131</v>
      </c>
      <c r="N72" s="9"/>
      <c r="O72" s="9"/>
      <c r="P72" s="18">
        <v>28</v>
      </c>
      <c r="Q72" s="10">
        <v>1.5</v>
      </c>
      <c r="V72" s="18" t="s">
        <v>130</v>
      </c>
    </row>
    <row r="73" spans="2:22" x14ac:dyDescent="0.25">
      <c r="B73" t="s">
        <v>20</v>
      </c>
      <c r="C73">
        <v>40.3229045</v>
      </c>
      <c r="D73">
        <v>-84.947089321428507</v>
      </c>
      <c r="E73">
        <v>56</v>
      </c>
      <c r="F73">
        <v>2.1</v>
      </c>
      <c r="K73" s="8"/>
      <c r="L73" s="9" t="s">
        <v>117</v>
      </c>
      <c r="M73" s="9" t="s">
        <v>35</v>
      </c>
      <c r="N73" s="9">
        <v>42.407747833333303</v>
      </c>
      <c r="O73" s="9">
        <v>-79.231832555555499</v>
      </c>
      <c r="P73" s="9">
        <v>36</v>
      </c>
      <c r="Q73" s="10">
        <v>2.2000000000000002</v>
      </c>
      <c r="V73" s="18" t="s">
        <v>123</v>
      </c>
    </row>
    <row r="74" spans="2:22" x14ac:dyDescent="0.25">
      <c r="B74" t="s">
        <v>23</v>
      </c>
      <c r="C74">
        <v>41.127342854166599</v>
      </c>
      <c r="D74">
        <v>-84.760270479166607</v>
      </c>
      <c r="E74">
        <v>48</v>
      </c>
      <c r="F74">
        <v>2.1</v>
      </c>
      <c r="K74" s="8" t="s">
        <v>114</v>
      </c>
      <c r="L74" s="9" t="s">
        <v>116</v>
      </c>
      <c r="M74" s="9"/>
      <c r="N74" s="9"/>
      <c r="O74" s="9"/>
      <c r="P74" s="9"/>
      <c r="Q74" s="10"/>
      <c r="V74" s="18" t="s">
        <v>11</v>
      </c>
    </row>
    <row r="75" spans="2:22" x14ac:dyDescent="0.25">
      <c r="B75" t="s">
        <v>27</v>
      </c>
      <c r="C75">
        <v>41.07716971</v>
      </c>
      <c r="D75">
        <v>-89.623158869999898</v>
      </c>
      <c r="E75">
        <v>100</v>
      </c>
      <c r="F75">
        <v>1.5</v>
      </c>
      <c r="K75" s="8"/>
      <c r="L75" s="9" t="s">
        <v>117</v>
      </c>
      <c r="M75" s="9" t="s">
        <v>42</v>
      </c>
      <c r="N75" s="9">
        <v>43.890877725000003</v>
      </c>
      <c r="O75" s="9">
        <v>-75.639337400000002</v>
      </c>
      <c r="P75" s="9">
        <v>40</v>
      </c>
      <c r="Q75" s="10">
        <v>2</v>
      </c>
      <c r="V75" s="18" t="s">
        <v>97</v>
      </c>
    </row>
    <row r="76" spans="2:22" x14ac:dyDescent="0.25">
      <c r="B76" t="s">
        <v>36</v>
      </c>
      <c r="C76">
        <v>43.7170968780487</v>
      </c>
      <c r="D76">
        <v>-88.310909121951198</v>
      </c>
      <c r="E76">
        <v>41</v>
      </c>
      <c r="F76">
        <v>1.65</v>
      </c>
      <c r="K76" s="8" t="s">
        <v>111</v>
      </c>
      <c r="L76" s="9" t="s">
        <v>116</v>
      </c>
      <c r="M76" s="9" t="s">
        <v>66</v>
      </c>
      <c r="N76" s="9">
        <v>42.545117164179103</v>
      </c>
      <c r="O76" s="9">
        <v>-78.258640313432807</v>
      </c>
      <c r="P76" s="9">
        <v>67</v>
      </c>
      <c r="Q76" s="10">
        <v>1.5</v>
      </c>
      <c r="V76" s="18" t="s">
        <v>101</v>
      </c>
    </row>
    <row r="77" spans="2:22" x14ac:dyDescent="0.25">
      <c r="B77" t="s">
        <v>47</v>
      </c>
      <c r="C77">
        <v>43.886278511363599</v>
      </c>
      <c r="D77">
        <v>-88.269840409090904</v>
      </c>
      <c r="E77">
        <v>88</v>
      </c>
      <c r="F77">
        <v>1.65</v>
      </c>
      <c r="K77" s="8"/>
      <c r="L77" s="9" t="s">
        <v>117</v>
      </c>
      <c r="M77" s="9"/>
      <c r="N77" s="9"/>
      <c r="O77" s="9"/>
      <c r="P77" s="9"/>
      <c r="Q77" s="10"/>
      <c r="V77" s="18" t="s">
        <v>84</v>
      </c>
    </row>
    <row r="78" spans="2:22" x14ac:dyDescent="0.25">
      <c r="B78" t="s">
        <v>62</v>
      </c>
      <c r="C78">
        <v>42.456335343283499</v>
      </c>
      <c r="D78">
        <v>-89.882885940298493</v>
      </c>
      <c r="E78">
        <v>67</v>
      </c>
      <c r="F78">
        <v>1.5</v>
      </c>
      <c r="J78" t="s">
        <v>126</v>
      </c>
      <c r="K78" s="8" t="s">
        <v>115</v>
      </c>
      <c r="L78" s="9" t="s">
        <v>116</v>
      </c>
      <c r="M78" s="17" t="s">
        <v>125</v>
      </c>
      <c r="N78" s="9"/>
      <c r="O78" s="9"/>
      <c r="P78" s="18">
        <v>88</v>
      </c>
      <c r="Q78" s="10">
        <v>1.6</v>
      </c>
      <c r="V78" s="18" t="s">
        <v>43</v>
      </c>
    </row>
    <row r="79" spans="2:22" ht="15.75" thickBot="1" x14ac:dyDescent="0.3">
      <c r="B79" t="s">
        <v>63</v>
      </c>
      <c r="C79">
        <v>40.872223030000001</v>
      </c>
      <c r="D79">
        <v>-88.949888470000005</v>
      </c>
      <c r="E79">
        <v>100</v>
      </c>
      <c r="F79">
        <v>2</v>
      </c>
      <c r="K79" s="12"/>
      <c r="L79" s="13" t="s">
        <v>117</v>
      </c>
      <c r="M79" s="13"/>
      <c r="N79" s="13"/>
      <c r="O79" s="13"/>
      <c r="P79" s="13"/>
      <c r="Q79" s="14"/>
      <c r="V79" s="18" t="s">
        <v>37</v>
      </c>
    </row>
    <row r="80" spans="2:22" x14ac:dyDescent="0.25">
      <c r="B80" t="s">
        <v>83</v>
      </c>
      <c r="C80">
        <v>43.814212068965503</v>
      </c>
      <c r="D80">
        <v>-83.306646724137906</v>
      </c>
      <c r="E80">
        <v>29</v>
      </c>
      <c r="F80">
        <v>3.45</v>
      </c>
      <c r="V80" s="18" t="s">
        <v>51</v>
      </c>
    </row>
    <row r="81" spans="2:22" x14ac:dyDescent="0.25">
      <c r="B81" t="s">
        <v>86</v>
      </c>
      <c r="C81">
        <v>42.865262933333298</v>
      </c>
      <c r="D81">
        <v>-72.9793381333333</v>
      </c>
      <c r="E81">
        <v>15</v>
      </c>
      <c r="F81">
        <v>2</v>
      </c>
      <c r="V81" s="18" t="s">
        <v>45</v>
      </c>
    </row>
    <row r="82" spans="2:22" x14ac:dyDescent="0.25">
      <c r="B82" t="s">
        <v>87</v>
      </c>
      <c r="C82">
        <v>44.513652749999999</v>
      </c>
      <c r="D82">
        <v>-70.303584000000001</v>
      </c>
      <c r="E82">
        <v>8</v>
      </c>
      <c r="F82">
        <v>2.85</v>
      </c>
      <c r="V82" s="18" t="s">
        <v>30</v>
      </c>
    </row>
    <row r="83" spans="2:22" x14ac:dyDescent="0.25">
      <c r="B83" t="s">
        <v>89</v>
      </c>
      <c r="C83">
        <v>40.098298999999997</v>
      </c>
      <c r="D83">
        <v>-78.861700857142793</v>
      </c>
      <c r="E83">
        <v>14</v>
      </c>
      <c r="F83">
        <v>2.1</v>
      </c>
      <c r="V83" s="18" t="s">
        <v>68</v>
      </c>
    </row>
    <row r="84" spans="2:22" x14ac:dyDescent="0.25">
      <c r="B84" t="s">
        <v>91</v>
      </c>
      <c r="C84">
        <v>41.776075499999997</v>
      </c>
      <c r="D84">
        <v>-70.617563250000003</v>
      </c>
      <c r="E84">
        <v>4</v>
      </c>
      <c r="F84">
        <v>2</v>
      </c>
      <c r="V84" s="18" t="s">
        <v>18</v>
      </c>
    </row>
    <row r="85" spans="2:22" x14ac:dyDescent="0.25">
      <c r="B85" t="s">
        <v>92</v>
      </c>
      <c r="C85">
        <v>43.172963500000002</v>
      </c>
      <c r="D85">
        <v>-89.560701999999907</v>
      </c>
      <c r="E85">
        <v>6</v>
      </c>
      <c r="F85">
        <v>1.65</v>
      </c>
      <c r="V85" s="18" t="s">
        <v>89</v>
      </c>
    </row>
    <row r="86" spans="2:22" x14ac:dyDescent="0.25">
      <c r="B86" t="s">
        <v>93</v>
      </c>
      <c r="C86">
        <v>44.662312499999999</v>
      </c>
      <c r="D86">
        <v>-73.070543000000001</v>
      </c>
      <c r="E86">
        <v>4</v>
      </c>
      <c r="F86">
        <v>2.5</v>
      </c>
      <c r="V86" s="18" t="s">
        <v>12</v>
      </c>
    </row>
    <row r="87" spans="2:22" x14ac:dyDescent="0.25">
      <c r="B87" t="s">
        <v>94</v>
      </c>
      <c r="C87">
        <v>43.761691083333297</v>
      </c>
      <c r="D87">
        <v>-71.806390750000006</v>
      </c>
      <c r="E87">
        <v>24</v>
      </c>
      <c r="F87">
        <v>2</v>
      </c>
      <c r="V87" s="18" t="s">
        <v>83</v>
      </c>
    </row>
    <row r="88" spans="2:22" x14ac:dyDescent="0.25">
      <c r="B88" t="s">
        <v>99</v>
      </c>
      <c r="C88">
        <v>44.468589199999997</v>
      </c>
      <c r="D88">
        <v>-71.222802599999994</v>
      </c>
      <c r="E88">
        <v>5</v>
      </c>
      <c r="F88">
        <v>2.85</v>
      </c>
      <c r="V88" s="18" t="s">
        <v>36</v>
      </c>
    </row>
    <row r="89" spans="2:22" x14ac:dyDescent="0.25">
      <c r="B89" t="s">
        <v>100</v>
      </c>
      <c r="C89">
        <v>42.312712037037002</v>
      </c>
      <c r="D89">
        <v>-77.536952222222197</v>
      </c>
      <c r="E89">
        <v>27</v>
      </c>
      <c r="F89">
        <v>2.0499999999999998</v>
      </c>
      <c r="V89" s="18" t="s">
        <v>20</v>
      </c>
    </row>
    <row r="90" spans="2:22" x14ac:dyDescent="0.25">
      <c r="V90" s="18" t="s">
        <v>62</v>
      </c>
    </row>
    <row r="91" spans="2:22" ht="15.75" x14ac:dyDescent="0.25">
      <c r="B91" s="2" t="s">
        <v>3</v>
      </c>
      <c r="V91" s="20" t="s">
        <v>47</v>
      </c>
    </row>
    <row r="92" spans="2:22" x14ac:dyDescent="0.25">
      <c r="B92" s="1" t="s">
        <v>5</v>
      </c>
      <c r="C92" s="1" t="s">
        <v>6</v>
      </c>
      <c r="D92" s="1" t="s">
        <v>7</v>
      </c>
      <c r="E92" s="1" t="s">
        <v>8</v>
      </c>
      <c r="F92" s="1" t="s">
        <v>9</v>
      </c>
      <c r="V92" s="18" t="s">
        <v>27</v>
      </c>
    </row>
    <row r="93" spans="2:22" x14ac:dyDescent="0.25">
      <c r="B93" t="s">
        <v>14</v>
      </c>
      <c r="C93">
        <v>36.127006533333301</v>
      </c>
      <c r="D93">
        <v>-84.348954266666595</v>
      </c>
      <c r="E93">
        <v>15</v>
      </c>
      <c r="F93">
        <v>1.8</v>
      </c>
      <c r="V93" s="18" t="s">
        <v>63</v>
      </c>
    </row>
    <row r="94" spans="2:22" x14ac:dyDescent="0.25">
      <c r="B94" t="s">
        <v>16</v>
      </c>
      <c r="C94">
        <v>39.1852912045454</v>
      </c>
      <c r="D94">
        <v>-79.535440249999994</v>
      </c>
      <c r="E94">
        <v>44</v>
      </c>
      <c r="F94">
        <v>1.5</v>
      </c>
      <c r="V94" s="18" t="s">
        <v>14</v>
      </c>
    </row>
    <row r="95" spans="2:22" x14ac:dyDescent="0.25">
      <c r="B95" t="s">
        <v>26</v>
      </c>
      <c r="C95">
        <v>38.078213939393898</v>
      </c>
      <c r="D95">
        <v>-80.523639121212099</v>
      </c>
      <c r="E95">
        <v>66</v>
      </c>
      <c r="F95">
        <v>1.5</v>
      </c>
      <c r="V95" s="18" t="s">
        <v>90</v>
      </c>
    </row>
    <row r="96" spans="2:22" x14ac:dyDescent="0.25">
      <c r="B96" t="s">
        <v>52</v>
      </c>
      <c r="C96">
        <v>36.316881355769198</v>
      </c>
      <c r="D96">
        <v>-76.419514375000006</v>
      </c>
      <c r="E96">
        <v>104</v>
      </c>
      <c r="F96">
        <v>2</v>
      </c>
      <c r="V96" s="18" t="s">
        <v>16</v>
      </c>
    </row>
    <row r="97" spans="2:22" x14ac:dyDescent="0.25">
      <c r="B97" t="s">
        <v>90</v>
      </c>
      <c r="C97">
        <v>39.642247437499996</v>
      </c>
      <c r="D97">
        <v>-79.004077874999993</v>
      </c>
      <c r="E97">
        <v>16</v>
      </c>
      <c r="F97">
        <v>2.5</v>
      </c>
      <c r="V97" s="18" t="s">
        <v>26</v>
      </c>
    </row>
    <row r="98" spans="2:22" x14ac:dyDescent="0.25">
      <c r="V98" s="18" t="s">
        <v>52</v>
      </c>
    </row>
    <row r="99" spans="2:22" ht="15.75" x14ac:dyDescent="0.25">
      <c r="B99" s="2" t="s">
        <v>4</v>
      </c>
      <c r="V99" s="18" t="s">
        <v>64</v>
      </c>
    </row>
    <row r="100" spans="2:22" x14ac:dyDescent="0.25">
      <c r="B100" s="1" t="s">
        <v>5</v>
      </c>
      <c r="C100" s="1" t="s">
        <v>6</v>
      </c>
      <c r="D100" s="1" t="s">
        <v>7</v>
      </c>
      <c r="E100" s="1" t="s">
        <v>8</v>
      </c>
      <c r="F100" s="1" t="s">
        <v>9</v>
      </c>
      <c r="G100" s="1"/>
      <c r="V100" s="18" t="s">
        <v>53</v>
      </c>
    </row>
    <row r="101" spans="2:22" x14ac:dyDescent="0.25">
      <c r="B101" t="s">
        <v>15</v>
      </c>
      <c r="C101">
        <v>42.722936105263102</v>
      </c>
      <c r="D101">
        <v>-73.032687631578895</v>
      </c>
      <c r="E101">
        <v>19</v>
      </c>
      <c r="F101">
        <v>1.5</v>
      </c>
      <c r="V101" s="18" t="s">
        <v>131</v>
      </c>
    </row>
    <row r="102" spans="2:22" x14ac:dyDescent="0.25">
      <c r="B102" t="s">
        <v>35</v>
      </c>
      <c r="C102">
        <v>42.407747833333303</v>
      </c>
      <c r="D102">
        <v>-79.231832555555499</v>
      </c>
      <c r="E102">
        <v>36</v>
      </c>
      <c r="F102">
        <v>2.2000000000000002</v>
      </c>
      <c r="V102" s="18" t="s">
        <v>35</v>
      </c>
    </row>
    <row r="103" spans="2:22" x14ac:dyDescent="0.25">
      <c r="B103" t="s">
        <v>39</v>
      </c>
      <c r="C103">
        <v>45.126968410714198</v>
      </c>
      <c r="D103">
        <v>-69.699041946428494</v>
      </c>
      <c r="E103">
        <v>56</v>
      </c>
      <c r="F103">
        <v>3.3</v>
      </c>
      <c r="V103" s="18" t="s">
        <v>42</v>
      </c>
    </row>
    <row r="104" spans="2:22" x14ac:dyDescent="0.25">
      <c r="B104" t="s">
        <v>42</v>
      </c>
      <c r="C104">
        <v>43.890877725000003</v>
      </c>
      <c r="D104">
        <v>-75.639337400000002</v>
      </c>
      <c r="E104">
        <v>40</v>
      </c>
      <c r="F104">
        <v>2</v>
      </c>
      <c r="V104" s="18" t="s">
        <v>66</v>
      </c>
    </row>
    <row r="105" spans="2:22" x14ac:dyDescent="0.25">
      <c r="B105" t="s">
        <v>48</v>
      </c>
      <c r="C105">
        <v>41.755502835820799</v>
      </c>
      <c r="D105">
        <v>-76.890460492537301</v>
      </c>
      <c r="E105">
        <v>67</v>
      </c>
      <c r="F105">
        <v>1.5</v>
      </c>
      <c r="V105" s="18" t="s">
        <v>125</v>
      </c>
    </row>
    <row r="106" spans="2:22" x14ac:dyDescent="0.25">
      <c r="B106" t="s">
        <v>53</v>
      </c>
      <c r="C106">
        <v>41.237073333333299</v>
      </c>
      <c r="D106">
        <v>-75.751918083333294</v>
      </c>
      <c r="E106">
        <v>12</v>
      </c>
      <c r="F106">
        <v>2</v>
      </c>
    </row>
    <row r="107" spans="2:22" x14ac:dyDescent="0.25">
      <c r="B107" t="s">
        <v>64</v>
      </c>
      <c r="C107">
        <v>42.177322799999999</v>
      </c>
      <c r="D107">
        <v>-77.504576899999904</v>
      </c>
      <c r="E107">
        <v>10</v>
      </c>
      <c r="F107">
        <v>1.62</v>
      </c>
    </row>
    <row r="108" spans="2:22" x14ac:dyDescent="0.25">
      <c r="B108" t="s">
        <v>65</v>
      </c>
      <c r="C108">
        <v>44.820633907692297</v>
      </c>
      <c r="D108">
        <v>-73.649672523076902</v>
      </c>
      <c r="E108">
        <v>65</v>
      </c>
      <c r="F108">
        <v>1.5</v>
      </c>
    </row>
    <row r="109" spans="2:22" x14ac:dyDescent="0.25">
      <c r="B109" t="s">
        <v>66</v>
      </c>
      <c r="C109">
        <v>42.545117164179103</v>
      </c>
      <c r="D109">
        <v>-78.258640313432807</v>
      </c>
      <c r="E109">
        <v>67</v>
      </c>
      <c r="F109">
        <v>1.5</v>
      </c>
    </row>
    <row r="110" spans="2:22" x14ac:dyDescent="0.25">
      <c r="B110" t="s">
        <v>72</v>
      </c>
      <c r="C110">
        <v>40.520605631578903</v>
      </c>
      <c r="D110">
        <v>-78.479853947368397</v>
      </c>
      <c r="E110">
        <v>19</v>
      </c>
      <c r="F110">
        <v>2</v>
      </c>
    </row>
    <row r="111" spans="2:22" x14ac:dyDescent="0.25">
      <c r="B111" t="s">
        <v>82</v>
      </c>
      <c r="C111">
        <v>42.585271200000001</v>
      </c>
      <c r="D111">
        <v>-73.274978599999997</v>
      </c>
      <c r="E111">
        <v>10</v>
      </c>
      <c r="F111">
        <v>1.5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26FAA-6730-4874-9E62-D9DF6AC95594}">
  <dimension ref="B2:AA35"/>
  <sheetViews>
    <sheetView workbookViewId="0">
      <selection activeCell="I48" sqref="I48"/>
    </sheetView>
  </sheetViews>
  <sheetFormatPr defaultRowHeight="15" x14ac:dyDescent="0.25"/>
  <sheetData>
    <row r="2" spans="2:27" x14ac:dyDescent="0.25">
      <c r="B2" t="s">
        <v>173</v>
      </c>
      <c r="C2" t="s">
        <v>174</v>
      </c>
      <c r="D2" t="s">
        <v>163</v>
      </c>
      <c r="E2" t="s">
        <v>164</v>
      </c>
      <c r="F2" t="s">
        <v>165</v>
      </c>
      <c r="G2" t="s">
        <v>166</v>
      </c>
      <c r="H2" t="s">
        <v>167</v>
      </c>
      <c r="I2" t="s">
        <v>168</v>
      </c>
      <c r="J2" t="s">
        <v>169</v>
      </c>
      <c r="K2" t="s">
        <v>170</v>
      </c>
      <c r="L2" t="s">
        <v>171</v>
      </c>
    </row>
    <row r="3" spans="2:27" x14ac:dyDescent="0.25">
      <c r="B3">
        <v>1</v>
      </c>
      <c r="C3">
        <v>10</v>
      </c>
      <c r="D3">
        <v>66.5547677653378</v>
      </c>
      <c r="E3">
        <v>60.431135757212502</v>
      </c>
      <c r="F3">
        <v>60.775275566081</v>
      </c>
      <c r="G3">
        <v>90.799108442964894</v>
      </c>
      <c r="H3">
        <v>91.316186062530605</v>
      </c>
      <c r="I3">
        <v>9.2008915570350798</v>
      </c>
      <c r="J3">
        <v>8.6838139374693206</v>
      </c>
      <c r="K3">
        <v>0.56947433563245498</v>
      </c>
      <c r="L3">
        <v>5.6198642964159502</v>
      </c>
    </row>
    <row r="4" spans="2:27" x14ac:dyDescent="0.25">
      <c r="B4">
        <v>2</v>
      </c>
      <c r="C4">
        <v>10</v>
      </c>
      <c r="D4">
        <v>66.5547677653378</v>
      </c>
      <c r="E4">
        <v>60.583392698599503</v>
      </c>
      <c r="F4">
        <v>60.890452431478003</v>
      </c>
      <c r="G4">
        <v>91.027877840709294</v>
      </c>
      <c r="H4">
        <v>91.489241831882893</v>
      </c>
      <c r="I4">
        <v>8.9721221592906595</v>
      </c>
      <c r="J4">
        <v>8.5107581681170199</v>
      </c>
      <c r="K4">
        <v>0.50683812708563003</v>
      </c>
      <c r="L4">
        <v>5.1421947113804203</v>
      </c>
    </row>
    <row r="5" spans="2:27" x14ac:dyDescent="0.25">
      <c r="B5">
        <v>3</v>
      </c>
      <c r="C5">
        <v>10</v>
      </c>
      <c r="D5">
        <v>66.5547677653378</v>
      </c>
      <c r="E5">
        <v>60.585595928553097</v>
      </c>
      <c r="F5">
        <v>60.881323209584998</v>
      </c>
      <c r="G5">
        <v>91.031188242094004</v>
      </c>
      <c r="H5">
        <v>91.475524975526199</v>
      </c>
      <c r="I5">
        <v>8.9688117579059696</v>
      </c>
      <c r="J5">
        <v>8.5244750244737304</v>
      </c>
      <c r="K5">
        <v>0.48811483406164302</v>
      </c>
      <c r="L5">
        <v>4.95424305277181</v>
      </c>
    </row>
    <row r="6" spans="2:27" x14ac:dyDescent="0.25">
      <c r="B6">
        <v>4</v>
      </c>
      <c r="C6">
        <v>10</v>
      </c>
      <c r="D6">
        <v>66.5547677653378</v>
      </c>
      <c r="E6">
        <v>60.612360229412403</v>
      </c>
      <c r="F6">
        <v>60.949149628015199</v>
      </c>
      <c r="G6">
        <v>91.071402191834807</v>
      </c>
      <c r="H6">
        <v>91.577435658573407</v>
      </c>
      <c r="I6">
        <v>8.92859780816514</v>
      </c>
      <c r="J6">
        <v>8.4225643414265097</v>
      </c>
      <c r="K6">
        <v>0.55564475187578399</v>
      </c>
      <c r="L6">
        <v>5.6675580825900296</v>
      </c>
      <c r="Q6" t="s">
        <v>173</v>
      </c>
      <c r="R6" t="s">
        <v>174</v>
      </c>
      <c r="S6" t="s">
        <v>163</v>
      </c>
      <c r="T6" t="s">
        <v>164</v>
      </c>
      <c r="U6" t="s">
        <v>165</v>
      </c>
      <c r="V6" t="s">
        <v>166</v>
      </c>
      <c r="W6" t="s">
        <v>167</v>
      </c>
      <c r="X6" t="s">
        <v>168</v>
      </c>
      <c r="Y6" t="s">
        <v>169</v>
      </c>
      <c r="Z6" t="s">
        <v>170</v>
      </c>
      <c r="AA6" t="s">
        <v>171</v>
      </c>
    </row>
    <row r="7" spans="2:27" x14ac:dyDescent="0.25">
      <c r="B7">
        <v>5</v>
      </c>
      <c r="C7">
        <v>10</v>
      </c>
      <c r="D7">
        <v>66.5547677653378</v>
      </c>
      <c r="E7">
        <v>60.673866136509197</v>
      </c>
      <c r="F7">
        <v>60.919106797069297</v>
      </c>
      <c r="G7">
        <v>91.163816167815597</v>
      </c>
      <c r="H7">
        <v>91.532295645386398</v>
      </c>
      <c r="I7">
        <v>8.8361838321843607</v>
      </c>
      <c r="J7">
        <v>8.4677043546135398</v>
      </c>
      <c r="K7">
        <v>0.40419488022804001</v>
      </c>
      <c r="L7">
        <v>4.1701200944766299</v>
      </c>
      <c r="Q7" s="35">
        <v>1</v>
      </c>
      <c r="R7" s="35">
        <v>10</v>
      </c>
      <c r="S7" s="35">
        <v>66.5547677653378</v>
      </c>
      <c r="T7" s="35">
        <v>56.6234038796524</v>
      </c>
      <c r="U7" s="35">
        <v>57.988048956272301</v>
      </c>
      <c r="V7" s="35">
        <v>85.077907685439001</v>
      </c>
      <c r="W7" s="35">
        <v>87.128316878408299</v>
      </c>
      <c r="X7" s="35">
        <v>14.922092314560899</v>
      </c>
      <c r="Y7" s="35">
        <v>12.8716831215916</v>
      </c>
      <c r="Z7" s="35">
        <v>2.4100371632908102</v>
      </c>
      <c r="AA7" s="35">
        <v>13.740762017458801</v>
      </c>
    </row>
    <row r="8" spans="2:27" x14ac:dyDescent="0.25"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Q8" s="35">
        <v>1</v>
      </c>
      <c r="R8" s="35">
        <v>4</v>
      </c>
      <c r="S8" s="35">
        <v>66.5547677653378</v>
      </c>
      <c r="T8" s="35">
        <v>49.421596665779099</v>
      </c>
      <c r="U8" s="35">
        <v>50.358477813687401</v>
      </c>
      <c r="V8" s="35">
        <v>74.257034206823903</v>
      </c>
      <c r="W8" s="35">
        <v>75.664718703916094</v>
      </c>
      <c r="X8" s="35">
        <v>25.742965793176001</v>
      </c>
      <c r="Y8" s="35">
        <v>24.335281296083899</v>
      </c>
      <c r="Z8" s="35">
        <v>1.8956917847963799</v>
      </c>
      <c r="AA8" s="35">
        <v>5.46822968418559</v>
      </c>
    </row>
    <row r="9" spans="2:27" x14ac:dyDescent="0.25">
      <c r="Q9" s="35">
        <v>1</v>
      </c>
      <c r="R9" s="35">
        <v>7</v>
      </c>
      <c r="S9" s="35">
        <v>66.5547677653378</v>
      </c>
      <c r="T9" s="35">
        <v>53.649534013202803</v>
      </c>
      <c r="U9" s="35">
        <v>55.558127764038701</v>
      </c>
      <c r="V9" s="35">
        <v>80.609602909836795</v>
      </c>
      <c r="W9" s="35">
        <v>83.477306930028504</v>
      </c>
      <c r="X9" s="35">
        <v>19.390397090163098</v>
      </c>
      <c r="Y9" s="35">
        <v>16.5226930699714</v>
      </c>
      <c r="Z9" s="35">
        <v>3.5575215813918999</v>
      </c>
      <c r="AA9" s="35">
        <v>14.7893001203495</v>
      </c>
    </row>
    <row r="12" spans="2:27" x14ac:dyDescent="0.25">
      <c r="B12">
        <v>1</v>
      </c>
      <c r="C12">
        <v>4</v>
      </c>
      <c r="D12">
        <v>66.5547677653378</v>
      </c>
      <c r="E12">
        <v>51.324378855223699</v>
      </c>
      <c r="F12">
        <v>51.874432671150302</v>
      </c>
      <c r="G12">
        <v>77.116006228412999</v>
      </c>
      <c r="H12">
        <v>77.942474165114405</v>
      </c>
      <c r="I12">
        <v>22.883993771586901</v>
      </c>
      <c r="J12">
        <v>22.057525834885499</v>
      </c>
      <c r="K12">
        <v>1.0717203562817501</v>
      </c>
      <c r="L12">
        <v>3.6115546305014501</v>
      </c>
      <c r="Y12" s="35">
        <v>4</v>
      </c>
      <c r="Z12" s="35">
        <v>7</v>
      </c>
      <c r="AA12" s="35">
        <v>10</v>
      </c>
    </row>
    <row r="13" spans="2:27" x14ac:dyDescent="0.25">
      <c r="B13">
        <v>2</v>
      </c>
      <c r="C13">
        <v>4</v>
      </c>
      <c r="D13">
        <v>66.5547677653378</v>
      </c>
      <c r="E13">
        <v>51.523357775221399</v>
      </c>
      <c r="F13">
        <v>52.059617041117797</v>
      </c>
      <c r="G13">
        <v>77.414976424957402</v>
      </c>
      <c r="H13">
        <v>78.220717747332898</v>
      </c>
      <c r="I13">
        <v>22.585023575042499</v>
      </c>
      <c r="J13">
        <v>21.779282252666999</v>
      </c>
      <c r="K13">
        <v>1.0408080704598499</v>
      </c>
      <c r="L13">
        <v>3.56759123893911</v>
      </c>
      <c r="X13">
        <v>0</v>
      </c>
      <c r="Y13" s="35">
        <v>1.8956917847963799</v>
      </c>
      <c r="Z13" s="35">
        <v>3.5575215813918999</v>
      </c>
      <c r="AA13" s="35">
        <v>2.4100371632908102</v>
      </c>
    </row>
    <row r="14" spans="2:27" x14ac:dyDescent="0.25">
      <c r="B14">
        <v>3</v>
      </c>
      <c r="C14">
        <v>4</v>
      </c>
      <c r="D14">
        <v>66.5547677653378</v>
      </c>
      <c r="E14">
        <v>51.467646386077</v>
      </c>
      <c r="F14">
        <v>51.999231134712502</v>
      </c>
      <c r="G14">
        <v>77.331268839438096</v>
      </c>
      <c r="H14">
        <v>78.129986596984295</v>
      </c>
      <c r="I14">
        <v>22.668731160561801</v>
      </c>
      <c r="J14">
        <v>21.870013403015601</v>
      </c>
      <c r="K14">
        <v>1.03285225954925</v>
      </c>
      <c r="L14">
        <v>3.5234338961848399</v>
      </c>
      <c r="X14">
        <v>6</v>
      </c>
      <c r="Y14" s="35">
        <v>1.8956917847963799</v>
      </c>
      <c r="Z14" s="35">
        <v>3.5575215813918999</v>
      </c>
      <c r="AA14" s="35">
        <v>2.4100371632908102</v>
      </c>
    </row>
    <row r="15" spans="2:27" x14ac:dyDescent="0.25">
      <c r="B15">
        <v>4</v>
      </c>
      <c r="C15">
        <v>4</v>
      </c>
      <c r="D15">
        <v>66.5547677653378</v>
      </c>
      <c r="E15">
        <v>51.731290112320202</v>
      </c>
      <c r="F15">
        <v>52.239936163101902</v>
      </c>
      <c r="G15">
        <v>77.7273993272984</v>
      </c>
      <c r="H15">
        <v>78.491651187623702</v>
      </c>
      <c r="I15">
        <v>22.2726006727015</v>
      </c>
      <c r="J15">
        <v>21.508348812376202</v>
      </c>
      <c r="K15">
        <v>0.98324640595157398</v>
      </c>
      <c r="L15">
        <v>3.4313543871955599</v>
      </c>
    </row>
    <row r="16" spans="2:27" x14ac:dyDescent="0.25">
      <c r="B16">
        <v>5</v>
      </c>
      <c r="C16">
        <v>4</v>
      </c>
      <c r="D16">
        <v>66.5547677653378</v>
      </c>
      <c r="E16">
        <v>51.638615456406498</v>
      </c>
      <c r="F16">
        <v>52.170146283254297</v>
      </c>
      <c r="G16">
        <v>77.588153621806001</v>
      </c>
      <c r="H16">
        <v>78.386790360682397</v>
      </c>
      <c r="I16">
        <v>22.4118463781939</v>
      </c>
      <c r="J16">
        <v>21.613209639317599</v>
      </c>
      <c r="K16">
        <v>1.0293281919933399</v>
      </c>
      <c r="L16">
        <v>3.5634580275072998</v>
      </c>
    </row>
    <row r="21" spans="2:13" x14ac:dyDescent="0.25">
      <c r="M21" t="s">
        <v>175</v>
      </c>
    </row>
    <row r="29" spans="2:13" x14ac:dyDescent="0.25"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</row>
    <row r="30" spans="2:13" x14ac:dyDescent="0.25">
      <c r="B30">
        <v>1</v>
      </c>
      <c r="C30">
        <v>7</v>
      </c>
      <c r="D30">
        <v>66.5547677653378</v>
      </c>
      <c r="E30">
        <v>57.309987103941801</v>
      </c>
      <c r="F30">
        <v>57.878846962561802</v>
      </c>
      <c r="G30">
        <v>86.109514056165395</v>
      </c>
      <c r="H30">
        <v>86.964238484963303</v>
      </c>
      <c r="I30">
        <v>13.8904859438345</v>
      </c>
      <c r="J30">
        <v>13.035761515036601</v>
      </c>
      <c r="K30">
        <v>0.99260161686708404</v>
      </c>
      <c r="L30">
        <v>6.1533083309965901</v>
      </c>
    </row>
    <row r="31" spans="2:13" x14ac:dyDescent="0.25">
      <c r="B31">
        <v>2</v>
      </c>
      <c r="C31">
        <v>7</v>
      </c>
      <c r="D31">
        <v>66.5547677653378</v>
      </c>
      <c r="E31">
        <v>57.4975522399833</v>
      </c>
      <c r="F31">
        <v>58.038916488797902</v>
      </c>
      <c r="G31">
        <v>86.391334791687896</v>
      </c>
      <c r="H31">
        <v>87.204746462994905</v>
      </c>
      <c r="I31">
        <v>13.608665208312001</v>
      </c>
      <c r="J31">
        <v>12.795253537004999</v>
      </c>
      <c r="K31">
        <v>0.94154312266197204</v>
      </c>
      <c r="L31">
        <v>5.9771598379111399</v>
      </c>
    </row>
    <row r="32" spans="2:13" x14ac:dyDescent="0.25">
      <c r="B32">
        <v>3</v>
      </c>
      <c r="C32">
        <v>7</v>
      </c>
      <c r="D32">
        <v>66.5547677653378</v>
      </c>
      <c r="E32">
        <v>57.4577872166657</v>
      </c>
      <c r="F32">
        <v>58.005166921527703</v>
      </c>
      <c r="G32">
        <v>86.331586970979103</v>
      </c>
      <c r="H32">
        <v>87.154036997086706</v>
      </c>
      <c r="I32">
        <v>13.668413029020799</v>
      </c>
      <c r="J32">
        <v>12.8459630029132</v>
      </c>
      <c r="K32">
        <v>0.95266408850349105</v>
      </c>
      <c r="L32">
        <v>6.0171581321214598</v>
      </c>
    </row>
    <row r="33" spans="2:12" x14ac:dyDescent="0.25">
      <c r="B33">
        <v>4</v>
      </c>
      <c r="C33">
        <v>7</v>
      </c>
      <c r="D33">
        <v>66.5547677653378</v>
      </c>
      <c r="E33">
        <v>57.636673033018702</v>
      </c>
      <c r="F33">
        <v>58.161511621000997</v>
      </c>
      <c r="G33">
        <v>86.600366838085904</v>
      </c>
      <c r="H33">
        <v>87.388948341116304</v>
      </c>
      <c r="I33">
        <v>13.399633161914</v>
      </c>
      <c r="J33">
        <v>12.6110516588836</v>
      </c>
      <c r="K33">
        <v>0.91059834019502395</v>
      </c>
      <c r="L33">
        <v>5.8850977000758498</v>
      </c>
    </row>
    <row r="34" spans="2:12" x14ac:dyDescent="0.25">
      <c r="B34">
        <v>5</v>
      </c>
      <c r="C34">
        <v>7</v>
      </c>
      <c r="D34">
        <v>66.5547677653378</v>
      </c>
      <c r="E34">
        <v>57.547892909352903</v>
      </c>
      <c r="F34">
        <v>58.082573806176001</v>
      </c>
      <c r="G34">
        <v>86.466972752813405</v>
      </c>
      <c r="H34">
        <v>87.270342540997902</v>
      </c>
      <c r="I34">
        <v>13.533027247186499</v>
      </c>
      <c r="J34">
        <v>12.729657459002</v>
      </c>
      <c r="K34">
        <v>0.92910594948329905</v>
      </c>
      <c r="L34">
        <v>5.9363642259089602</v>
      </c>
    </row>
    <row r="35" spans="2:12" x14ac:dyDescent="0.25"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53FB5-F901-4966-8C88-FD4D48E9C285}">
  <dimension ref="B2:S45"/>
  <sheetViews>
    <sheetView topLeftCell="F21" workbookViewId="0">
      <selection activeCell="M30" sqref="M30"/>
    </sheetView>
  </sheetViews>
  <sheetFormatPr defaultRowHeight="15" x14ac:dyDescent="0.25"/>
  <sheetData>
    <row r="2" spans="2:16" x14ac:dyDescent="0.25">
      <c r="B2" t="s">
        <v>173</v>
      </c>
      <c r="C2" t="s">
        <v>174</v>
      </c>
      <c r="D2" t="s">
        <v>163</v>
      </c>
      <c r="E2" t="s">
        <v>164</v>
      </c>
      <c r="F2" t="s">
        <v>165</v>
      </c>
      <c r="G2" t="s">
        <v>166</v>
      </c>
      <c r="H2" t="s">
        <v>167</v>
      </c>
      <c r="I2" t="s">
        <v>168</v>
      </c>
      <c r="J2" t="s">
        <v>169</v>
      </c>
      <c r="K2" t="s">
        <v>170</v>
      </c>
      <c r="L2" t="s">
        <v>171</v>
      </c>
      <c r="N2" t="s">
        <v>173</v>
      </c>
      <c r="O2" t="s">
        <v>174</v>
      </c>
      <c r="P2" t="s">
        <v>177</v>
      </c>
    </row>
    <row r="3" spans="2:16" x14ac:dyDescent="0.25">
      <c r="B3">
        <v>1</v>
      </c>
      <c r="C3">
        <v>10</v>
      </c>
      <c r="D3">
        <v>67.962441620510504</v>
      </c>
      <c r="E3">
        <v>63.243727061415903</v>
      </c>
      <c r="F3">
        <v>63.597164201699101</v>
      </c>
      <c r="G3">
        <v>93.056878995838602</v>
      </c>
      <c r="H3">
        <v>93.576926733759393</v>
      </c>
      <c r="I3">
        <v>6.9431210041613696</v>
      </c>
      <c r="J3">
        <v>6.4230732662405998</v>
      </c>
      <c r="K3">
        <v>0.55884932262130604</v>
      </c>
      <c r="L3">
        <v>7.4901148576998402</v>
      </c>
      <c r="N3">
        <v>1</v>
      </c>
      <c r="O3">
        <v>10</v>
      </c>
      <c r="P3">
        <v>629.85210347175598</v>
      </c>
    </row>
    <row r="4" spans="2:16" x14ac:dyDescent="0.25">
      <c r="B4">
        <v>2</v>
      </c>
      <c r="C4">
        <v>10</v>
      </c>
      <c r="D4">
        <v>67.962441620510504</v>
      </c>
      <c r="E4">
        <v>63.263571095823004</v>
      </c>
      <c r="F4">
        <v>63.589759691707897</v>
      </c>
      <c r="G4">
        <v>93.086077526576901</v>
      </c>
      <c r="H4">
        <v>93.566031730850995</v>
      </c>
      <c r="I4">
        <v>6.9139224734230202</v>
      </c>
      <c r="J4">
        <v>6.4339682691489504</v>
      </c>
      <c r="K4">
        <v>0.51560256595519105</v>
      </c>
      <c r="L4">
        <v>6.9418511144578599</v>
      </c>
      <c r="N4">
        <v>2</v>
      </c>
      <c r="O4">
        <v>10</v>
      </c>
      <c r="P4">
        <v>415.43336486816401</v>
      </c>
    </row>
    <row r="5" spans="2:16" x14ac:dyDescent="0.25">
      <c r="B5">
        <v>3</v>
      </c>
      <c r="C5">
        <v>10</v>
      </c>
      <c r="D5">
        <v>67.962441620510504</v>
      </c>
      <c r="E5">
        <v>63.2550346921293</v>
      </c>
      <c r="F5">
        <v>63.579400670525501</v>
      </c>
      <c r="G5">
        <v>93.073517054218698</v>
      </c>
      <c r="H5">
        <v>93.550789457419697</v>
      </c>
      <c r="I5">
        <v>6.92648294578124</v>
      </c>
      <c r="J5">
        <v>6.4492105425802899</v>
      </c>
      <c r="K5">
        <v>0.51279076831588799</v>
      </c>
      <c r="L5">
        <v>6.8905446954379697</v>
      </c>
      <c r="N5">
        <v>3</v>
      </c>
      <c r="O5">
        <v>10</v>
      </c>
      <c r="P5">
        <v>241.994303941726</v>
      </c>
    </row>
    <row r="6" spans="2:16" x14ac:dyDescent="0.25">
      <c r="B6">
        <v>4</v>
      </c>
      <c r="C6">
        <v>10</v>
      </c>
      <c r="D6">
        <v>67.962441620510504</v>
      </c>
      <c r="E6">
        <v>63.295967047834303</v>
      </c>
      <c r="F6">
        <v>63.611248168917399</v>
      </c>
      <c r="G6">
        <v>93.133744960587293</v>
      </c>
      <c r="H6">
        <v>93.597649896262794</v>
      </c>
      <c r="I6">
        <v>6.8662550394126303</v>
      </c>
      <c r="J6">
        <v>6.4023501037371204</v>
      </c>
      <c r="K6">
        <v>0.498106176093146</v>
      </c>
      <c r="L6">
        <v>6.7563021328610899</v>
      </c>
      <c r="N6">
        <v>4</v>
      </c>
      <c r="O6">
        <v>10</v>
      </c>
      <c r="P6">
        <v>888.34738492965698</v>
      </c>
    </row>
    <row r="7" spans="2:16" x14ac:dyDescent="0.25">
      <c r="B7">
        <v>5</v>
      </c>
      <c r="C7">
        <v>10</v>
      </c>
      <c r="D7">
        <v>67.962441620510504</v>
      </c>
      <c r="E7">
        <v>63.296856506415601</v>
      </c>
      <c r="F7">
        <v>63.586514640790398</v>
      </c>
      <c r="G7">
        <v>93.135053710773605</v>
      </c>
      <c r="H7">
        <v>93.561256959903702</v>
      </c>
      <c r="I7">
        <v>6.8649462892263697</v>
      </c>
      <c r="J7">
        <v>6.4387430400962398</v>
      </c>
      <c r="K7">
        <v>0.457618514349797</v>
      </c>
      <c r="L7">
        <v>6.2083988886992501</v>
      </c>
      <c r="N7">
        <v>5</v>
      </c>
      <c r="O7">
        <v>10</v>
      </c>
      <c r="P7">
        <v>606.72251319885197</v>
      </c>
    </row>
    <row r="8" spans="2:16" x14ac:dyDescent="0.25">
      <c r="B8">
        <v>1</v>
      </c>
      <c r="C8">
        <v>4</v>
      </c>
      <c r="D8">
        <v>67.962441620510504</v>
      </c>
      <c r="E8">
        <v>53.688449926581299</v>
      </c>
      <c r="F8">
        <v>55.3216699481383</v>
      </c>
      <c r="G8">
        <v>78.997235305887799</v>
      </c>
      <c r="H8">
        <v>81.400356769175701</v>
      </c>
      <c r="I8">
        <v>21.002764694112201</v>
      </c>
      <c r="J8">
        <v>18.599643230824199</v>
      </c>
      <c r="K8">
        <v>3.04203236225012</v>
      </c>
      <c r="L8">
        <v>11.441929185454599</v>
      </c>
      <c r="N8">
        <v>1</v>
      </c>
      <c r="O8">
        <v>4</v>
      </c>
      <c r="P8">
        <v>878.72506189346302</v>
      </c>
    </row>
    <row r="9" spans="2:16" x14ac:dyDescent="0.25">
      <c r="B9">
        <v>2</v>
      </c>
      <c r="C9">
        <v>4</v>
      </c>
      <c r="D9">
        <v>67.962441620510504</v>
      </c>
      <c r="E9">
        <v>53.775478201481498</v>
      </c>
      <c r="F9">
        <v>55.316368090930602</v>
      </c>
      <c r="G9">
        <v>79.125288790761303</v>
      </c>
      <c r="H9">
        <v>81.392555611534405</v>
      </c>
      <c r="I9">
        <v>20.874711209238601</v>
      </c>
      <c r="J9">
        <v>18.607444388465499</v>
      </c>
      <c r="K9">
        <v>2.8654136438839699</v>
      </c>
      <c r="L9">
        <v>10.861308681337</v>
      </c>
      <c r="N9">
        <v>2</v>
      </c>
      <c r="O9">
        <v>4</v>
      </c>
      <c r="P9">
        <v>433.229549646377</v>
      </c>
    </row>
    <row r="10" spans="2:16" x14ac:dyDescent="0.25">
      <c r="B10">
        <v>3</v>
      </c>
      <c r="C10">
        <v>4</v>
      </c>
      <c r="D10">
        <v>67.962441620510504</v>
      </c>
      <c r="E10">
        <v>53.749079816205096</v>
      </c>
      <c r="F10">
        <v>55.318676221830998</v>
      </c>
      <c r="G10">
        <v>79.086446182039694</v>
      </c>
      <c r="H10">
        <v>81.395951797494405</v>
      </c>
      <c r="I10">
        <v>20.913553817960199</v>
      </c>
      <c r="J10">
        <v>18.604048202505499</v>
      </c>
      <c r="K10">
        <v>2.9202293527499701</v>
      </c>
      <c r="L10">
        <v>11.043104560600099</v>
      </c>
      <c r="N10">
        <v>3</v>
      </c>
      <c r="O10">
        <v>4</v>
      </c>
      <c r="P10">
        <v>328.84169697761502</v>
      </c>
    </row>
    <row r="11" spans="2:16" x14ac:dyDescent="0.25">
      <c r="B11">
        <v>4</v>
      </c>
      <c r="C11">
        <v>4</v>
      </c>
      <c r="D11">
        <v>67.962441620510504</v>
      </c>
      <c r="E11">
        <v>53.8526685117683</v>
      </c>
      <c r="F11">
        <v>55.297411289646703</v>
      </c>
      <c r="G11">
        <v>79.238866685325306</v>
      </c>
      <c r="H11">
        <v>81.364662556441203</v>
      </c>
      <c r="I11">
        <v>20.761133314674598</v>
      </c>
      <c r="J11">
        <v>18.635337443558701</v>
      </c>
      <c r="K11">
        <v>2.6827691511009899</v>
      </c>
      <c r="L11">
        <v>10.239305527763999</v>
      </c>
      <c r="N11">
        <v>4</v>
      </c>
      <c r="O11">
        <v>4</v>
      </c>
      <c r="P11">
        <v>449.128743648529</v>
      </c>
    </row>
    <row r="12" spans="2:16" x14ac:dyDescent="0.25">
      <c r="B12">
        <v>5</v>
      </c>
      <c r="C12">
        <v>4</v>
      </c>
      <c r="D12">
        <v>67.962441620510504</v>
      </c>
      <c r="E12">
        <v>53.836953556411203</v>
      </c>
      <c r="F12">
        <v>55.324838934554101</v>
      </c>
      <c r="G12">
        <v>79.215743685352905</v>
      </c>
      <c r="H12">
        <v>81.405019618744106</v>
      </c>
      <c r="I12">
        <v>20.784256314646999</v>
      </c>
      <c r="J12">
        <v>18.594980381255802</v>
      </c>
      <c r="K12">
        <v>2.7636879129572001</v>
      </c>
      <c r="L12">
        <v>10.5333378315222</v>
      </c>
      <c r="N12">
        <v>5</v>
      </c>
      <c r="O12">
        <v>4</v>
      </c>
      <c r="P12">
        <v>328.69953846931401</v>
      </c>
    </row>
    <row r="13" spans="2:16" x14ac:dyDescent="0.25">
      <c r="B13">
        <v>1</v>
      </c>
      <c r="C13">
        <v>7</v>
      </c>
      <c r="D13">
        <v>67.962441620510504</v>
      </c>
      <c r="E13">
        <v>60.350796347670197</v>
      </c>
      <c r="F13">
        <v>61.136903606409497</v>
      </c>
      <c r="G13">
        <v>88.800218044928002</v>
      </c>
      <c r="H13">
        <v>89.956896998766695</v>
      </c>
      <c r="I13">
        <v>11.1997819550719</v>
      </c>
      <c r="J13">
        <v>10.0431030012333</v>
      </c>
      <c r="K13">
        <v>1.30256319106489</v>
      </c>
      <c r="L13">
        <v>10.3276917218446</v>
      </c>
      <c r="N13">
        <v>1</v>
      </c>
      <c r="O13">
        <v>7</v>
      </c>
      <c r="P13">
        <v>808.89520263671795</v>
      </c>
    </row>
    <row r="14" spans="2:16" x14ac:dyDescent="0.25">
      <c r="B14">
        <v>2</v>
      </c>
      <c r="C14">
        <v>7</v>
      </c>
      <c r="D14">
        <v>67.962441620510504</v>
      </c>
      <c r="E14">
        <v>60.380900750198897</v>
      </c>
      <c r="F14">
        <v>61.119788925251697</v>
      </c>
      <c r="G14">
        <v>88.844513690892001</v>
      </c>
      <c r="H14">
        <v>89.931714440945399</v>
      </c>
      <c r="I14">
        <v>11.1554863091079</v>
      </c>
      <c r="J14">
        <v>10.0682855590545</v>
      </c>
      <c r="K14">
        <v>1.2237117463842599</v>
      </c>
      <c r="L14">
        <v>9.7458839527754897</v>
      </c>
      <c r="N14">
        <v>2</v>
      </c>
      <c r="O14">
        <v>7</v>
      </c>
      <c r="P14">
        <v>424.112186670303</v>
      </c>
    </row>
    <row r="15" spans="2:16" x14ac:dyDescent="0.25">
      <c r="B15">
        <v>3</v>
      </c>
      <c r="C15">
        <v>7</v>
      </c>
      <c r="D15">
        <v>67.962441620510504</v>
      </c>
      <c r="E15">
        <v>60.3667285895799</v>
      </c>
      <c r="F15">
        <v>61.112733862002003</v>
      </c>
      <c r="G15">
        <v>88.823660760536498</v>
      </c>
      <c r="H15">
        <v>89.921333614298405</v>
      </c>
      <c r="I15">
        <v>11.176339239463401</v>
      </c>
      <c r="J15">
        <v>10.078666385701499</v>
      </c>
      <c r="K15">
        <v>1.2357888026266901</v>
      </c>
      <c r="L15">
        <v>9.8213988520138393</v>
      </c>
      <c r="N15">
        <v>3</v>
      </c>
      <c r="O15">
        <v>7</v>
      </c>
      <c r="P15">
        <v>279.15110325813203</v>
      </c>
    </row>
    <row r="16" spans="2:16" x14ac:dyDescent="0.25">
      <c r="B16">
        <v>4</v>
      </c>
      <c r="C16">
        <v>7</v>
      </c>
      <c r="D16">
        <v>67.962441620510504</v>
      </c>
      <c r="E16">
        <v>60.4086032733574</v>
      </c>
      <c r="F16">
        <v>61.109600436306003</v>
      </c>
      <c r="G16">
        <v>88.885275209309995</v>
      </c>
      <c r="H16">
        <v>89.916723088806194</v>
      </c>
      <c r="I16">
        <v>11.11472479069</v>
      </c>
      <c r="J16">
        <v>10.0832769111937</v>
      </c>
      <c r="K16">
        <v>1.1604260402720299</v>
      </c>
      <c r="L16">
        <v>9.2800127661304099</v>
      </c>
      <c r="N16">
        <v>4</v>
      </c>
      <c r="O16">
        <v>7</v>
      </c>
      <c r="P16">
        <v>302.23317337036099</v>
      </c>
    </row>
    <row r="17" spans="2:19" x14ac:dyDescent="0.25">
      <c r="B17">
        <v>5</v>
      </c>
      <c r="C17">
        <v>7</v>
      </c>
      <c r="D17">
        <v>67.962441620510504</v>
      </c>
      <c r="E17">
        <v>60.3441527476663</v>
      </c>
      <c r="F17">
        <v>61.062981677150098</v>
      </c>
      <c r="G17">
        <v>88.790442645684607</v>
      </c>
      <c r="H17">
        <v>89.8481282030953</v>
      </c>
      <c r="I17">
        <v>11.209557354315301</v>
      </c>
      <c r="J17">
        <v>10.151871796904601</v>
      </c>
      <c r="K17">
        <v>1.19121554741128</v>
      </c>
      <c r="L17">
        <v>9.4355693447923592</v>
      </c>
      <c r="N17">
        <v>5</v>
      </c>
      <c r="O17">
        <v>7</v>
      </c>
      <c r="P17">
        <v>236.69777202606201</v>
      </c>
    </row>
    <row r="26" spans="2:19" x14ac:dyDescent="0.25">
      <c r="Q26">
        <v>4</v>
      </c>
      <c r="R26">
        <v>7</v>
      </c>
      <c r="S26">
        <v>10</v>
      </c>
    </row>
    <row r="27" spans="2:19" x14ac:dyDescent="0.25">
      <c r="B27" t="s">
        <v>173</v>
      </c>
      <c r="C27" t="s">
        <v>174</v>
      </c>
      <c r="D27" t="s">
        <v>163</v>
      </c>
      <c r="E27" t="s">
        <v>164</v>
      </c>
      <c r="F27" t="s">
        <v>165</v>
      </c>
      <c r="G27" t="s">
        <v>166</v>
      </c>
      <c r="H27" t="s">
        <v>167</v>
      </c>
      <c r="I27" t="s">
        <v>168</v>
      </c>
      <c r="J27" t="s">
        <v>169</v>
      </c>
      <c r="K27" t="s">
        <v>170</v>
      </c>
      <c r="L27" t="s">
        <v>171</v>
      </c>
      <c r="P27">
        <v>0</v>
      </c>
      <c r="Q27">
        <v>4.9676411838711596</v>
      </c>
      <c r="R27">
        <v>2.9401021471201099</v>
      </c>
      <c r="S27">
        <v>1.4680239554111101</v>
      </c>
    </row>
    <row r="28" spans="2:19" x14ac:dyDescent="0.25">
      <c r="P28">
        <v>6</v>
      </c>
      <c r="Q28">
        <v>4.9676411838711596</v>
      </c>
      <c r="R28">
        <v>2.9401021471201099</v>
      </c>
      <c r="S28">
        <v>1.4680239554111101</v>
      </c>
    </row>
    <row r="33" spans="2:12" x14ac:dyDescent="0.25">
      <c r="B33" t="s">
        <v>176</v>
      </c>
      <c r="C33">
        <v>10</v>
      </c>
      <c r="D33">
        <v>67.962441620510504</v>
      </c>
      <c r="E33">
        <v>63.2211424343121</v>
      </c>
      <c r="F33">
        <v>64.149243950132401</v>
      </c>
      <c r="G33">
        <v>93.0236479544498</v>
      </c>
      <c r="H33">
        <v>94.389257390618397</v>
      </c>
      <c r="I33">
        <v>6.9763520455501604</v>
      </c>
      <c r="J33">
        <v>5.6107426093815302</v>
      </c>
      <c r="K33">
        <v>1.4680239554111101</v>
      </c>
      <c r="L33">
        <v>19.5748354907013</v>
      </c>
    </row>
    <row r="39" spans="2:12" x14ac:dyDescent="0.25">
      <c r="B39" t="s">
        <v>176</v>
      </c>
      <c r="C39">
        <v>4</v>
      </c>
      <c r="D39">
        <v>67.962441620510504</v>
      </c>
      <c r="E39">
        <v>53.080574943003597</v>
      </c>
      <c r="F39">
        <v>55.717427444507898</v>
      </c>
      <c r="G39">
        <v>78.102807487988201</v>
      </c>
      <c r="H39">
        <v>81.982674718521096</v>
      </c>
      <c r="I39">
        <v>21.897192512011799</v>
      </c>
      <c r="J39">
        <v>18.017325281478801</v>
      </c>
      <c r="K39">
        <v>4.9676411838711596</v>
      </c>
      <c r="L39">
        <v>17.718560168864499</v>
      </c>
    </row>
    <row r="45" spans="2:12" x14ac:dyDescent="0.25">
      <c r="B45" t="s">
        <v>176</v>
      </c>
      <c r="C45">
        <v>7</v>
      </c>
      <c r="D45">
        <v>67.962441620510504</v>
      </c>
      <c r="E45">
        <v>60.135430068844798</v>
      </c>
      <c r="F45">
        <v>61.903473139478798</v>
      </c>
      <c r="G45">
        <v>88.483327901357299</v>
      </c>
      <c r="H45">
        <v>91.084828124828405</v>
      </c>
      <c r="I45">
        <v>11.5166720986426</v>
      </c>
      <c r="J45">
        <v>8.9151718751715094</v>
      </c>
      <c r="K45">
        <v>2.9401021471201099</v>
      </c>
      <c r="L45">
        <v>22.588992733219801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A15DA-5FA5-473B-A5DB-F18771631A95}">
  <dimension ref="B2:AE95"/>
  <sheetViews>
    <sheetView workbookViewId="0">
      <selection activeCell="V55" sqref="V55"/>
    </sheetView>
  </sheetViews>
  <sheetFormatPr defaultRowHeight="15" x14ac:dyDescent="0.25"/>
  <sheetData>
    <row r="2" spans="2:31" x14ac:dyDescent="0.25">
      <c r="B2" t="s">
        <v>178</v>
      </c>
      <c r="G2" t="s">
        <v>187</v>
      </c>
      <c r="I2" t="s">
        <v>179</v>
      </c>
      <c r="J2" t="s">
        <v>180</v>
      </c>
      <c r="K2" t="s">
        <v>181</v>
      </c>
      <c r="L2" t="s">
        <v>182</v>
      </c>
      <c r="V2" t="s">
        <v>188</v>
      </c>
      <c r="AB2" t="s">
        <v>179</v>
      </c>
      <c r="AC2" t="s">
        <v>180</v>
      </c>
      <c r="AD2" t="s">
        <v>181</v>
      </c>
      <c r="AE2" t="s">
        <v>182</v>
      </c>
    </row>
    <row r="3" spans="2:31" x14ac:dyDescent="0.25">
      <c r="B3" t="s">
        <v>179</v>
      </c>
      <c r="C3" t="s">
        <v>180</v>
      </c>
      <c r="D3" t="s">
        <v>181</v>
      </c>
      <c r="E3" t="s">
        <v>182</v>
      </c>
      <c r="G3">
        <v>1</v>
      </c>
      <c r="I3">
        <v>260</v>
      </c>
      <c r="J3">
        <v>35.201122534756898</v>
      </c>
      <c r="K3">
        <v>35.2533528772869</v>
      </c>
      <c r="L3">
        <v>0.148376923146218</v>
      </c>
      <c r="V3" t="s">
        <v>179</v>
      </c>
      <c r="W3" t="s">
        <v>180</v>
      </c>
      <c r="X3" t="s">
        <v>181</v>
      </c>
      <c r="Y3" t="s">
        <v>182</v>
      </c>
      <c r="AB3">
        <v>260</v>
      </c>
      <c r="AC3">
        <v>31.827931448068799</v>
      </c>
      <c r="AD3">
        <v>32.165517245405901</v>
      </c>
      <c r="AE3">
        <v>1.06065893062484</v>
      </c>
    </row>
    <row r="4" spans="2:31" x14ac:dyDescent="0.25">
      <c r="B4">
        <v>260</v>
      </c>
      <c r="C4">
        <v>35.416376071235597</v>
      </c>
      <c r="D4">
        <v>35.502470543468498</v>
      </c>
      <c r="E4">
        <v>0.243092269123481</v>
      </c>
      <c r="G4">
        <v>2</v>
      </c>
      <c r="I4">
        <v>260</v>
      </c>
      <c r="J4">
        <v>35.269934047320199</v>
      </c>
      <c r="K4">
        <v>35.334486099250903</v>
      </c>
      <c r="L4">
        <v>0.18302288811787601</v>
      </c>
      <c r="V4">
        <v>260</v>
      </c>
      <c r="W4">
        <v>31.827931448068799</v>
      </c>
      <c r="X4">
        <v>32.165517245405901</v>
      </c>
      <c r="Y4">
        <v>1.06065893062484</v>
      </c>
      <c r="AB4">
        <v>260</v>
      </c>
      <c r="AC4">
        <v>31.755224975580902</v>
      </c>
      <c r="AD4">
        <v>32.054310937691902</v>
      </c>
      <c r="AE4">
        <v>0.94184803395641803</v>
      </c>
    </row>
    <row r="5" spans="2:31" x14ac:dyDescent="0.25">
      <c r="B5">
        <v>265</v>
      </c>
      <c r="C5">
        <v>29.5173169889663</v>
      </c>
      <c r="D5">
        <v>29.6479809906178</v>
      </c>
      <c r="E5">
        <v>0.44266896513804699</v>
      </c>
      <c r="G5">
        <v>3</v>
      </c>
      <c r="I5">
        <v>260</v>
      </c>
      <c r="J5">
        <v>35.320864738768002</v>
      </c>
      <c r="K5">
        <v>35.400085757700403</v>
      </c>
      <c r="L5">
        <v>0.22428957931319399</v>
      </c>
      <c r="V5">
        <v>265</v>
      </c>
      <c r="W5">
        <v>25.438117562132199</v>
      </c>
      <c r="X5">
        <v>25.920310358396801</v>
      </c>
      <c r="Y5">
        <v>1.89555219676493</v>
      </c>
      <c r="AB5">
        <v>260</v>
      </c>
      <c r="AC5">
        <v>31.7668214976086</v>
      </c>
      <c r="AD5">
        <v>32.075523405846702</v>
      </c>
      <c r="AE5">
        <v>0.971774617933992</v>
      </c>
    </row>
    <row r="6" spans="2:31" x14ac:dyDescent="0.25">
      <c r="B6">
        <v>270</v>
      </c>
      <c r="C6">
        <v>26.759673084487201</v>
      </c>
      <c r="D6">
        <v>27.226825775149901</v>
      </c>
      <c r="E6">
        <v>1.7457339227869499</v>
      </c>
      <c r="G6">
        <v>4</v>
      </c>
      <c r="I6">
        <v>260</v>
      </c>
      <c r="J6">
        <v>35.320864738768002</v>
      </c>
      <c r="K6">
        <v>35.400085757700403</v>
      </c>
      <c r="L6">
        <v>0.22428957931319399</v>
      </c>
      <c r="V6">
        <v>270</v>
      </c>
      <c r="W6">
        <v>22.804382968159899</v>
      </c>
      <c r="X6">
        <v>23.2326438926709</v>
      </c>
      <c r="Y6">
        <v>1.8779763745807001</v>
      </c>
      <c r="AB6">
        <v>260</v>
      </c>
      <c r="AC6">
        <v>31.7668214976086</v>
      </c>
      <c r="AD6">
        <v>32.075523405846702</v>
      </c>
      <c r="AE6">
        <v>0.971774617933992</v>
      </c>
    </row>
    <row r="7" spans="2:31" x14ac:dyDescent="0.25">
      <c r="B7">
        <v>275</v>
      </c>
      <c r="C7">
        <v>25.5817017809083</v>
      </c>
      <c r="D7">
        <v>26.690081705451501</v>
      </c>
      <c r="E7">
        <v>4.3327059866298097</v>
      </c>
      <c r="G7">
        <v>5</v>
      </c>
      <c r="I7">
        <v>260</v>
      </c>
      <c r="J7">
        <v>35.201122534756898</v>
      </c>
      <c r="K7">
        <v>35.2533528772869</v>
      </c>
      <c r="L7">
        <v>0.148376923146218</v>
      </c>
      <c r="V7">
        <v>275</v>
      </c>
      <c r="W7">
        <v>22.0463921268035</v>
      </c>
      <c r="X7">
        <v>23.754838231571402</v>
      </c>
      <c r="Y7">
        <v>7.74932285945704</v>
      </c>
      <c r="AB7">
        <v>260</v>
      </c>
      <c r="AC7">
        <v>31.743613513282099</v>
      </c>
      <c r="AD7">
        <v>32.042955442864603</v>
      </c>
      <c r="AE7">
        <v>0.94299891049653695</v>
      </c>
    </row>
    <row r="8" spans="2:31" x14ac:dyDescent="0.25">
      <c r="B8">
        <v>280</v>
      </c>
      <c r="C8">
        <v>27.782201576046798</v>
      </c>
      <c r="D8">
        <v>28.241542503581599</v>
      </c>
      <c r="E8">
        <v>1.65336402976375</v>
      </c>
      <c r="V8">
        <v>280</v>
      </c>
      <c r="W8">
        <v>24.9672779284051</v>
      </c>
      <c r="X8">
        <v>26.282805410387201</v>
      </c>
      <c r="Y8">
        <v>5.2690064401672103</v>
      </c>
    </row>
    <row r="9" spans="2:31" x14ac:dyDescent="0.25">
      <c r="B9">
        <v>285</v>
      </c>
      <c r="C9">
        <v>31.5138528580577</v>
      </c>
      <c r="D9">
        <v>31.543814364951601</v>
      </c>
      <c r="E9">
        <v>9.5074083860171105E-2</v>
      </c>
      <c r="I9">
        <v>265</v>
      </c>
      <c r="J9">
        <v>29.5173169889663</v>
      </c>
      <c r="K9">
        <v>29.6479809906178</v>
      </c>
      <c r="L9">
        <v>0.44266896513804699</v>
      </c>
      <c r="V9">
        <v>285</v>
      </c>
      <c r="W9">
        <v>29.999806560194799</v>
      </c>
      <c r="X9">
        <v>30.4819476145903</v>
      </c>
      <c r="Y9">
        <v>1.6071472108597999</v>
      </c>
      <c r="AB9">
        <v>265</v>
      </c>
      <c r="AC9">
        <v>25.438117562132199</v>
      </c>
      <c r="AD9">
        <v>25.920310358396801</v>
      </c>
      <c r="AE9">
        <v>1.89555219676493</v>
      </c>
    </row>
    <row r="10" spans="2:31" x14ac:dyDescent="0.25">
      <c r="I10">
        <v>265</v>
      </c>
      <c r="J10">
        <v>29.629279039103899</v>
      </c>
      <c r="K10">
        <v>29.742562076946701</v>
      </c>
      <c r="L10">
        <v>0.38233477666904098</v>
      </c>
      <c r="AB10">
        <v>265</v>
      </c>
      <c r="AC10">
        <v>25.566257962926802</v>
      </c>
      <c r="AD10">
        <v>25.990706375743201</v>
      </c>
      <c r="AE10">
        <v>1.6601898229766301</v>
      </c>
    </row>
    <row r="11" spans="2:31" x14ac:dyDescent="0.25">
      <c r="I11">
        <v>265</v>
      </c>
      <c r="J11">
        <v>29.575716836225698</v>
      </c>
      <c r="K11">
        <v>29.676353998758799</v>
      </c>
      <c r="L11">
        <v>0.34026956333938502</v>
      </c>
      <c r="AB11">
        <v>265</v>
      </c>
      <c r="AC11">
        <v>25.538252864260102</v>
      </c>
      <c r="AD11">
        <v>25.9763468736212</v>
      </c>
      <c r="AE11">
        <v>1.7154423667490699</v>
      </c>
    </row>
    <row r="12" spans="2:31" x14ac:dyDescent="0.25">
      <c r="I12">
        <v>265</v>
      </c>
      <c r="J12">
        <v>29.575716836225698</v>
      </c>
      <c r="K12">
        <v>29.676353998758799</v>
      </c>
      <c r="L12">
        <v>0.34026956333938502</v>
      </c>
      <c r="V12" t="s">
        <v>189</v>
      </c>
      <c r="AB12">
        <v>265</v>
      </c>
      <c r="AC12">
        <v>25.538252864260102</v>
      </c>
      <c r="AD12">
        <v>25.9763468736212</v>
      </c>
      <c r="AE12">
        <v>1.7154423667490699</v>
      </c>
    </row>
    <row r="13" spans="2:31" x14ac:dyDescent="0.25">
      <c r="B13" t="s">
        <v>183</v>
      </c>
      <c r="I13">
        <v>265</v>
      </c>
      <c r="J13">
        <v>29.633235643475299</v>
      </c>
      <c r="K13">
        <v>29.698684256905899</v>
      </c>
      <c r="L13">
        <v>0.220862190744432</v>
      </c>
      <c r="V13" t="s">
        <v>179</v>
      </c>
      <c r="W13" t="s">
        <v>180</v>
      </c>
      <c r="X13" t="s">
        <v>181</v>
      </c>
      <c r="Y13" t="s">
        <v>182</v>
      </c>
      <c r="AB13">
        <v>265</v>
      </c>
      <c r="AC13">
        <v>25.633806922157401</v>
      </c>
      <c r="AD13">
        <v>25.995710435622598</v>
      </c>
      <c r="AE13">
        <v>1.4118211725793901</v>
      </c>
    </row>
    <row r="14" spans="2:31" x14ac:dyDescent="0.25">
      <c r="B14" t="s">
        <v>179</v>
      </c>
      <c r="C14" t="s">
        <v>180</v>
      </c>
      <c r="D14" t="s">
        <v>181</v>
      </c>
      <c r="E14" t="s">
        <v>182</v>
      </c>
      <c r="V14">
        <v>260</v>
      </c>
      <c r="W14">
        <v>31.755224975580902</v>
      </c>
      <c r="X14">
        <v>32.054310937691902</v>
      </c>
      <c r="Y14">
        <v>0.94184803395641803</v>
      </c>
    </row>
    <row r="15" spans="2:31" x14ac:dyDescent="0.25">
      <c r="B15">
        <v>260</v>
      </c>
      <c r="C15">
        <v>35.269934047320199</v>
      </c>
      <c r="D15">
        <v>35.334486099250903</v>
      </c>
      <c r="E15">
        <v>0.18302288811787601</v>
      </c>
      <c r="I15">
        <v>270</v>
      </c>
      <c r="J15">
        <v>26.759673084487201</v>
      </c>
      <c r="K15">
        <v>27.226825775149901</v>
      </c>
      <c r="L15">
        <v>1.7457339227869499</v>
      </c>
      <c r="V15">
        <v>265</v>
      </c>
      <c r="W15">
        <v>25.566257962926802</v>
      </c>
      <c r="X15">
        <v>25.990706375743201</v>
      </c>
      <c r="Y15">
        <v>1.6601898229766301</v>
      </c>
      <c r="AB15">
        <v>270</v>
      </c>
      <c r="AC15">
        <v>22.804382968159899</v>
      </c>
      <c r="AD15">
        <v>23.2326438926709</v>
      </c>
      <c r="AE15">
        <v>1.8779763745807001</v>
      </c>
    </row>
    <row r="16" spans="2:31" x14ac:dyDescent="0.25">
      <c r="B16">
        <v>265</v>
      </c>
      <c r="C16">
        <v>29.629279039103899</v>
      </c>
      <c r="D16">
        <v>29.742562076946701</v>
      </c>
      <c r="E16">
        <v>0.38233477666904098</v>
      </c>
      <c r="I16">
        <v>270</v>
      </c>
      <c r="J16">
        <v>26.9527761012592</v>
      </c>
      <c r="K16">
        <v>27.395035411263301</v>
      </c>
      <c r="L16">
        <v>1.6408673761197601</v>
      </c>
      <c r="V16">
        <v>270</v>
      </c>
      <c r="W16">
        <v>23.013548094069399</v>
      </c>
      <c r="X16">
        <v>23.422262025368099</v>
      </c>
      <c r="Y16">
        <v>1.7759709612271699</v>
      </c>
      <c r="AB16">
        <v>270</v>
      </c>
      <c r="AC16">
        <v>23.013548094069399</v>
      </c>
      <c r="AD16">
        <v>23.422262025368099</v>
      </c>
      <c r="AE16">
        <v>1.7759709612271699</v>
      </c>
    </row>
    <row r="17" spans="2:31" x14ac:dyDescent="0.25">
      <c r="B17">
        <v>270</v>
      </c>
      <c r="C17">
        <v>26.9527761012592</v>
      </c>
      <c r="D17">
        <v>27.395035411263301</v>
      </c>
      <c r="E17">
        <v>1.6408673761197601</v>
      </c>
      <c r="I17">
        <v>270</v>
      </c>
      <c r="J17">
        <v>26.9136670302636</v>
      </c>
      <c r="K17">
        <v>27.361975826521501</v>
      </c>
      <c r="L17">
        <v>1.6657291470304401</v>
      </c>
      <c r="V17">
        <v>275</v>
      </c>
      <c r="W17">
        <v>22.157445671107102</v>
      </c>
      <c r="X17">
        <v>23.765802123807401</v>
      </c>
      <c r="Y17">
        <v>7.2587629304108896</v>
      </c>
      <c r="AB17">
        <v>270</v>
      </c>
      <c r="AC17">
        <v>22.965232657412599</v>
      </c>
      <c r="AD17">
        <v>23.375264422454201</v>
      </c>
      <c r="AE17">
        <v>1.78544572640869</v>
      </c>
    </row>
    <row r="18" spans="2:31" x14ac:dyDescent="0.25">
      <c r="B18">
        <v>275</v>
      </c>
      <c r="C18">
        <v>25.678731026456202</v>
      </c>
      <c r="D18">
        <v>26.703381023736299</v>
      </c>
      <c r="E18">
        <v>3.99026726135479</v>
      </c>
      <c r="I18">
        <v>270</v>
      </c>
      <c r="J18">
        <v>26.9136670302636</v>
      </c>
      <c r="K18">
        <v>27.361975826521501</v>
      </c>
      <c r="L18">
        <v>1.6657291470304401</v>
      </c>
      <c r="V18">
        <v>280</v>
      </c>
      <c r="W18">
        <v>24.9102446160434</v>
      </c>
      <c r="X18">
        <v>26.186489413853799</v>
      </c>
      <c r="Y18">
        <v>5.1233732044062599</v>
      </c>
      <c r="AB18">
        <v>270</v>
      </c>
      <c r="AC18">
        <v>22.965232657412599</v>
      </c>
      <c r="AD18">
        <v>23.375264422454201</v>
      </c>
      <c r="AE18">
        <v>1.78544572640869</v>
      </c>
    </row>
    <row r="19" spans="2:31" x14ac:dyDescent="0.25">
      <c r="B19">
        <v>280</v>
      </c>
      <c r="C19">
        <v>27.667328504061601</v>
      </c>
      <c r="D19">
        <v>28.132519552119099</v>
      </c>
      <c r="E19">
        <v>1.68137320518373</v>
      </c>
      <c r="I19">
        <v>270</v>
      </c>
      <c r="J19">
        <v>27.0606305514323</v>
      </c>
      <c r="K19">
        <v>27.5000430527686</v>
      </c>
      <c r="L19">
        <v>1.62380732592762</v>
      </c>
      <c r="V19">
        <v>285</v>
      </c>
      <c r="W19">
        <v>29.931120826032402</v>
      </c>
      <c r="X19">
        <v>30.399419245236601</v>
      </c>
      <c r="Y19">
        <v>1.56458697930506</v>
      </c>
      <c r="AB19">
        <v>270</v>
      </c>
      <c r="AC19">
        <v>23.151205762371401</v>
      </c>
      <c r="AD19">
        <v>23.554551419476699</v>
      </c>
      <c r="AE19">
        <v>1.74222311030073</v>
      </c>
    </row>
    <row r="20" spans="2:31" x14ac:dyDescent="0.25">
      <c r="B20">
        <v>285</v>
      </c>
      <c r="C20">
        <v>31.455303742205</v>
      </c>
      <c r="D20">
        <v>31.4897507333847</v>
      </c>
      <c r="E20">
        <v>0.109510915748928</v>
      </c>
    </row>
    <row r="21" spans="2:31" x14ac:dyDescent="0.25">
      <c r="V21" t="s">
        <v>190</v>
      </c>
      <c r="AB21">
        <v>275</v>
      </c>
      <c r="AC21">
        <v>22.0463921268035</v>
      </c>
      <c r="AD21">
        <v>23.754838231571402</v>
      </c>
      <c r="AE21">
        <v>7.74932285945704</v>
      </c>
    </row>
    <row r="22" spans="2:31" x14ac:dyDescent="0.25">
      <c r="V22" t="s">
        <v>179</v>
      </c>
      <c r="W22" t="s">
        <v>180</v>
      </c>
      <c r="X22" t="s">
        <v>181</v>
      </c>
      <c r="Y22" t="s">
        <v>182</v>
      </c>
      <c r="AB22">
        <v>275</v>
      </c>
      <c r="AC22">
        <v>22.157445671107102</v>
      </c>
      <c r="AD22">
        <v>23.765802123807401</v>
      </c>
      <c r="AE22">
        <v>7.2587629304108896</v>
      </c>
    </row>
    <row r="23" spans="2:31" x14ac:dyDescent="0.25">
      <c r="I23">
        <v>275</v>
      </c>
      <c r="J23">
        <v>25.5817017809083</v>
      </c>
      <c r="K23">
        <v>26.690081705451501</v>
      </c>
      <c r="L23">
        <v>4.3327059866298097</v>
      </c>
      <c r="V23">
        <v>260</v>
      </c>
      <c r="W23">
        <v>31.7668214976086</v>
      </c>
      <c r="X23">
        <v>32.075523405846702</v>
      </c>
      <c r="Y23">
        <v>0.971774617933992</v>
      </c>
      <c r="AB23">
        <v>275</v>
      </c>
      <c r="AC23">
        <v>22.1331746151196</v>
      </c>
      <c r="AD23">
        <v>23.7694946951869</v>
      </c>
      <c r="AE23">
        <v>7.3930654256415496</v>
      </c>
    </row>
    <row r="24" spans="2:31" x14ac:dyDescent="0.25">
      <c r="B24" t="s">
        <v>184</v>
      </c>
      <c r="I24">
        <v>275</v>
      </c>
      <c r="J24">
        <v>25.678731026456202</v>
      </c>
      <c r="K24">
        <v>26.703381023736299</v>
      </c>
      <c r="L24">
        <v>3.99026726135479</v>
      </c>
      <c r="V24">
        <v>265</v>
      </c>
      <c r="W24">
        <v>25.538252864260102</v>
      </c>
      <c r="X24">
        <v>25.9763468736212</v>
      </c>
      <c r="Y24">
        <v>1.7154423667490699</v>
      </c>
      <c r="AB24">
        <v>275</v>
      </c>
      <c r="AC24">
        <v>22.1331746151196</v>
      </c>
      <c r="AD24">
        <v>23.7694946951869</v>
      </c>
      <c r="AE24">
        <v>7.3930654256415496</v>
      </c>
    </row>
    <row r="25" spans="2:31" x14ac:dyDescent="0.25">
      <c r="B25" t="s">
        <v>179</v>
      </c>
      <c r="C25" t="s">
        <v>180</v>
      </c>
      <c r="D25" t="s">
        <v>181</v>
      </c>
      <c r="E25" t="s">
        <v>182</v>
      </c>
      <c r="I25">
        <v>275</v>
      </c>
      <c r="J25">
        <v>25.632314148621202</v>
      </c>
      <c r="K25">
        <v>26.6770013859614</v>
      </c>
      <c r="L25">
        <v>4.0756649254641202</v>
      </c>
      <c r="V25">
        <v>270</v>
      </c>
      <c r="W25">
        <v>22.965232657412599</v>
      </c>
      <c r="X25">
        <v>23.375264422454201</v>
      </c>
      <c r="Y25">
        <v>1.78544572640869</v>
      </c>
      <c r="AB25">
        <v>275</v>
      </c>
      <c r="AC25">
        <v>22.2159895804065</v>
      </c>
      <c r="AD25">
        <v>23.7677321021811</v>
      </c>
      <c r="AE25">
        <v>6.9848003671332703</v>
      </c>
    </row>
    <row r="26" spans="2:31" x14ac:dyDescent="0.25">
      <c r="B26">
        <v>260</v>
      </c>
      <c r="C26">
        <v>35.320864738768002</v>
      </c>
      <c r="D26">
        <v>35.400085757700403</v>
      </c>
      <c r="E26">
        <v>0.22428957931319399</v>
      </c>
      <c r="I26">
        <v>275</v>
      </c>
      <c r="J26">
        <v>25.632314148621202</v>
      </c>
      <c r="K26">
        <v>26.6770013859614</v>
      </c>
      <c r="L26">
        <v>4.0756649254641202</v>
      </c>
      <c r="V26">
        <v>275</v>
      </c>
      <c r="W26">
        <v>22.1331746151196</v>
      </c>
      <c r="X26">
        <v>23.7694946951869</v>
      </c>
      <c r="Y26">
        <v>7.3930654256415496</v>
      </c>
    </row>
    <row r="27" spans="2:31" x14ac:dyDescent="0.25">
      <c r="B27">
        <v>265</v>
      </c>
      <c r="C27">
        <v>29.575716836225698</v>
      </c>
      <c r="D27">
        <v>29.676353998758799</v>
      </c>
      <c r="E27">
        <v>0.34026956333938502</v>
      </c>
      <c r="I27">
        <v>275</v>
      </c>
      <c r="J27">
        <v>25.682164833634499</v>
      </c>
      <c r="K27">
        <v>26.693723103619799</v>
      </c>
      <c r="L27">
        <v>3.93875779763099</v>
      </c>
      <c r="V27">
        <v>280</v>
      </c>
      <c r="W27">
        <v>24.919341430728</v>
      </c>
      <c r="X27">
        <v>26.209182535224102</v>
      </c>
      <c r="Y27">
        <v>5.1760641752177303</v>
      </c>
      <c r="AB27">
        <v>280</v>
      </c>
      <c r="AC27">
        <v>24.9672779284051</v>
      </c>
      <c r="AD27">
        <v>26.282805410387201</v>
      </c>
      <c r="AE27">
        <v>5.2690064401672103</v>
      </c>
    </row>
    <row r="28" spans="2:31" x14ac:dyDescent="0.25">
      <c r="B28">
        <v>270</v>
      </c>
      <c r="C28">
        <v>26.9136670302636</v>
      </c>
      <c r="D28">
        <v>27.361975826521501</v>
      </c>
      <c r="E28">
        <v>1.6657291470304401</v>
      </c>
      <c r="V28">
        <v>285</v>
      </c>
      <c r="W28">
        <v>29.934607732409301</v>
      </c>
      <c r="X28">
        <v>30.420420249825</v>
      </c>
      <c r="Y28">
        <v>1.6229125891956899</v>
      </c>
      <c r="AB28">
        <v>280</v>
      </c>
      <c r="AC28">
        <v>24.9102446160434</v>
      </c>
      <c r="AD28">
        <v>26.186489413853799</v>
      </c>
      <c r="AE28">
        <v>5.1233732044062599</v>
      </c>
    </row>
    <row r="29" spans="2:31" x14ac:dyDescent="0.25">
      <c r="B29">
        <v>275</v>
      </c>
      <c r="C29">
        <v>25.632314148621202</v>
      </c>
      <c r="D29">
        <v>26.6770013859614</v>
      </c>
      <c r="E29">
        <v>4.0756649254641202</v>
      </c>
      <c r="I29">
        <v>280</v>
      </c>
      <c r="J29">
        <v>27.782201576046798</v>
      </c>
      <c r="K29">
        <v>28.241542503581599</v>
      </c>
      <c r="L29">
        <v>1.65336402976375</v>
      </c>
      <c r="AB29">
        <v>280</v>
      </c>
      <c r="AC29">
        <v>24.919341430728</v>
      </c>
      <c r="AD29">
        <v>26.209182535224102</v>
      </c>
      <c r="AE29">
        <v>5.1760641752177303</v>
      </c>
    </row>
    <row r="30" spans="2:31" x14ac:dyDescent="0.25">
      <c r="B30">
        <v>280</v>
      </c>
      <c r="C30">
        <v>27.707278239706898</v>
      </c>
      <c r="D30">
        <v>28.163485411070202</v>
      </c>
      <c r="E30">
        <v>1.6465246691370901</v>
      </c>
      <c r="I30">
        <v>280</v>
      </c>
      <c r="J30">
        <v>27.667328504061601</v>
      </c>
      <c r="K30">
        <v>28.132519552119099</v>
      </c>
      <c r="L30">
        <v>1.68137320518373</v>
      </c>
      <c r="AB30">
        <v>280</v>
      </c>
      <c r="AC30">
        <v>24.919341430728</v>
      </c>
      <c r="AD30">
        <v>26.209182535224102</v>
      </c>
      <c r="AE30">
        <v>5.1760641752177303</v>
      </c>
    </row>
    <row r="31" spans="2:31" x14ac:dyDescent="0.25">
      <c r="B31">
        <v>285</v>
      </c>
      <c r="C31">
        <v>31.465023678482002</v>
      </c>
      <c r="D31">
        <v>31.501099654644801</v>
      </c>
      <c r="E31">
        <v>0.11465421584108</v>
      </c>
      <c r="I31">
        <v>280</v>
      </c>
      <c r="J31">
        <v>27.707278239706898</v>
      </c>
      <c r="K31">
        <v>28.163485411070202</v>
      </c>
      <c r="L31">
        <v>1.6465246691370901</v>
      </c>
      <c r="V31" t="s">
        <v>191</v>
      </c>
      <c r="AB31">
        <v>280</v>
      </c>
      <c r="AC31">
        <v>24.901134403703999</v>
      </c>
      <c r="AD31">
        <v>26.143452544045299</v>
      </c>
      <c r="AE31">
        <v>4.98900218841609</v>
      </c>
    </row>
    <row r="32" spans="2:31" x14ac:dyDescent="0.25">
      <c r="I32">
        <v>280</v>
      </c>
      <c r="J32">
        <v>27.707278239706898</v>
      </c>
      <c r="K32">
        <v>28.163485411070202</v>
      </c>
      <c r="L32">
        <v>1.6465246691370901</v>
      </c>
      <c r="V32" t="s">
        <v>179</v>
      </c>
      <c r="W32" t="s">
        <v>180</v>
      </c>
      <c r="X32" t="s">
        <v>181</v>
      </c>
      <c r="Y32" t="s">
        <v>182</v>
      </c>
    </row>
    <row r="33" spans="2:31" x14ac:dyDescent="0.25">
      <c r="I33">
        <v>280</v>
      </c>
      <c r="J33">
        <v>27.613349850581599</v>
      </c>
      <c r="K33">
        <v>28.0757007069321</v>
      </c>
      <c r="L33">
        <v>1.67437438359472</v>
      </c>
      <c r="V33">
        <v>260</v>
      </c>
      <c r="W33">
        <v>31.7668214976086</v>
      </c>
      <c r="X33">
        <v>32.075523405846702</v>
      </c>
      <c r="Y33">
        <v>0.971774617933992</v>
      </c>
      <c r="AB33">
        <v>285</v>
      </c>
      <c r="AC33">
        <v>29.999806560194799</v>
      </c>
      <c r="AD33">
        <v>30.4819476145903</v>
      </c>
      <c r="AE33">
        <v>1.6071472108597999</v>
      </c>
    </row>
    <row r="34" spans="2:31" x14ac:dyDescent="0.25">
      <c r="B34" t="s">
        <v>185</v>
      </c>
      <c r="V34">
        <v>265</v>
      </c>
      <c r="W34">
        <v>25.538252864260102</v>
      </c>
      <c r="X34">
        <v>25.9763468736212</v>
      </c>
      <c r="Y34">
        <v>1.7154423667490699</v>
      </c>
      <c r="AB34">
        <v>285</v>
      </c>
      <c r="AC34">
        <v>29.931120826032402</v>
      </c>
      <c r="AD34">
        <v>30.399419245236601</v>
      </c>
      <c r="AE34">
        <v>1.56458697930506</v>
      </c>
    </row>
    <row r="35" spans="2:31" x14ac:dyDescent="0.25">
      <c r="B35" t="s">
        <v>179</v>
      </c>
      <c r="C35" t="s">
        <v>180</v>
      </c>
      <c r="D35" t="s">
        <v>181</v>
      </c>
      <c r="E35" t="s">
        <v>182</v>
      </c>
      <c r="I35">
        <v>285</v>
      </c>
      <c r="J35">
        <v>31.5138528580577</v>
      </c>
      <c r="K35">
        <v>31.543814364951601</v>
      </c>
      <c r="L35">
        <v>9.5074083860171105E-2</v>
      </c>
      <c r="V35">
        <v>270</v>
      </c>
      <c r="W35">
        <v>22.965232657412599</v>
      </c>
      <c r="X35">
        <v>23.375264422454201</v>
      </c>
      <c r="Y35">
        <v>1.78544572640869</v>
      </c>
      <c r="AB35">
        <v>285</v>
      </c>
      <c r="AC35">
        <v>29.934607732409301</v>
      </c>
      <c r="AD35">
        <v>30.420420249825</v>
      </c>
      <c r="AE35">
        <v>1.6229125891956899</v>
      </c>
    </row>
    <row r="36" spans="2:31" x14ac:dyDescent="0.25">
      <c r="B36">
        <v>260</v>
      </c>
      <c r="C36">
        <v>35.320864738768002</v>
      </c>
      <c r="D36">
        <v>35.400085757700403</v>
      </c>
      <c r="E36">
        <v>0.22428957931319399</v>
      </c>
      <c r="I36">
        <v>285</v>
      </c>
      <c r="J36">
        <v>31.455303742205</v>
      </c>
      <c r="K36">
        <v>31.4897507333847</v>
      </c>
      <c r="L36">
        <v>0.109510915748928</v>
      </c>
      <c r="V36">
        <v>275</v>
      </c>
      <c r="W36">
        <v>22.1331746151196</v>
      </c>
      <c r="X36">
        <v>23.7694946951869</v>
      </c>
      <c r="Y36">
        <v>7.3930654256415496</v>
      </c>
      <c r="AB36">
        <v>285</v>
      </c>
      <c r="AC36">
        <v>29.934607732409301</v>
      </c>
      <c r="AD36">
        <v>30.420420249825</v>
      </c>
      <c r="AE36">
        <v>1.6229125891956899</v>
      </c>
    </row>
    <row r="37" spans="2:31" x14ac:dyDescent="0.25">
      <c r="B37">
        <v>265</v>
      </c>
      <c r="C37">
        <v>29.575716836225698</v>
      </c>
      <c r="D37">
        <v>29.676353998758799</v>
      </c>
      <c r="E37">
        <v>0.34026956333938502</v>
      </c>
      <c r="I37">
        <v>285</v>
      </c>
      <c r="J37">
        <v>31.465023678482002</v>
      </c>
      <c r="K37">
        <v>31.501099654644801</v>
      </c>
      <c r="L37">
        <v>0.11465421584108</v>
      </c>
      <c r="V37">
        <v>280</v>
      </c>
      <c r="W37">
        <v>24.919341430728</v>
      </c>
      <c r="X37">
        <v>26.209182535224102</v>
      </c>
      <c r="Y37">
        <v>5.1760641752177303</v>
      </c>
      <c r="AB37">
        <v>285</v>
      </c>
      <c r="AC37">
        <v>29.865964099619301</v>
      </c>
      <c r="AD37">
        <v>30.338741763324599</v>
      </c>
      <c r="AE37">
        <v>1.58299816516341</v>
      </c>
    </row>
    <row r="38" spans="2:31" x14ac:dyDescent="0.25">
      <c r="B38">
        <v>270</v>
      </c>
      <c r="C38">
        <v>26.9136670302636</v>
      </c>
      <c r="D38">
        <v>27.361975826521501</v>
      </c>
      <c r="E38">
        <v>1.6657291470304401</v>
      </c>
      <c r="I38">
        <v>285</v>
      </c>
      <c r="J38">
        <v>31.465023678482002</v>
      </c>
      <c r="K38">
        <v>31.501099654644801</v>
      </c>
      <c r="L38">
        <v>0.11465421584108</v>
      </c>
      <c r="V38">
        <v>285</v>
      </c>
      <c r="W38">
        <v>29.934607732409301</v>
      </c>
      <c r="X38">
        <v>30.420420249825</v>
      </c>
      <c r="Y38">
        <v>1.6229125891956899</v>
      </c>
    </row>
    <row r="39" spans="2:31" x14ac:dyDescent="0.25">
      <c r="B39">
        <v>275</v>
      </c>
      <c r="C39">
        <v>25.632314148621202</v>
      </c>
      <c r="D39">
        <v>26.6770013859614</v>
      </c>
      <c r="E39">
        <v>4.0756649254641202</v>
      </c>
      <c r="I39">
        <v>285</v>
      </c>
      <c r="J39">
        <v>31.353837164099399</v>
      </c>
      <c r="K39">
        <v>31.4085832977776</v>
      </c>
      <c r="L39">
        <v>0.174607444032024</v>
      </c>
    </row>
    <row r="40" spans="2:31" x14ac:dyDescent="0.25">
      <c r="B40">
        <v>280</v>
      </c>
      <c r="C40">
        <v>27.707278239706898</v>
      </c>
      <c r="D40">
        <v>28.163485411070202</v>
      </c>
      <c r="E40">
        <v>1.6465246691370901</v>
      </c>
      <c r="V40" t="s">
        <v>192</v>
      </c>
    </row>
    <row r="41" spans="2:31" x14ac:dyDescent="0.25">
      <c r="B41">
        <v>285</v>
      </c>
      <c r="C41">
        <v>31.465023678482002</v>
      </c>
      <c r="D41">
        <v>31.501099654644801</v>
      </c>
      <c r="E41">
        <v>0.11465421584108</v>
      </c>
      <c r="V41" t="s">
        <v>179</v>
      </c>
      <c r="W41" t="s">
        <v>180</v>
      </c>
      <c r="X41" t="s">
        <v>181</v>
      </c>
      <c r="Y41" t="s">
        <v>182</v>
      </c>
    </row>
    <row r="42" spans="2:31" x14ac:dyDescent="0.25">
      <c r="V42">
        <v>260</v>
      </c>
      <c r="W42">
        <v>31.743613513282099</v>
      </c>
      <c r="X42">
        <v>32.042955442864603</v>
      </c>
      <c r="Y42">
        <v>0.94299891049653695</v>
      </c>
    </row>
    <row r="43" spans="2:31" x14ac:dyDescent="0.25">
      <c r="V43">
        <v>265</v>
      </c>
      <c r="W43">
        <v>25.633806922157401</v>
      </c>
      <c r="X43">
        <v>25.995710435622598</v>
      </c>
      <c r="Y43">
        <v>1.4118211725793901</v>
      </c>
    </row>
    <row r="44" spans="2:31" x14ac:dyDescent="0.25">
      <c r="B44" t="s">
        <v>186</v>
      </c>
      <c r="V44">
        <v>270</v>
      </c>
      <c r="W44">
        <v>23.151205762371401</v>
      </c>
      <c r="X44">
        <v>23.554551419476699</v>
      </c>
      <c r="Y44">
        <v>1.74222311030073</v>
      </c>
    </row>
    <row r="45" spans="2:31" x14ac:dyDescent="0.25">
      <c r="B45" t="s">
        <v>179</v>
      </c>
      <c r="C45" t="s">
        <v>180</v>
      </c>
      <c r="D45" t="s">
        <v>181</v>
      </c>
      <c r="E45" t="s">
        <v>182</v>
      </c>
      <c r="V45">
        <v>275</v>
      </c>
      <c r="W45">
        <v>22.2159895804065</v>
      </c>
      <c r="X45">
        <v>23.7677321021811</v>
      </c>
      <c r="Y45">
        <v>6.9848003671332703</v>
      </c>
    </row>
    <row r="46" spans="2:31" x14ac:dyDescent="0.25">
      <c r="B46">
        <v>260</v>
      </c>
      <c r="C46">
        <v>35.201122534756898</v>
      </c>
      <c r="D46">
        <v>35.2533528772869</v>
      </c>
      <c r="E46">
        <v>0.148376923146218</v>
      </c>
      <c r="V46">
        <v>280</v>
      </c>
      <c r="W46">
        <v>24.901134403703999</v>
      </c>
      <c r="X46">
        <v>26.143452544045299</v>
      </c>
      <c r="Y46">
        <v>4.98900218841609</v>
      </c>
    </row>
    <row r="47" spans="2:31" x14ac:dyDescent="0.25">
      <c r="B47">
        <v>265</v>
      </c>
      <c r="C47">
        <v>29.633235643475299</v>
      </c>
      <c r="D47">
        <v>29.698684256905899</v>
      </c>
      <c r="E47">
        <v>0.220862190744432</v>
      </c>
      <c r="V47">
        <v>285</v>
      </c>
      <c r="W47">
        <v>29.865964099619301</v>
      </c>
      <c r="X47">
        <v>30.338741763324599</v>
      </c>
      <c r="Y47">
        <v>1.58299816516341</v>
      </c>
    </row>
    <row r="48" spans="2:31" x14ac:dyDescent="0.25">
      <c r="B48">
        <v>270</v>
      </c>
      <c r="C48">
        <v>27.0606305514323</v>
      </c>
      <c r="D48">
        <v>27.5000430527686</v>
      </c>
      <c r="E48">
        <v>1.62380732592762</v>
      </c>
    </row>
    <row r="49" spans="2:13" x14ac:dyDescent="0.25">
      <c r="B49">
        <v>275</v>
      </c>
      <c r="C49">
        <v>25.682164833634499</v>
      </c>
      <c r="D49">
        <v>26.693723103619799</v>
      </c>
      <c r="E49">
        <v>3.93875779763099</v>
      </c>
    </row>
    <row r="50" spans="2:13" x14ac:dyDescent="0.25">
      <c r="B50">
        <v>280</v>
      </c>
      <c r="C50">
        <v>27.613349850581599</v>
      </c>
      <c r="D50">
        <v>28.0757007069321</v>
      </c>
      <c r="E50">
        <v>1.67437438359472</v>
      </c>
    </row>
    <row r="51" spans="2:13" x14ac:dyDescent="0.25">
      <c r="B51">
        <v>285</v>
      </c>
      <c r="C51">
        <v>31.353837164099399</v>
      </c>
      <c r="D51">
        <v>31.4085832977776</v>
      </c>
      <c r="E51">
        <v>0.174607444032024</v>
      </c>
    </row>
    <row r="55" spans="2:13" x14ac:dyDescent="0.25">
      <c r="B55" t="s">
        <v>193</v>
      </c>
      <c r="G55" t="s">
        <v>187</v>
      </c>
    </row>
    <row r="56" spans="2:13" x14ac:dyDescent="0.25">
      <c r="G56">
        <v>1</v>
      </c>
    </row>
    <row r="57" spans="2:13" x14ac:dyDescent="0.25">
      <c r="B57" t="s">
        <v>179</v>
      </c>
      <c r="C57" t="s">
        <v>180</v>
      </c>
      <c r="D57" t="s">
        <v>181</v>
      </c>
      <c r="E57" t="s">
        <v>182</v>
      </c>
      <c r="G57">
        <v>2</v>
      </c>
      <c r="J57">
        <v>260</v>
      </c>
      <c r="K57">
        <v>36.526637192908503</v>
      </c>
      <c r="L57">
        <v>36.557232487829303</v>
      </c>
      <c r="M57">
        <v>8.3761597760138001E-2</v>
      </c>
    </row>
    <row r="58" spans="2:13" x14ac:dyDescent="0.25">
      <c r="B58">
        <v>260</v>
      </c>
      <c r="C58">
        <v>36.526637192908503</v>
      </c>
      <c r="D58">
        <v>36.557232487829303</v>
      </c>
      <c r="E58">
        <v>8.3761597760138001E-2</v>
      </c>
      <c r="G58">
        <v>3</v>
      </c>
      <c r="J58">
        <v>260</v>
      </c>
      <c r="K58">
        <v>36.438603640909498</v>
      </c>
      <c r="L58">
        <v>36.470100430720997</v>
      </c>
      <c r="M58">
        <v>8.6437971448954404E-2</v>
      </c>
    </row>
    <row r="59" spans="2:13" x14ac:dyDescent="0.25">
      <c r="B59">
        <v>265</v>
      </c>
      <c r="C59">
        <v>31.557755724282998</v>
      </c>
      <c r="D59">
        <v>31.577587510719699</v>
      </c>
      <c r="E59">
        <v>6.2842828906820997E-2</v>
      </c>
      <c r="G59">
        <v>4</v>
      </c>
      <c r="J59">
        <v>260</v>
      </c>
      <c r="K59">
        <v>36.403936267513302</v>
      </c>
      <c r="L59">
        <v>36.423177670554203</v>
      </c>
      <c r="M59">
        <v>5.2855281636302001E-2</v>
      </c>
    </row>
    <row r="60" spans="2:13" x14ac:dyDescent="0.25">
      <c r="B60">
        <v>270</v>
      </c>
      <c r="C60">
        <v>29.198860975704299</v>
      </c>
      <c r="D60">
        <v>29.482396340643799</v>
      </c>
      <c r="E60">
        <v>0.97104940215096203</v>
      </c>
      <c r="G60">
        <v>5</v>
      </c>
      <c r="J60">
        <v>260</v>
      </c>
      <c r="K60">
        <v>36.3963245314742</v>
      </c>
      <c r="L60">
        <v>36.423429940494401</v>
      </c>
      <c r="M60">
        <v>7.4472929256156201E-2</v>
      </c>
    </row>
    <row r="61" spans="2:13" x14ac:dyDescent="0.25">
      <c r="B61">
        <v>275</v>
      </c>
      <c r="C61">
        <v>27.350072290548699</v>
      </c>
      <c r="D61">
        <v>27.902109564892399</v>
      </c>
      <c r="E61">
        <v>2.0184124871014202</v>
      </c>
      <c r="J61">
        <v>260</v>
      </c>
      <c r="K61">
        <v>36.368595148704699</v>
      </c>
      <c r="L61">
        <v>36.390531313178499</v>
      </c>
      <c r="M61">
        <v>6.0316227184784202E-2</v>
      </c>
    </row>
    <row r="62" spans="2:13" x14ac:dyDescent="0.25">
      <c r="B62">
        <v>280</v>
      </c>
      <c r="C62">
        <v>28.6531286187126</v>
      </c>
      <c r="D62">
        <v>28.791943442258599</v>
      </c>
      <c r="E62">
        <v>0.48446654951073198</v>
      </c>
    </row>
    <row r="63" spans="2:13" x14ac:dyDescent="0.25">
      <c r="B63">
        <v>285</v>
      </c>
      <c r="C63">
        <v>31.726547579592498</v>
      </c>
      <c r="D63">
        <v>31.728577470216202</v>
      </c>
      <c r="E63">
        <v>6.3980822955245703E-3</v>
      </c>
      <c r="J63">
        <v>265</v>
      </c>
      <c r="K63">
        <v>31.557755724282998</v>
      </c>
      <c r="L63">
        <v>31.577587510719699</v>
      </c>
      <c r="M63">
        <v>6.2842828906820997E-2</v>
      </c>
    </row>
    <row r="64" spans="2:13" x14ac:dyDescent="0.25">
      <c r="J64">
        <v>265</v>
      </c>
      <c r="K64">
        <v>31.612964777498402</v>
      </c>
      <c r="L64">
        <v>31.6229206905731</v>
      </c>
      <c r="M64">
        <v>3.1493133101435603E-2</v>
      </c>
    </row>
    <row r="65" spans="2:13" x14ac:dyDescent="0.25">
      <c r="B65" t="s">
        <v>179</v>
      </c>
      <c r="C65" t="s">
        <v>180</v>
      </c>
      <c r="D65" t="s">
        <v>181</v>
      </c>
      <c r="E65" t="s">
        <v>182</v>
      </c>
      <c r="J65">
        <v>265</v>
      </c>
      <c r="K65">
        <v>31.6270259298547</v>
      </c>
      <c r="L65">
        <v>31.645446711604201</v>
      </c>
      <c r="M65">
        <v>5.8243800066367403E-2</v>
      </c>
    </row>
    <row r="66" spans="2:13" x14ac:dyDescent="0.25">
      <c r="B66">
        <v>260</v>
      </c>
      <c r="C66">
        <v>36.438603640909498</v>
      </c>
      <c r="D66">
        <v>36.470100430720997</v>
      </c>
      <c r="E66">
        <v>8.6437971448954404E-2</v>
      </c>
      <c r="J66">
        <v>265</v>
      </c>
      <c r="K66">
        <v>31.701368122567899</v>
      </c>
      <c r="L66">
        <v>31.7140173365392</v>
      </c>
      <c r="M66">
        <v>3.9901161118173302E-2</v>
      </c>
    </row>
    <row r="67" spans="2:13" x14ac:dyDescent="0.25">
      <c r="B67">
        <v>265</v>
      </c>
      <c r="C67">
        <v>31.612964777498402</v>
      </c>
      <c r="D67">
        <v>31.6229206905731</v>
      </c>
      <c r="E67">
        <v>3.1493133101435603E-2</v>
      </c>
      <c r="J67">
        <v>265</v>
      </c>
      <c r="K67">
        <v>31.6978809926634</v>
      </c>
      <c r="L67">
        <v>31.710467874361299</v>
      </c>
      <c r="M67">
        <v>3.9708905780805798E-2</v>
      </c>
    </row>
    <row r="68" spans="2:13" x14ac:dyDescent="0.25">
      <c r="B68">
        <v>270</v>
      </c>
      <c r="C68">
        <v>29.355222013566401</v>
      </c>
      <c r="D68">
        <v>29.608050624497601</v>
      </c>
      <c r="E68">
        <v>0.86127303283342405</v>
      </c>
    </row>
    <row r="69" spans="2:13" x14ac:dyDescent="0.25">
      <c r="B69">
        <v>275</v>
      </c>
      <c r="C69">
        <v>27.397920087510801</v>
      </c>
      <c r="D69">
        <v>27.918149782919599</v>
      </c>
      <c r="E69">
        <v>1.8987926592500199</v>
      </c>
      <c r="J69">
        <v>270</v>
      </c>
      <c r="K69">
        <v>29.198860975704299</v>
      </c>
      <c r="L69">
        <v>29.482396340643799</v>
      </c>
      <c r="M69">
        <v>0.97104940215096203</v>
      </c>
    </row>
    <row r="70" spans="2:13" x14ac:dyDescent="0.25">
      <c r="B70">
        <v>280</v>
      </c>
      <c r="C70">
        <v>28.5840696722994</v>
      </c>
      <c r="D70">
        <v>28.712130785058299</v>
      </c>
      <c r="E70">
        <v>0.44801567525934199</v>
      </c>
      <c r="J70">
        <v>270</v>
      </c>
      <c r="K70">
        <v>29.355222013566401</v>
      </c>
      <c r="L70">
        <v>29.608050624497601</v>
      </c>
      <c r="M70">
        <v>0.86127303283342405</v>
      </c>
    </row>
    <row r="71" spans="2:13" x14ac:dyDescent="0.25">
      <c r="B71">
        <v>285</v>
      </c>
      <c r="C71">
        <v>31.679622795316</v>
      </c>
      <c r="D71">
        <v>31.684561297244699</v>
      </c>
      <c r="E71">
        <v>1.5588891195508599E-2</v>
      </c>
      <c r="J71">
        <v>270</v>
      </c>
      <c r="K71">
        <v>29.342313319002901</v>
      </c>
      <c r="L71">
        <v>29.5854481171353</v>
      </c>
      <c r="M71">
        <v>0.82861496123040201</v>
      </c>
    </row>
    <row r="72" spans="2:13" x14ac:dyDescent="0.25">
      <c r="J72">
        <v>270</v>
      </c>
      <c r="K72">
        <v>29.422399717858202</v>
      </c>
      <c r="L72">
        <v>29.6997155113656</v>
      </c>
      <c r="M72">
        <v>0.942532887074783</v>
      </c>
    </row>
    <row r="73" spans="2:13" x14ac:dyDescent="0.25">
      <c r="B73" t="s">
        <v>179</v>
      </c>
      <c r="C73" t="s">
        <v>180</v>
      </c>
      <c r="D73" t="s">
        <v>181</v>
      </c>
      <c r="E73" t="s">
        <v>182</v>
      </c>
      <c r="J73">
        <v>270</v>
      </c>
      <c r="K73">
        <v>29.457814056646701</v>
      </c>
      <c r="L73">
        <v>29.659178798969702</v>
      </c>
      <c r="M73">
        <v>0.68356987363615596</v>
      </c>
    </row>
    <row r="74" spans="2:13" x14ac:dyDescent="0.25">
      <c r="B74">
        <v>260</v>
      </c>
      <c r="C74">
        <v>36.403936267513302</v>
      </c>
      <c r="D74">
        <v>36.423177670554203</v>
      </c>
      <c r="E74">
        <v>5.2855281636302001E-2</v>
      </c>
    </row>
    <row r="75" spans="2:13" x14ac:dyDescent="0.25">
      <c r="B75">
        <v>265</v>
      </c>
      <c r="C75">
        <v>31.6270259298547</v>
      </c>
      <c r="D75">
        <v>31.645446711604201</v>
      </c>
      <c r="E75">
        <v>5.8243800066367403E-2</v>
      </c>
      <c r="J75">
        <v>275</v>
      </c>
      <c r="K75">
        <v>27.350072290548699</v>
      </c>
      <c r="L75">
        <v>27.902109564892399</v>
      </c>
      <c r="M75">
        <v>2.0184124871014202</v>
      </c>
    </row>
    <row r="76" spans="2:13" x14ac:dyDescent="0.25">
      <c r="B76">
        <v>270</v>
      </c>
      <c r="C76">
        <v>29.342313319002901</v>
      </c>
      <c r="D76">
        <v>29.5854481171353</v>
      </c>
      <c r="E76">
        <v>0.82861496123040201</v>
      </c>
      <c r="J76">
        <v>275</v>
      </c>
      <c r="K76">
        <v>27.397920087510801</v>
      </c>
      <c r="L76">
        <v>27.918149782919599</v>
      </c>
      <c r="M76">
        <v>1.8987926592500199</v>
      </c>
    </row>
    <row r="77" spans="2:13" x14ac:dyDescent="0.25">
      <c r="B77">
        <v>275</v>
      </c>
      <c r="C77">
        <v>27.410102691635601</v>
      </c>
      <c r="D77">
        <v>27.9085898786511</v>
      </c>
      <c r="E77">
        <v>1.81862575497614</v>
      </c>
      <c r="J77">
        <v>275</v>
      </c>
      <c r="K77">
        <v>27.410102691635601</v>
      </c>
      <c r="L77">
        <v>27.9085898786511</v>
      </c>
      <c r="M77">
        <v>1.81862575497614</v>
      </c>
    </row>
    <row r="78" spans="2:13" x14ac:dyDescent="0.25">
      <c r="B78">
        <v>280</v>
      </c>
      <c r="C78">
        <v>28.556879709199599</v>
      </c>
      <c r="D78">
        <v>28.7158052261751</v>
      </c>
      <c r="E78">
        <v>0.55652269643572105</v>
      </c>
      <c r="J78">
        <v>275</v>
      </c>
      <c r="K78">
        <v>27.474533613965701</v>
      </c>
      <c r="L78">
        <v>27.951912393024699</v>
      </c>
      <c r="M78">
        <v>1.7375318750320401</v>
      </c>
    </row>
    <row r="79" spans="2:13" x14ac:dyDescent="0.25">
      <c r="B79">
        <v>285</v>
      </c>
      <c r="C79">
        <v>31.702268695690599</v>
      </c>
      <c r="D79">
        <v>31.705572646872898</v>
      </c>
      <c r="E79">
        <v>1.04218130696063E-2</v>
      </c>
      <c r="J79">
        <v>275</v>
      </c>
      <c r="K79">
        <v>27.471513703118301</v>
      </c>
      <c r="L79">
        <v>27.9328911059322</v>
      </c>
      <c r="M79">
        <v>1.6794757209228699</v>
      </c>
    </row>
    <row r="81" spans="2:13" x14ac:dyDescent="0.25">
      <c r="B81" t="s">
        <v>179</v>
      </c>
      <c r="C81" t="s">
        <v>180</v>
      </c>
      <c r="D81" t="s">
        <v>181</v>
      </c>
      <c r="E81" t="s">
        <v>182</v>
      </c>
      <c r="J81">
        <v>280</v>
      </c>
      <c r="K81">
        <v>28.6531286187126</v>
      </c>
      <c r="L81">
        <v>28.791943442258599</v>
      </c>
      <c r="M81">
        <v>0.48446654951073198</v>
      </c>
    </row>
    <row r="82" spans="2:13" x14ac:dyDescent="0.25">
      <c r="B82">
        <v>260</v>
      </c>
      <c r="C82">
        <v>36.3963245314742</v>
      </c>
      <c r="D82">
        <v>36.423429940494401</v>
      </c>
      <c r="E82">
        <v>7.4472929256156201E-2</v>
      </c>
      <c r="J82">
        <v>280</v>
      </c>
      <c r="K82">
        <v>28.5840696722994</v>
      </c>
      <c r="L82">
        <v>28.712130785058299</v>
      </c>
      <c r="M82">
        <v>0.44801567525934199</v>
      </c>
    </row>
    <row r="83" spans="2:13" x14ac:dyDescent="0.25">
      <c r="B83">
        <v>265</v>
      </c>
      <c r="C83">
        <v>31.701368122567899</v>
      </c>
      <c r="D83">
        <v>31.7140173365392</v>
      </c>
      <c r="E83">
        <v>3.9901161118173302E-2</v>
      </c>
      <c r="J83">
        <v>280</v>
      </c>
      <c r="K83">
        <v>28.556879709199599</v>
      </c>
      <c r="L83">
        <v>28.7158052261751</v>
      </c>
      <c r="M83">
        <v>0.55652269643572105</v>
      </c>
    </row>
    <row r="84" spans="2:13" x14ac:dyDescent="0.25">
      <c r="B84">
        <v>270</v>
      </c>
      <c r="C84">
        <v>29.422399717858202</v>
      </c>
      <c r="D84">
        <v>29.6997155113656</v>
      </c>
      <c r="E84">
        <v>0.942532887074783</v>
      </c>
      <c r="J84">
        <v>280</v>
      </c>
      <c r="K84">
        <v>28.550902590089699</v>
      </c>
      <c r="L84">
        <v>28.664688013046401</v>
      </c>
      <c r="M84">
        <v>0.39853529182722303</v>
      </c>
    </row>
    <row r="85" spans="2:13" x14ac:dyDescent="0.25">
      <c r="B85">
        <v>275</v>
      </c>
      <c r="C85">
        <v>27.474533613965701</v>
      </c>
      <c r="D85">
        <v>27.951912393024699</v>
      </c>
      <c r="E85">
        <v>1.7375318750320401</v>
      </c>
      <c r="J85">
        <v>280</v>
      </c>
      <c r="K85">
        <v>28.5291536882951</v>
      </c>
      <c r="L85">
        <v>28.665229570727099</v>
      </c>
      <c r="M85">
        <v>0.476971325258287</v>
      </c>
    </row>
    <row r="86" spans="2:13" x14ac:dyDescent="0.25">
      <c r="B86">
        <v>280</v>
      </c>
      <c r="C86">
        <v>28.550902590089699</v>
      </c>
      <c r="D86">
        <v>28.664688013046401</v>
      </c>
      <c r="E86">
        <v>0.39853529182722303</v>
      </c>
    </row>
    <row r="87" spans="2:13" x14ac:dyDescent="0.25">
      <c r="B87">
        <v>285</v>
      </c>
      <c r="C87">
        <v>31.613397196051999</v>
      </c>
      <c r="D87">
        <v>31.621884732699201</v>
      </c>
      <c r="E87">
        <v>2.6847910696152801E-2</v>
      </c>
      <c r="J87">
        <v>285</v>
      </c>
      <c r="K87">
        <v>31.726547579592498</v>
      </c>
      <c r="L87">
        <v>31.728577470216202</v>
      </c>
      <c r="M87">
        <v>6.3980822955245703E-3</v>
      </c>
    </row>
    <row r="88" spans="2:13" x14ac:dyDescent="0.25">
      <c r="J88">
        <v>285</v>
      </c>
      <c r="K88">
        <v>31.679622795316</v>
      </c>
      <c r="L88">
        <v>31.684561297244699</v>
      </c>
      <c r="M88">
        <v>1.5588891195508599E-2</v>
      </c>
    </row>
    <row r="89" spans="2:13" x14ac:dyDescent="0.25">
      <c r="B89" t="s">
        <v>179</v>
      </c>
      <c r="C89" t="s">
        <v>180</v>
      </c>
      <c r="D89" t="s">
        <v>181</v>
      </c>
      <c r="E89" t="s">
        <v>182</v>
      </c>
      <c r="J89">
        <v>285</v>
      </c>
      <c r="K89">
        <v>31.702268695690599</v>
      </c>
      <c r="L89">
        <v>31.705572646872898</v>
      </c>
      <c r="M89">
        <v>1.04218130696063E-2</v>
      </c>
    </row>
    <row r="90" spans="2:13" x14ac:dyDescent="0.25">
      <c r="B90">
        <v>260</v>
      </c>
      <c r="C90">
        <v>36.368595148704699</v>
      </c>
      <c r="D90">
        <v>36.390531313178499</v>
      </c>
      <c r="E90">
        <v>6.0316227184784202E-2</v>
      </c>
      <c r="J90">
        <v>285</v>
      </c>
      <c r="K90">
        <v>31.613397196051999</v>
      </c>
      <c r="L90">
        <v>31.621884732699201</v>
      </c>
      <c r="M90">
        <v>2.6847910696152801E-2</v>
      </c>
    </row>
    <row r="91" spans="2:13" x14ac:dyDescent="0.25">
      <c r="B91">
        <v>265</v>
      </c>
      <c r="C91">
        <v>31.6978809926634</v>
      </c>
      <c r="D91">
        <v>31.710467874361299</v>
      </c>
      <c r="E91">
        <v>3.9708905780805798E-2</v>
      </c>
      <c r="J91">
        <v>285</v>
      </c>
      <c r="K91">
        <v>31.636939047217499</v>
      </c>
      <c r="L91">
        <v>31.6442594301752</v>
      </c>
      <c r="M91">
        <v>2.3138720679770901E-2</v>
      </c>
    </row>
    <row r="92" spans="2:13" x14ac:dyDescent="0.25">
      <c r="B92">
        <v>270</v>
      </c>
      <c r="C92">
        <v>29.457814056646701</v>
      </c>
      <c r="D92">
        <v>29.659178798969702</v>
      </c>
      <c r="E92">
        <v>0.68356987363615596</v>
      </c>
    </row>
    <row r="93" spans="2:13" x14ac:dyDescent="0.25">
      <c r="B93">
        <v>275</v>
      </c>
      <c r="C93">
        <v>27.471513703118301</v>
      </c>
      <c r="D93">
        <v>27.9328911059322</v>
      </c>
      <c r="E93">
        <v>1.6794757209228699</v>
      </c>
    </row>
    <row r="94" spans="2:13" x14ac:dyDescent="0.25">
      <c r="B94">
        <v>280</v>
      </c>
      <c r="C94">
        <v>28.5291536882951</v>
      </c>
      <c r="D94">
        <v>28.665229570727099</v>
      </c>
      <c r="E94">
        <v>0.476971325258287</v>
      </c>
    </row>
    <row r="95" spans="2:13" x14ac:dyDescent="0.25">
      <c r="B95">
        <v>285</v>
      </c>
      <c r="C95">
        <v>31.636939047217499</v>
      </c>
      <c r="D95">
        <v>31.6442594301752</v>
      </c>
      <c r="E95">
        <v>2.3138720679770901E-2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425CF-88E5-47F8-8FF8-3B26FACB4DBA}">
  <dimension ref="B2:AA125"/>
  <sheetViews>
    <sheetView topLeftCell="A11" zoomScale="85" zoomScaleNormal="85" workbookViewId="0">
      <selection activeCell="P37" sqref="P37:P40"/>
    </sheetView>
  </sheetViews>
  <sheetFormatPr defaultRowHeight="15" x14ac:dyDescent="0.25"/>
  <sheetData>
    <row r="2" spans="2:6" ht="15.75" x14ac:dyDescent="0.25">
      <c r="B2" s="2" t="s">
        <v>0</v>
      </c>
    </row>
    <row r="3" spans="2:6" x14ac:dyDescent="0.25">
      <c r="B3" s="1" t="s">
        <v>5</v>
      </c>
      <c r="C3" s="1" t="s">
        <v>105</v>
      </c>
      <c r="D3" s="1" t="s">
        <v>106</v>
      </c>
      <c r="E3" s="1" t="s">
        <v>8</v>
      </c>
      <c r="F3" s="1" t="s">
        <v>9</v>
      </c>
    </row>
    <row r="4" spans="2:6" x14ac:dyDescent="0.25">
      <c r="B4" t="s">
        <v>10</v>
      </c>
      <c r="C4">
        <v>42.489186153846099</v>
      </c>
      <c r="D4">
        <v>-113.922834538461</v>
      </c>
      <c r="E4">
        <v>13</v>
      </c>
      <c r="F4">
        <v>1.5</v>
      </c>
    </row>
    <row r="5" spans="2:6" x14ac:dyDescent="0.25">
      <c r="B5" t="s">
        <v>70</v>
      </c>
      <c r="C5">
        <v>45.891559833333297</v>
      </c>
      <c r="D5">
        <v>-118.471129166666</v>
      </c>
      <c r="E5">
        <v>6</v>
      </c>
      <c r="F5">
        <v>1.65</v>
      </c>
    </row>
    <row r="6" spans="2:6" x14ac:dyDescent="0.25">
      <c r="B6" t="s">
        <v>71</v>
      </c>
      <c r="C6">
        <v>46.792944999999897</v>
      </c>
      <c r="D6">
        <v>-124.06550975</v>
      </c>
      <c r="E6">
        <v>4</v>
      </c>
      <c r="F6">
        <v>1.5</v>
      </c>
    </row>
    <row r="7" spans="2:6" x14ac:dyDescent="0.25">
      <c r="B7" t="s">
        <v>78</v>
      </c>
      <c r="C7">
        <v>44.352752600000002</v>
      </c>
      <c r="D7">
        <v>-117.32116259999999</v>
      </c>
      <c r="E7">
        <v>5</v>
      </c>
      <c r="F7">
        <v>2</v>
      </c>
    </row>
    <row r="8" spans="2:6" x14ac:dyDescent="0.25">
      <c r="B8" t="s">
        <v>102</v>
      </c>
      <c r="C8">
        <v>42.438481750000001</v>
      </c>
      <c r="D8">
        <v>-113.91583925</v>
      </c>
      <c r="E8">
        <v>8</v>
      </c>
      <c r="F8">
        <v>1.5</v>
      </c>
    </row>
    <row r="11" spans="2:6" ht="15.75" x14ac:dyDescent="0.25">
      <c r="B11" s="2" t="s">
        <v>1</v>
      </c>
    </row>
    <row r="12" spans="2:6" x14ac:dyDescent="0.25">
      <c r="B12" s="1" t="s">
        <v>5</v>
      </c>
      <c r="C12" s="1" t="s">
        <v>6</v>
      </c>
      <c r="D12" s="1" t="s">
        <v>7</v>
      </c>
      <c r="E12" s="1" t="s">
        <v>8</v>
      </c>
      <c r="F12" s="1" t="s">
        <v>9</v>
      </c>
    </row>
    <row r="13" spans="2:6" x14ac:dyDescent="0.25">
      <c r="B13" s="28" t="s">
        <v>11</v>
      </c>
      <c r="C13">
        <v>37.781887687500003</v>
      </c>
      <c r="D13">
        <v>-104.471851375</v>
      </c>
      <c r="E13">
        <v>16</v>
      </c>
      <c r="F13">
        <v>1.8</v>
      </c>
    </row>
    <row r="14" spans="2:6" x14ac:dyDescent="0.25">
      <c r="B14" s="28" t="s">
        <v>13</v>
      </c>
      <c r="C14">
        <v>43.960982545454499</v>
      </c>
      <c r="D14">
        <v>-95.041362363636296</v>
      </c>
      <c r="E14">
        <v>11</v>
      </c>
      <c r="F14">
        <v>1.25</v>
      </c>
    </row>
    <row r="15" spans="2:6" x14ac:dyDescent="0.25">
      <c r="B15" s="28" t="s">
        <v>17</v>
      </c>
      <c r="C15">
        <v>43.645749857142803</v>
      </c>
      <c r="D15">
        <v>-96.389563428571407</v>
      </c>
      <c r="E15">
        <v>7</v>
      </c>
      <c r="F15">
        <v>1.65</v>
      </c>
    </row>
    <row r="16" spans="2:6" x14ac:dyDescent="0.25">
      <c r="B16" s="28" t="s">
        <v>21</v>
      </c>
      <c r="C16">
        <v>48.964765079999999</v>
      </c>
      <c r="D16">
        <v>-99.602687453333303</v>
      </c>
      <c r="E16">
        <v>75</v>
      </c>
      <c r="F16">
        <v>2</v>
      </c>
    </row>
    <row r="17" spans="2:22" x14ac:dyDescent="0.25">
      <c r="B17" s="28" t="s">
        <v>22</v>
      </c>
      <c r="C17">
        <v>36.447697017543803</v>
      </c>
      <c r="D17">
        <v>-97.676079122806996</v>
      </c>
      <c r="E17">
        <v>57</v>
      </c>
      <c r="F17">
        <v>1.7</v>
      </c>
    </row>
    <row r="18" spans="2:22" x14ac:dyDescent="0.25">
      <c r="B18" s="28" t="s">
        <v>24</v>
      </c>
      <c r="C18">
        <v>34.820149075757499</v>
      </c>
      <c r="D18">
        <v>-98.472701666666595</v>
      </c>
      <c r="E18">
        <v>66</v>
      </c>
      <c r="F18">
        <v>1.5</v>
      </c>
    </row>
    <row r="19" spans="2:22" x14ac:dyDescent="0.25">
      <c r="B19" s="28" t="s">
        <v>25</v>
      </c>
      <c r="C19">
        <v>34.913942945454501</v>
      </c>
      <c r="D19">
        <v>-98.553846709090905</v>
      </c>
      <c r="E19">
        <v>55</v>
      </c>
      <c r="F19">
        <v>1.8</v>
      </c>
    </row>
    <row r="20" spans="2:22" x14ac:dyDescent="0.25">
      <c r="B20" s="28" t="s">
        <v>28</v>
      </c>
      <c r="C20">
        <v>31.111537261904701</v>
      </c>
      <c r="D20">
        <v>-100.017617</v>
      </c>
      <c r="E20">
        <v>42</v>
      </c>
      <c r="F20">
        <v>3.45</v>
      </c>
    </row>
    <row r="21" spans="2:22" x14ac:dyDescent="0.25">
      <c r="B21" s="28" t="s">
        <v>29</v>
      </c>
      <c r="C21">
        <v>43.031660239999901</v>
      </c>
      <c r="D21">
        <v>-92.726407299999906</v>
      </c>
      <c r="E21">
        <v>50</v>
      </c>
      <c r="F21">
        <v>1.5</v>
      </c>
    </row>
    <row r="22" spans="2:22" x14ac:dyDescent="0.25">
      <c r="B22" s="28" t="s">
        <v>30</v>
      </c>
      <c r="C22">
        <v>43.195187859999997</v>
      </c>
      <c r="D22">
        <v>-93.853586309999997</v>
      </c>
      <c r="E22">
        <v>100</v>
      </c>
      <c r="F22">
        <v>1.5</v>
      </c>
      <c r="K22" s="3" t="s">
        <v>107</v>
      </c>
    </row>
    <row r="23" spans="2:22" x14ac:dyDescent="0.25">
      <c r="B23" s="28" t="s">
        <v>31</v>
      </c>
      <c r="C23">
        <v>45.789316636363601</v>
      </c>
      <c r="D23">
        <v>-100.275161327272</v>
      </c>
      <c r="E23">
        <v>55</v>
      </c>
      <c r="F23">
        <v>1.7</v>
      </c>
    </row>
    <row r="24" spans="2:22" ht="15.75" thickBot="1" x14ac:dyDescent="0.3">
      <c r="B24" s="28" t="s">
        <v>32</v>
      </c>
      <c r="C24">
        <v>42.0273823108108</v>
      </c>
      <c r="D24">
        <v>-106.174870918918</v>
      </c>
      <c r="E24">
        <v>74</v>
      </c>
      <c r="F24">
        <v>1.5</v>
      </c>
    </row>
    <row r="25" spans="2:22" x14ac:dyDescent="0.25">
      <c r="B25" s="28" t="s">
        <v>33</v>
      </c>
      <c r="C25">
        <v>45.221310015151502</v>
      </c>
      <c r="D25">
        <v>-97.902377121212098</v>
      </c>
      <c r="E25">
        <v>66</v>
      </c>
      <c r="F25">
        <v>1.5</v>
      </c>
      <c r="K25" s="5" t="s">
        <v>0</v>
      </c>
      <c r="L25" s="6"/>
      <c r="M25" s="6"/>
      <c r="N25" s="6"/>
      <c r="O25" s="6"/>
      <c r="P25" s="6"/>
      <c r="Q25" s="7"/>
    </row>
    <row r="26" spans="2:22" x14ac:dyDescent="0.25">
      <c r="B26" s="28" t="s">
        <v>34</v>
      </c>
      <c r="C26">
        <v>34.389002920000003</v>
      </c>
      <c r="D26">
        <v>-97.174461719999996</v>
      </c>
      <c r="E26">
        <v>50</v>
      </c>
      <c r="F26">
        <v>2</v>
      </c>
      <c r="K26" s="8" t="s">
        <v>112</v>
      </c>
      <c r="L26" s="9" t="s">
        <v>116</v>
      </c>
      <c r="M26" t="s">
        <v>10</v>
      </c>
      <c r="N26">
        <v>42.489186153846099</v>
      </c>
      <c r="O26">
        <v>-113.922834538461</v>
      </c>
      <c r="P26">
        <v>13</v>
      </c>
      <c r="Q26">
        <v>1.5</v>
      </c>
    </row>
    <row r="27" spans="2:22" x14ac:dyDescent="0.25">
      <c r="B27" s="28" t="s">
        <v>37</v>
      </c>
      <c r="C27">
        <v>34.054402139534801</v>
      </c>
      <c r="D27">
        <v>-102.64636274418601</v>
      </c>
      <c r="E27">
        <v>43</v>
      </c>
      <c r="F27">
        <v>3.45</v>
      </c>
      <c r="J27" t="s">
        <v>126</v>
      </c>
      <c r="K27" s="8"/>
      <c r="L27" s="9" t="s">
        <v>117</v>
      </c>
      <c r="M27" s="22" t="s">
        <v>127</v>
      </c>
      <c r="N27" s="20"/>
      <c r="O27" s="20"/>
      <c r="P27" s="20">
        <v>15</v>
      </c>
      <c r="Q27" s="21">
        <v>2</v>
      </c>
    </row>
    <row r="28" spans="2:22" x14ac:dyDescent="0.25">
      <c r="B28" s="28" t="s">
        <v>38</v>
      </c>
      <c r="C28">
        <v>33.072541483333303</v>
      </c>
      <c r="D28">
        <v>-98.329897699999904</v>
      </c>
      <c r="E28">
        <v>60</v>
      </c>
      <c r="F28">
        <v>2</v>
      </c>
      <c r="J28" t="s">
        <v>126</v>
      </c>
      <c r="K28" s="11" t="s">
        <v>113</v>
      </c>
      <c r="L28" s="9" t="s">
        <v>116</v>
      </c>
      <c r="M28" s="17" t="s">
        <v>124</v>
      </c>
      <c r="N28" s="9"/>
      <c r="O28" s="9"/>
      <c r="P28" s="9">
        <v>32</v>
      </c>
      <c r="Q28" s="10">
        <v>1.8</v>
      </c>
    </row>
    <row r="29" spans="2:22" x14ac:dyDescent="0.25">
      <c r="B29" s="28" t="s">
        <v>40</v>
      </c>
      <c r="C29">
        <v>35.538331818181803</v>
      </c>
      <c r="D29">
        <v>-99.817044818181799</v>
      </c>
      <c r="E29">
        <v>66</v>
      </c>
      <c r="F29">
        <v>2</v>
      </c>
      <c r="J29" t="s">
        <v>126</v>
      </c>
      <c r="K29" s="8"/>
      <c r="L29" s="9" t="s">
        <v>117</v>
      </c>
      <c r="M29" s="17" t="s">
        <v>118</v>
      </c>
      <c r="N29" s="9"/>
      <c r="O29" s="9"/>
      <c r="P29" s="9">
        <v>30</v>
      </c>
      <c r="Q29" s="10">
        <v>2.1</v>
      </c>
    </row>
    <row r="30" spans="2:22" x14ac:dyDescent="0.25">
      <c r="B30" s="28" t="s">
        <v>41</v>
      </c>
      <c r="C30">
        <v>34.8309996666666</v>
      </c>
      <c r="D30">
        <v>-97.9411522222222</v>
      </c>
      <c r="E30">
        <v>54</v>
      </c>
      <c r="F30">
        <v>2</v>
      </c>
      <c r="J30" t="s">
        <v>126</v>
      </c>
      <c r="K30" s="8" t="s">
        <v>114</v>
      </c>
      <c r="L30" s="9" t="s">
        <v>116</v>
      </c>
      <c r="M30" s="17" t="s">
        <v>119</v>
      </c>
      <c r="N30" s="9"/>
      <c r="O30" s="9"/>
      <c r="P30" s="9">
        <v>62</v>
      </c>
      <c r="Q30" s="10">
        <v>1.6</v>
      </c>
      <c r="V30" s="17" t="s">
        <v>125</v>
      </c>
    </row>
    <row r="31" spans="2:22" x14ac:dyDescent="0.25">
      <c r="B31" s="28" t="s">
        <v>43</v>
      </c>
      <c r="C31">
        <v>43.175030813953398</v>
      </c>
      <c r="D31">
        <v>-98.076880372093001</v>
      </c>
      <c r="E31">
        <v>43</v>
      </c>
      <c r="F31">
        <v>1.85</v>
      </c>
      <c r="J31" t="s">
        <v>129</v>
      </c>
      <c r="K31" s="8"/>
      <c r="L31" s="9" t="s">
        <v>117</v>
      </c>
      <c r="M31" s="17" t="s">
        <v>128</v>
      </c>
      <c r="P31" s="18">
        <v>68</v>
      </c>
      <c r="Q31" s="18">
        <v>2.5</v>
      </c>
      <c r="V31" s="22" t="s">
        <v>127</v>
      </c>
    </row>
    <row r="32" spans="2:22" x14ac:dyDescent="0.25">
      <c r="B32" s="28" t="s">
        <v>44</v>
      </c>
      <c r="C32">
        <v>40.740609267857103</v>
      </c>
      <c r="D32">
        <v>-102.76231003571399</v>
      </c>
      <c r="E32">
        <v>56</v>
      </c>
      <c r="F32">
        <v>1.6</v>
      </c>
      <c r="J32" t="s">
        <v>126</v>
      </c>
      <c r="K32" s="8" t="s">
        <v>111</v>
      </c>
      <c r="L32" s="9" t="s">
        <v>116</v>
      </c>
      <c r="M32" s="17" t="s">
        <v>121</v>
      </c>
      <c r="N32" s="9"/>
      <c r="O32" s="9"/>
      <c r="P32" s="18">
        <v>60</v>
      </c>
      <c r="Q32" s="10">
        <v>1.5</v>
      </c>
      <c r="V32" s="17" t="s">
        <v>124</v>
      </c>
    </row>
    <row r="33" spans="2:22" x14ac:dyDescent="0.25">
      <c r="B33" s="28" t="s">
        <v>45</v>
      </c>
      <c r="C33">
        <v>27.5988824814814</v>
      </c>
      <c r="D33">
        <v>-97.534546691358003</v>
      </c>
      <c r="E33">
        <v>81</v>
      </c>
      <c r="F33">
        <v>3.0750000000000002</v>
      </c>
      <c r="J33" t="s">
        <v>126</v>
      </c>
      <c r="K33" s="8"/>
      <c r="L33" s="9" t="s">
        <v>117</v>
      </c>
      <c r="M33" s="17" t="s">
        <v>120</v>
      </c>
      <c r="N33" s="9"/>
      <c r="O33" s="9"/>
      <c r="P33" s="9">
        <v>80</v>
      </c>
      <c r="Q33" s="10">
        <v>2.1</v>
      </c>
      <c r="V33" s="17" t="s">
        <v>118</v>
      </c>
    </row>
    <row r="34" spans="2:22" x14ac:dyDescent="0.25">
      <c r="B34" s="28" t="s">
        <v>46</v>
      </c>
      <c r="C34">
        <v>43.757521877049101</v>
      </c>
      <c r="D34">
        <v>-93.462857852458995</v>
      </c>
      <c r="E34">
        <v>122</v>
      </c>
      <c r="F34">
        <v>1.65</v>
      </c>
      <c r="J34" t="s">
        <v>126</v>
      </c>
      <c r="K34" s="8" t="s">
        <v>115</v>
      </c>
      <c r="L34" s="9" t="s">
        <v>116</v>
      </c>
      <c r="M34" s="17" t="s">
        <v>130</v>
      </c>
      <c r="N34" s="9"/>
      <c r="O34" s="9"/>
      <c r="P34" s="18">
        <v>100</v>
      </c>
      <c r="Q34" s="10">
        <v>1.62</v>
      </c>
      <c r="V34" s="17" t="s">
        <v>119</v>
      </c>
    </row>
    <row r="35" spans="2:22" ht="15.75" thickBot="1" x14ac:dyDescent="0.3">
      <c r="B35" s="28" t="s">
        <v>49</v>
      </c>
      <c r="C35">
        <v>34.817691766666599</v>
      </c>
      <c r="D35">
        <v>-105.057281311111</v>
      </c>
      <c r="E35">
        <v>90</v>
      </c>
      <c r="F35">
        <v>1</v>
      </c>
      <c r="J35" t="s">
        <v>126</v>
      </c>
      <c r="K35" s="12"/>
      <c r="L35" s="13" t="s">
        <v>117</v>
      </c>
      <c r="M35" s="19" t="s">
        <v>123</v>
      </c>
      <c r="N35" s="13"/>
      <c r="O35" s="13"/>
      <c r="P35" s="13">
        <v>116</v>
      </c>
      <c r="Q35" s="14">
        <v>2.2999999999999998</v>
      </c>
      <c r="V35" s="17" t="s">
        <v>128</v>
      </c>
    </row>
    <row r="36" spans="2:22" x14ac:dyDescent="0.25">
      <c r="B36" s="28" t="s">
        <v>50</v>
      </c>
      <c r="C36">
        <v>38.996659107142797</v>
      </c>
      <c r="D36">
        <v>-99.450168178571403</v>
      </c>
      <c r="E36">
        <v>112</v>
      </c>
      <c r="F36">
        <v>1.79</v>
      </c>
      <c r="K36" s="5" t="s">
        <v>108</v>
      </c>
      <c r="L36" s="6"/>
      <c r="M36" s="6"/>
      <c r="N36" s="6"/>
      <c r="O36" s="6"/>
      <c r="P36" s="6"/>
      <c r="Q36" s="7"/>
      <c r="V36" s="17" t="s">
        <v>121</v>
      </c>
    </row>
    <row r="37" spans="2:22" x14ac:dyDescent="0.25">
      <c r="B37" s="28" t="s">
        <v>51</v>
      </c>
      <c r="C37">
        <v>36.644348399999998</v>
      </c>
      <c r="D37">
        <v>-99.616877424999998</v>
      </c>
      <c r="E37">
        <v>80</v>
      </c>
      <c r="F37">
        <v>1.5</v>
      </c>
      <c r="K37" s="8" t="s">
        <v>112</v>
      </c>
      <c r="L37" s="9" t="s">
        <v>116</v>
      </c>
      <c r="M37" s="9" t="s">
        <v>11</v>
      </c>
      <c r="N37" s="9">
        <v>37.781887687500003</v>
      </c>
      <c r="O37" s="9">
        <v>-104.471851375</v>
      </c>
      <c r="P37" s="9">
        <v>16</v>
      </c>
      <c r="Q37" s="10">
        <v>1.8</v>
      </c>
      <c r="V37" s="17" t="s">
        <v>120</v>
      </c>
    </row>
    <row r="38" spans="2:22" x14ac:dyDescent="0.25">
      <c r="B38" s="28" t="s">
        <v>54</v>
      </c>
      <c r="C38">
        <v>43.7163152222222</v>
      </c>
      <c r="D38">
        <v>-98.755303222222196</v>
      </c>
      <c r="E38">
        <v>9</v>
      </c>
      <c r="F38">
        <v>2.2999999999999998</v>
      </c>
      <c r="K38" s="8"/>
      <c r="L38" s="9"/>
      <c r="M38" s="28" t="s">
        <v>75</v>
      </c>
      <c r="N38">
        <v>46.2445234615384</v>
      </c>
      <c r="O38">
        <v>-103.768112153846</v>
      </c>
      <c r="P38">
        <v>13</v>
      </c>
      <c r="Q38">
        <v>1.5</v>
      </c>
      <c r="V38" s="17"/>
    </row>
    <row r="39" spans="2:22" x14ac:dyDescent="0.25">
      <c r="B39" s="28" t="s">
        <v>55</v>
      </c>
      <c r="C39">
        <v>42.887265999999997</v>
      </c>
      <c r="D39">
        <v>-106.21869790909</v>
      </c>
      <c r="E39">
        <v>11</v>
      </c>
      <c r="F39">
        <v>1.5</v>
      </c>
      <c r="K39" s="8"/>
      <c r="L39" s="9" t="s">
        <v>117</v>
      </c>
      <c r="M39" s="9" t="s">
        <v>97</v>
      </c>
      <c r="N39" s="9">
        <v>42.931152466666603</v>
      </c>
      <c r="O39" s="9">
        <v>-92.029459133333305</v>
      </c>
      <c r="P39" s="9">
        <v>15</v>
      </c>
      <c r="Q39" s="10">
        <v>2.5</v>
      </c>
      <c r="V39" s="17" t="s">
        <v>130</v>
      </c>
    </row>
    <row r="40" spans="2:22" x14ac:dyDescent="0.25">
      <c r="B40" s="28" t="s">
        <v>56</v>
      </c>
      <c r="C40">
        <v>43.067541499999997</v>
      </c>
      <c r="D40">
        <v>-94.896952099999993</v>
      </c>
      <c r="E40">
        <v>10</v>
      </c>
      <c r="F40">
        <v>2.1</v>
      </c>
      <c r="K40" s="8"/>
      <c r="L40" s="9"/>
      <c r="M40" s="28" t="s">
        <v>88</v>
      </c>
      <c r="N40">
        <v>42.598908999999999</v>
      </c>
      <c r="O40">
        <v>-91.3734569411764</v>
      </c>
      <c r="P40">
        <v>17</v>
      </c>
      <c r="Q40">
        <v>2.5</v>
      </c>
      <c r="V40" s="17"/>
    </row>
    <row r="41" spans="2:22" ht="15.75" thickBot="1" x14ac:dyDescent="0.3">
      <c r="B41" s="28" t="s">
        <v>57</v>
      </c>
      <c r="C41">
        <v>41.677593000000002</v>
      </c>
      <c r="D41">
        <v>-97.385076499999997</v>
      </c>
      <c r="E41">
        <v>4</v>
      </c>
      <c r="F41">
        <v>1.7</v>
      </c>
      <c r="K41" s="11" t="s">
        <v>113</v>
      </c>
      <c r="L41" s="9" t="s">
        <v>116</v>
      </c>
      <c r="M41" s="9" t="s">
        <v>101</v>
      </c>
      <c r="N41" s="9">
        <v>46.713609187499998</v>
      </c>
      <c r="O41" s="9">
        <v>-96.238152968750001</v>
      </c>
      <c r="P41" s="9">
        <v>32</v>
      </c>
      <c r="Q41" s="10">
        <v>1.5</v>
      </c>
      <c r="V41" s="19" t="s">
        <v>123</v>
      </c>
    </row>
    <row r="42" spans="2:22" x14ac:dyDescent="0.25">
      <c r="B42" s="28" t="s">
        <v>58</v>
      </c>
      <c r="C42">
        <v>34.574349083333303</v>
      </c>
      <c r="D42">
        <v>-102.46911675</v>
      </c>
      <c r="E42">
        <v>120</v>
      </c>
      <c r="F42">
        <v>2.2999999999999998</v>
      </c>
      <c r="K42" s="11"/>
      <c r="L42" s="9"/>
      <c r="M42" s="9" t="s">
        <v>43</v>
      </c>
      <c r="N42" s="9">
        <v>43.175030813953398</v>
      </c>
      <c r="O42" s="9">
        <v>-98.076880372093001</v>
      </c>
      <c r="P42" s="9">
        <v>43</v>
      </c>
      <c r="Q42" s="10">
        <v>1.85</v>
      </c>
      <c r="V42" s="17"/>
    </row>
    <row r="43" spans="2:22" x14ac:dyDescent="0.25">
      <c r="B43" s="28" t="s">
        <v>59</v>
      </c>
      <c r="C43">
        <v>27.171901653465302</v>
      </c>
      <c r="D43">
        <v>-97.588233237623697</v>
      </c>
      <c r="E43">
        <v>101</v>
      </c>
      <c r="F43">
        <v>2</v>
      </c>
      <c r="I43" t="s">
        <v>152</v>
      </c>
      <c r="K43" s="8"/>
      <c r="L43" s="9" t="s">
        <v>117</v>
      </c>
      <c r="M43" s="9" t="s">
        <v>84</v>
      </c>
      <c r="N43" s="9">
        <v>36.8509404615384</v>
      </c>
      <c r="O43" s="9">
        <v>-97.426214999999999</v>
      </c>
      <c r="P43" s="9">
        <v>26</v>
      </c>
      <c r="Q43" s="10">
        <v>2.2999999999999998</v>
      </c>
      <c r="V43" s="17" t="s">
        <v>131</v>
      </c>
    </row>
    <row r="44" spans="2:22" x14ac:dyDescent="0.25">
      <c r="B44" s="28" t="s">
        <v>60</v>
      </c>
      <c r="C44">
        <v>36.310254275229298</v>
      </c>
      <c r="D44">
        <v>-97.552133165137604</v>
      </c>
      <c r="E44">
        <v>109</v>
      </c>
      <c r="F44">
        <v>2.2999999999999998</v>
      </c>
      <c r="K44" s="8"/>
      <c r="L44" s="9"/>
      <c r="M44" s="28" t="s">
        <v>74</v>
      </c>
      <c r="N44">
        <v>40.213451458333303</v>
      </c>
      <c r="O44">
        <v>-94.673617333333297</v>
      </c>
      <c r="P44">
        <v>24</v>
      </c>
      <c r="Q44">
        <v>2.1</v>
      </c>
      <c r="V44" s="17"/>
    </row>
    <row r="45" spans="2:22" x14ac:dyDescent="0.25">
      <c r="B45" s="28" t="s">
        <v>61</v>
      </c>
      <c r="C45">
        <v>38.671292756756699</v>
      </c>
      <c r="D45">
        <v>-99.734851432432393</v>
      </c>
      <c r="E45">
        <v>111</v>
      </c>
      <c r="F45">
        <v>1.79</v>
      </c>
      <c r="K45" s="8" t="s">
        <v>114</v>
      </c>
      <c r="L45" s="9" t="s">
        <v>116</v>
      </c>
      <c r="M45" s="28" t="s">
        <v>25</v>
      </c>
      <c r="N45">
        <v>34.913942945454501</v>
      </c>
      <c r="O45">
        <v>-98.553846709090905</v>
      </c>
      <c r="P45">
        <v>55</v>
      </c>
      <c r="Q45">
        <v>1.8</v>
      </c>
      <c r="U45" t="s">
        <v>122</v>
      </c>
    </row>
    <row r="46" spans="2:22" x14ac:dyDescent="0.25">
      <c r="B46" s="28" t="s">
        <v>67</v>
      </c>
      <c r="C46">
        <v>31.994007624999998</v>
      </c>
      <c r="D46">
        <v>-102.828524447916</v>
      </c>
      <c r="E46">
        <v>96</v>
      </c>
      <c r="F46">
        <v>1.5</v>
      </c>
      <c r="K46" s="8"/>
      <c r="L46" s="9"/>
      <c r="M46" s="28" t="s">
        <v>22</v>
      </c>
      <c r="N46" s="28">
        <v>36.447697017543803</v>
      </c>
      <c r="O46" s="28">
        <v>-97.676079122806996</v>
      </c>
      <c r="P46" s="28">
        <v>57</v>
      </c>
      <c r="Q46" s="28">
        <v>1.7</v>
      </c>
    </row>
    <row r="47" spans="2:22" x14ac:dyDescent="0.25">
      <c r="B47" s="28" t="s">
        <v>68</v>
      </c>
      <c r="C47">
        <v>34.112216410000002</v>
      </c>
      <c r="D47">
        <v>-99.074375949999904</v>
      </c>
      <c r="E47">
        <v>100</v>
      </c>
      <c r="F47">
        <v>2.2999999999999998</v>
      </c>
      <c r="K47" s="8"/>
      <c r="L47" s="9" t="s">
        <v>117</v>
      </c>
      <c r="M47" s="9" t="s">
        <v>37</v>
      </c>
      <c r="N47" s="9">
        <v>34.054402139534801</v>
      </c>
      <c r="O47" s="9">
        <v>-102.64636274418601</v>
      </c>
      <c r="P47" s="9">
        <v>43</v>
      </c>
      <c r="Q47" s="10">
        <v>3.45</v>
      </c>
    </row>
    <row r="48" spans="2:22" x14ac:dyDescent="0.25">
      <c r="B48" s="28" t="s">
        <v>69</v>
      </c>
      <c r="C48">
        <v>34.721195570422502</v>
      </c>
      <c r="D48">
        <v>-105.64175617605601</v>
      </c>
      <c r="E48">
        <v>142</v>
      </c>
      <c r="F48">
        <v>2.1</v>
      </c>
      <c r="K48" s="8"/>
      <c r="L48" s="9"/>
      <c r="M48" s="28" t="s">
        <v>28</v>
      </c>
      <c r="N48" s="28">
        <v>31.111537261904701</v>
      </c>
      <c r="O48" s="28">
        <v>-100.017617</v>
      </c>
      <c r="P48" s="28">
        <v>42</v>
      </c>
      <c r="Q48" s="28">
        <v>3.45</v>
      </c>
    </row>
    <row r="49" spans="2:27" x14ac:dyDescent="0.25">
      <c r="B49" s="28" t="s">
        <v>73</v>
      </c>
      <c r="C49">
        <v>36.774127999999898</v>
      </c>
      <c r="D49">
        <v>-99.655313222222205</v>
      </c>
      <c r="E49">
        <v>9</v>
      </c>
      <c r="F49">
        <v>2.1</v>
      </c>
      <c r="K49" s="8" t="s">
        <v>111</v>
      </c>
      <c r="L49" s="9" t="s">
        <v>116</v>
      </c>
      <c r="M49" s="9" t="s">
        <v>51</v>
      </c>
      <c r="N49" s="9">
        <v>36.644348399999998</v>
      </c>
      <c r="O49" s="9">
        <v>-99.616877424999998</v>
      </c>
      <c r="P49" s="9">
        <v>80</v>
      </c>
      <c r="Q49" s="10">
        <v>1.5</v>
      </c>
    </row>
    <row r="50" spans="2:27" x14ac:dyDescent="0.25">
      <c r="B50" s="28" t="s">
        <v>74</v>
      </c>
      <c r="C50">
        <v>40.213451458333303</v>
      </c>
      <c r="D50">
        <v>-94.673617333333297</v>
      </c>
      <c r="E50">
        <v>24</v>
      </c>
      <c r="F50">
        <v>2.1</v>
      </c>
      <c r="K50" s="8"/>
      <c r="L50" s="9"/>
      <c r="M50" s="28" t="s">
        <v>32</v>
      </c>
      <c r="N50">
        <v>42.0273823108108</v>
      </c>
      <c r="O50">
        <v>-106.174870918918</v>
      </c>
      <c r="P50">
        <v>74</v>
      </c>
      <c r="Q50">
        <v>1.5</v>
      </c>
    </row>
    <row r="51" spans="2:27" x14ac:dyDescent="0.25">
      <c r="B51" s="28" t="s">
        <v>75</v>
      </c>
      <c r="C51">
        <v>46.2445234615384</v>
      </c>
      <c r="D51">
        <v>-103.768112153846</v>
      </c>
      <c r="E51">
        <v>13</v>
      </c>
      <c r="F51">
        <v>1.5</v>
      </c>
      <c r="K51" s="8"/>
      <c r="L51" s="9" t="s">
        <v>117</v>
      </c>
      <c r="M51" s="18" t="s">
        <v>45</v>
      </c>
      <c r="N51" s="9">
        <v>27.5988824814814</v>
      </c>
      <c r="O51" s="9">
        <v>-97.534546691358003</v>
      </c>
      <c r="P51" s="9">
        <v>81</v>
      </c>
      <c r="Q51" s="10">
        <v>3.0750000000000002</v>
      </c>
    </row>
    <row r="52" spans="2:27" x14ac:dyDescent="0.25">
      <c r="B52" s="28" t="s">
        <v>76</v>
      </c>
      <c r="C52">
        <v>41.943138111111097</v>
      </c>
      <c r="D52">
        <v>-94.890908999999994</v>
      </c>
      <c r="E52">
        <v>9</v>
      </c>
      <c r="F52">
        <v>2.2999999999999998</v>
      </c>
      <c r="K52" s="8"/>
      <c r="L52" s="9"/>
      <c r="M52" s="28" t="s">
        <v>21</v>
      </c>
      <c r="N52">
        <v>48.964765079999999</v>
      </c>
      <c r="O52">
        <v>-99.602687453333303</v>
      </c>
      <c r="P52">
        <v>75</v>
      </c>
      <c r="Q52">
        <v>2</v>
      </c>
    </row>
    <row r="53" spans="2:27" x14ac:dyDescent="0.25">
      <c r="B53" s="28" t="s">
        <v>77</v>
      </c>
      <c r="C53">
        <v>43.623463944444403</v>
      </c>
      <c r="D53">
        <v>-94.217585666666594</v>
      </c>
      <c r="E53">
        <v>18</v>
      </c>
      <c r="F53">
        <v>2</v>
      </c>
      <c r="K53" s="8" t="s">
        <v>115</v>
      </c>
      <c r="L53" s="9" t="s">
        <v>116</v>
      </c>
      <c r="M53" s="18" t="s">
        <v>30</v>
      </c>
      <c r="N53" s="9">
        <v>43.195187859999997</v>
      </c>
      <c r="O53" s="9">
        <v>-93.853586309999997</v>
      </c>
      <c r="P53" s="9">
        <v>100</v>
      </c>
      <c r="Q53" s="10">
        <v>1.5</v>
      </c>
    </row>
    <row r="54" spans="2:27" x14ac:dyDescent="0.25">
      <c r="B54" s="28" t="s">
        <v>79</v>
      </c>
      <c r="C54">
        <v>45.0681005</v>
      </c>
      <c r="D54">
        <v>-94.742925583333303</v>
      </c>
      <c r="E54">
        <v>12</v>
      </c>
      <c r="F54">
        <v>1.67</v>
      </c>
      <c r="K54" s="8"/>
      <c r="L54" s="9"/>
      <c r="M54" s="28" t="s">
        <v>61</v>
      </c>
      <c r="N54">
        <v>38.671292756756699</v>
      </c>
      <c r="O54">
        <v>-99.734851432432393</v>
      </c>
      <c r="P54">
        <v>111</v>
      </c>
      <c r="Q54">
        <v>1.79</v>
      </c>
    </row>
    <row r="55" spans="2:27" ht="15.75" thickBot="1" x14ac:dyDescent="0.3">
      <c r="B55" s="28" t="s">
        <v>80</v>
      </c>
      <c r="C55">
        <v>43.714555111111103</v>
      </c>
      <c r="D55">
        <v>-98.922470111111096</v>
      </c>
      <c r="E55">
        <v>9</v>
      </c>
      <c r="F55">
        <v>2.2999999999999998</v>
      </c>
      <c r="K55" s="12"/>
      <c r="L55" s="13" t="s">
        <v>117</v>
      </c>
      <c r="M55" s="29" t="s">
        <v>68</v>
      </c>
      <c r="N55" s="13">
        <v>34.112216410000002</v>
      </c>
      <c r="O55" s="13">
        <v>-99.074375949999904</v>
      </c>
      <c r="P55" s="13">
        <v>100</v>
      </c>
      <c r="Q55" s="14">
        <v>2.2999999999999998</v>
      </c>
    </row>
    <row r="56" spans="2:27" ht="15.75" thickBot="1" x14ac:dyDescent="0.3">
      <c r="B56" s="28" t="s">
        <v>81</v>
      </c>
      <c r="C56">
        <v>45.835719285714198</v>
      </c>
      <c r="D56">
        <v>-109.6524185</v>
      </c>
      <c r="E56">
        <v>14</v>
      </c>
      <c r="F56">
        <v>1.79</v>
      </c>
      <c r="K56" s="8"/>
      <c r="L56" s="9"/>
      <c r="M56" s="28" t="s">
        <v>60</v>
      </c>
      <c r="N56">
        <v>36.310254275229298</v>
      </c>
      <c r="O56">
        <v>-97.552133165137604</v>
      </c>
      <c r="P56">
        <v>109</v>
      </c>
      <c r="Q56">
        <v>2.2999999999999998</v>
      </c>
    </row>
    <row r="57" spans="2:27" x14ac:dyDescent="0.25">
      <c r="B57" s="28" t="s">
        <v>84</v>
      </c>
      <c r="C57">
        <v>36.8509404615384</v>
      </c>
      <c r="D57">
        <v>-97.426214999999999</v>
      </c>
      <c r="E57">
        <v>26</v>
      </c>
      <c r="F57">
        <v>2.2999999999999998</v>
      </c>
      <c r="K57" s="5" t="s">
        <v>2</v>
      </c>
      <c r="L57" s="6"/>
      <c r="M57" s="30"/>
      <c r="N57" s="6"/>
      <c r="O57" s="6"/>
      <c r="P57" s="6"/>
      <c r="Q57" s="7"/>
    </row>
    <row r="58" spans="2:27" x14ac:dyDescent="0.25">
      <c r="B58" s="28" t="s">
        <v>85</v>
      </c>
      <c r="C58">
        <v>38.032696000000001</v>
      </c>
      <c r="D58">
        <v>-102.533527499999</v>
      </c>
      <c r="E58">
        <v>4</v>
      </c>
      <c r="F58">
        <v>1.5</v>
      </c>
      <c r="K58" s="8" t="s">
        <v>112</v>
      </c>
      <c r="L58" s="9" t="s">
        <v>116</v>
      </c>
      <c r="M58" s="18" t="s">
        <v>18</v>
      </c>
      <c r="N58" s="9">
        <v>42.960791499999999</v>
      </c>
      <c r="O58" s="9">
        <v>-90.383217950000002</v>
      </c>
      <c r="P58" s="9">
        <v>20</v>
      </c>
      <c r="Q58" s="10">
        <v>1.5</v>
      </c>
    </row>
    <row r="59" spans="2:27" x14ac:dyDescent="0.25">
      <c r="B59" s="28"/>
      <c r="K59" s="8"/>
      <c r="L59" s="9"/>
      <c r="M59" s="28" t="s">
        <v>92</v>
      </c>
      <c r="N59">
        <v>43.172963500000002</v>
      </c>
      <c r="O59">
        <v>-89.560701999999907</v>
      </c>
      <c r="P59">
        <v>6</v>
      </c>
      <c r="Q59">
        <v>1.65</v>
      </c>
    </row>
    <row r="60" spans="2:27" x14ac:dyDescent="0.25">
      <c r="B60" s="28" t="s">
        <v>88</v>
      </c>
      <c r="C60">
        <v>42.598908999999999</v>
      </c>
      <c r="D60">
        <v>-91.3734569411764</v>
      </c>
      <c r="E60">
        <v>17</v>
      </c>
      <c r="F60">
        <v>2.5</v>
      </c>
      <c r="K60" s="8"/>
      <c r="L60" s="9" t="s">
        <v>117</v>
      </c>
      <c r="M60" s="18" t="s">
        <v>89</v>
      </c>
      <c r="N60" s="9">
        <v>40.098298999999997</v>
      </c>
      <c r="O60" s="9">
        <v>-78.861700857142793</v>
      </c>
      <c r="P60" s="9">
        <v>14</v>
      </c>
      <c r="Q60" s="10">
        <v>2.1</v>
      </c>
      <c r="U60" t="s">
        <v>139</v>
      </c>
      <c r="Z60" t="s">
        <v>142</v>
      </c>
      <c r="AA60" t="s">
        <v>143</v>
      </c>
    </row>
    <row r="61" spans="2:27" x14ac:dyDescent="0.25">
      <c r="B61" s="28"/>
      <c r="K61" s="8"/>
      <c r="L61" s="9"/>
      <c r="M61" s="28" t="s">
        <v>19</v>
      </c>
      <c r="N61">
        <v>45.799643857142797</v>
      </c>
      <c r="O61">
        <v>-86.5429157857142</v>
      </c>
      <c r="P61">
        <v>14</v>
      </c>
      <c r="Q61">
        <v>2</v>
      </c>
    </row>
    <row r="62" spans="2:27" x14ac:dyDescent="0.25">
      <c r="B62" s="28" t="s">
        <v>95</v>
      </c>
      <c r="C62">
        <v>46.412092166666604</v>
      </c>
      <c r="D62">
        <v>-110.334038999999</v>
      </c>
      <c r="E62">
        <v>6</v>
      </c>
      <c r="F62">
        <v>1.5</v>
      </c>
      <c r="K62" s="11" t="s">
        <v>113</v>
      </c>
      <c r="L62" s="9" t="s">
        <v>116</v>
      </c>
      <c r="M62" s="18" t="s">
        <v>12</v>
      </c>
      <c r="N62" s="9">
        <v>43.409986250000003</v>
      </c>
      <c r="O62" s="9">
        <v>-88.480833833333307</v>
      </c>
      <c r="P62" s="9">
        <v>36</v>
      </c>
      <c r="Q62" s="10">
        <v>1.5</v>
      </c>
      <c r="U62" t="s">
        <v>140</v>
      </c>
      <c r="AA62" t="s">
        <v>144</v>
      </c>
    </row>
    <row r="63" spans="2:27" x14ac:dyDescent="0.25">
      <c r="B63" s="28" t="s">
        <v>96</v>
      </c>
      <c r="C63">
        <v>45.807983100000001</v>
      </c>
      <c r="D63">
        <v>-95.897350399999993</v>
      </c>
      <c r="E63">
        <v>10</v>
      </c>
      <c r="F63">
        <v>2</v>
      </c>
      <c r="K63" s="8"/>
      <c r="L63" s="9" t="s">
        <v>117</v>
      </c>
      <c r="M63" s="18" t="s">
        <v>83</v>
      </c>
      <c r="N63" s="9">
        <v>43.814212068965503</v>
      </c>
      <c r="O63" s="9">
        <v>-83.306646724137906</v>
      </c>
      <c r="P63" s="9">
        <v>29</v>
      </c>
      <c r="Q63" s="10">
        <v>3.45</v>
      </c>
      <c r="U63" t="s">
        <v>141</v>
      </c>
    </row>
    <row r="64" spans="2:27" x14ac:dyDescent="0.25">
      <c r="B64" s="28"/>
      <c r="K64" s="8"/>
      <c r="L64" s="9"/>
      <c r="M64" s="28" t="s">
        <v>100</v>
      </c>
      <c r="N64">
        <v>42.312712037037002</v>
      </c>
      <c r="O64">
        <v>-77.536952222222197</v>
      </c>
      <c r="P64">
        <v>27</v>
      </c>
      <c r="Q64">
        <v>2.0499999999999998</v>
      </c>
    </row>
    <row r="65" spans="2:22" x14ac:dyDescent="0.25">
      <c r="B65" s="28" t="s">
        <v>97</v>
      </c>
      <c r="C65">
        <v>42.931152466666603</v>
      </c>
      <c r="D65">
        <v>-92.029459133333305</v>
      </c>
      <c r="E65">
        <v>15</v>
      </c>
      <c r="F65">
        <v>2.5</v>
      </c>
      <c r="K65" s="8" t="s">
        <v>114</v>
      </c>
      <c r="L65" s="9" t="s">
        <v>116</v>
      </c>
      <c r="M65" s="18" t="s">
        <v>36</v>
      </c>
      <c r="N65" s="9">
        <v>43.7170968780487</v>
      </c>
      <c r="O65" s="9">
        <v>-88.310909121951198</v>
      </c>
      <c r="P65" s="9">
        <v>41</v>
      </c>
      <c r="Q65" s="10">
        <v>1.65</v>
      </c>
    </row>
    <row r="66" spans="2:22" x14ac:dyDescent="0.25">
      <c r="B66" s="28" t="s">
        <v>98</v>
      </c>
      <c r="C66">
        <v>41.294873249999902</v>
      </c>
      <c r="D66">
        <v>-103.709990166666</v>
      </c>
      <c r="E66">
        <v>12</v>
      </c>
      <c r="F66">
        <v>2.5</v>
      </c>
      <c r="K66" s="8"/>
      <c r="L66" s="9" t="s">
        <v>117</v>
      </c>
      <c r="M66" s="18" t="s">
        <v>20</v>
      </c>
      <c r="N66" s="9">
        <v>40.3229045</v>
      </c>
      <c r="O66" s="9">
        <v>-84.947089321428507</v>
      </c>
      <c r="P66" s="9">
        <v>56</v>
      </c>
      <c r="Q66" s="10">
        <v>2.1</v>
      </c>
    </row>
    <row r="67" spans="2:22" x14ac:dyDescent="0.25">
      <c r="B67" s="28"/>
      <c r="K67" s="8"/>
      <c r="L67" s="9"/>
      <c r="M67" s="28" t="s">
        <v>23</v>
      </c>
      <c r="N67">
        <v>41.127342854166599</v>
      </c>
      <c r="O67">
        <v>-84.760270479166607</v>
      </c>
      <c r="P67">
        <v>48</v>
      </c>
      <c r="Q67">
        <v>2.1</v>
      </c>
    </row>
    <row r="68" spans="2:22" x14ac:dyDescent="0.25">
      <c r="B68" s="28" t="s">
        <v>101</v>
      </c>
      <c r="C68">
        <v>46.713609187499998</v>
      </c>
      <c r="D68">
        <v>-96.238152968750001</v>
      </c>
      <c r="E68">
        <v>32</v>
      </c>
      <c r="F68">
        <v>1.5</v>
      </c>
      <c r="K68" s="8" t="s">
        <v>111</v>
      </c>
      <c r="L68" s="9" t="s">
        <v>116</v>
      </c>
      <c r="M68" s="18" t="s">
        <v>62</v>
      </c>
      <c r="N68" s="9">
        <v>42.456335343283499</v>
      </c>
      <c r="O68" s="9">
        <v>-89.882885940298493</v>
      </c>
      <c r="P68" s="9">
        <v>67</v>
      </c>
      <c r="Q68" s="10">
        <v>1.5</v>
      </c>
    </row>
    <row r="69" spans="2:22" x14ac:dyDescent="0.25">
      <c r="B69" s="28" t="s">
        <v>103</v>
      </c>
      <c r="C69">
        <v>37.549887200000001</v>
      </c>
      <c r="D69">
        <v>-99.343894199999994</v>
      </c>
      <c r="E69">
        <v>10</v>
      </c>
      <c r="F69">
        <v>1.25</v>
      </c>
      <c r="K69" s="8"/>
      <c r="L69" s="9" t="s">
        <v>117</v>
      </c>
      <c r="M69" s="20" t="s">
        <v>47</v>
      </c>
      <c r="N69" s="15">
        <v>43.886278511363599</v>
      </c>
      <c r="O69" s="15">
        <v>-88.269840409090904</v>
      </c>
      <c r="P69" s="15">
        <v>88</v>
      </c>
      <c r="Q69" s="16">
        <v>1.65</v>
      </c>
    </row>
    <row r="70" spans="2:22" x14ac:dyDescent="0.25">
      <c r="B70" s="28" t="s">
        <v>104</v>
      </c>
      <c r="C70">
        <v>27.831808500000001</v>
      </c>
      <c r="D70">
        <v>-97.439150333333302</v>
      </c>
      <c r="E70">
        <v>6</v>
      </c>
      <c r="F70">
        <v>1.5</v>
      </c>
      <c r="K70" s="8" t="s">
        <v>115</v>
      </c>
      <c r="L70" s="9" t="s">
        <v>116</v>
      </c>
      <c r="M70" s="9" t="s">
        <v>27</v>
      </c>
      <c r="N70" s="9">
        <v>41.07716971</v>
      </c>
      <c r="O70" s="9">
        <v>-89.623158869999898</v>
      </c>
      <c r="P70" s="9">
        <v>100</v>
      </c>
      <c r="Q70" s="10">
        <v>1.5</v>
      </c>
    </row>
    <row r="71" spans="2:22" ht="15.75" thickBot="1" x14ac:dyDescent="0.3">
      <c r="K71" s="12"/>
      <c r="L71" s="13" t="s">
        <v>117</v>
      </c>
      <c r="M71" s="13" t="s">
        <v>63</v>
      </c>
      <c r="N71" s="13">
        <v>40.872223030000001</v>
      </c>
      <c r="O71" s="13">
        <v>-88.949888470000005</v>
      </c>
      <c r="P71" s="13">
        <v>100</v>
      </c>
      <c r="Q71" s="14">
        <v>2</v>
      </c>
    </row>
    <row r="72" spans="2:22" x14ac:dyDescent="0.25">
      <c r="K72" s="5" t="s">
        <v>109</v>
      </c>
      <c r="L72" s="6"/>
      <c r="M72" s="6"/>
      <c r="N72" s="6"/>
      <c r="O72" s="6"/>
      <c r="P72" s="6"/>
      <c r="Q72" s="7"/>
    </row>
    <row r="73" spans="2:22" x14ac:dyDescent="0.25">
      <c r="K73" s="8" t="s">
        <v>112</v>
      </c>
      <c r="L73" s="9" t="s">
        <v>116</v>
      </c>
      <c r="M73" s="9" t="s">
        <v>14</v>
      </c>
      <c r="N73" s="9">
        <v>36.127006533333301</v>
      </c>
      <c r="O73" s="9">
        <v>-84.348954266666595</v>
      </c>
      <c r="P73" s="9">
        <v>15</v>
      </c>
      <c r="Q73" s="10">
        <v>1.8</v>
      </c>
    </row>
    <row r="74" spans="2:22" x14ac:dyDescent="0.25">
      <c r="K74" s="8"/>
      <c r="L74" s="9" t="s">
        <v>117</v>
      </c>
      <c r="M74" s="9" t="s">
        <v>90</v>
      </c>
      <c r="N74" s="9">
        <v>39.642247437499996</v>
      </c>
      <c r="O74" s="9">
        <v>-79.004077874999993</v>
      </c>
      <c r="P74" s="9">
        <v>16</v>
      </c>
      <c r="Q74" s="10">
        <v>2.5</v>
      </c>
    </row>
    <row r="75" spans="2:22" x14ac:dyDescent="0.25">
      <c r="K75" s="11" t="s">
        <v>113</v>
      </c>
      <c r="L75" s="9" t="s">
        <v>116</v>
      </c>
      <c r="M75" s="9"/>
      <c r="N75" s="9"/>
      <c r="O75" s="9"/>
      <c r="P75" s="9"/>
      <c r="Q75" s="10"/>
    </row>
    <row r="76" spans="2:22" x14ac:dyDescent="0.25">
      <c r="K76" s="8"/>
      <c r="L76" s="9" t="s">
        <v>117</v>
      </c>
      <c r="M76" s="9"/>
      <c r="N76" s="9"/>
      <c r="O76" s="9"/>
      <c r="P76" s="9"/>
      <c r="Q76" s="10"/>
    </row>
    <row r="77" spans="2:22" x14ac:dyDescent="0.25">
      <c r="K77" s="11" t="s">
        <v>114</v>
      </c>
      <c r="L77" s="9" t="s">
        <v>116</v>
      </c>
      <c r="M77" s="9" t="s">
        <v>16</v>
      </c>
      <c r="N77" s="9">
        <v>39.1852912045454</v>
      </c>
      <c r="O77" s="9">
        <v>-79.535440249999994</v>
      </c>
      <c r="P77" s="9">
        <v>44</v>
      </c>
      <c r="Q77" s="10">
        <v>1.5</v>
      </c>
    </row>
    <row r="78" spans="2:22" x14ac:dyDescent="0.25">
      <c r="K78" s="8"/>
      <c r="L78" s="9" t="s">
        <v>117</v>
      </c>
      <c r="M78" s="9"/>
      <c r="N78" s="9"/>
      <c r="O78" s="9"/>
      <c r="P78" s="9"/>
      <c r="Q78" s="10"/>
      <c r="V78" s="18" t="s">
        <v>10</v>
      </c>
    </row>
    <row r="79" spans="2:22" x14ac:dyDescent="0.25">
      <c r="K79" s="8" t="s">
        <v>111</v>
      </c>
      <c r="L79" s="9" t="s">
        <v>116</v>
      </c>
      <c r="M79" s="9" t="s">
        <v>26</v>
      </c>
      <c r="N79" s="9">
        <v>38.078213939393898</v>
      </c>
      <c r="O79" s="9">
        <v>-80.523639121212099</v>
      </c>
      <c r="P79" s="9">
        <v>66</v>
      </c>
      <c r="Q79" s="10">
        <v>1.5</v>
      </c>
      <c r="V79" s="23" t="s">
        <v>127</v>
      </c>
    </row>
    <row r="80" spans="2:22" x14ac:dyDescent="0.25">
      <c r="K80" s="8"/>
      <c r="L80" s="9" t="s">
        <v>117</v>
      </c>
      <c r="M80" s="9"/>
      <c r="N80" s="9"/>
      <c r="O80" s="9"/>
      <c r="P80" s="9"/>
      <c r="Q80" s="10"/>
      <c r="V80" s="18" t="s">
        <v>124</v>
      </c>
    </row>
    <row r="81" spans="2:22" x14ac:dyDescent="0.25">
      <c r="K81" s="8" t="s">
        <v>115</v>
      </c>
      <c r="L81" s="9" t="s">
        <v>116</v>
      </c>
      <c r="M81" s="9"/>
      <c r="N81" s="9"/>
      <c r="O81" s="9"/>
      <c r="P81" s="9"/>
      <c r="Q81" s="10"/>
      <c r="V81" s="18" t="s">
        <v>118</v>
      </c>
    </row>
    <row r="82" spans="2:22" ht="16.5" thickBot="1" x14ac:dyDescent="0.3">
      <c r="B82" s="2" t="s">
        <v>2</v>
      </c>
      <c r="K82" s="12"/>
      <c r="L82" s="13" t="s">
        <v>117</v>
      </c>
      <c r="M82" s="13" t="s">
        <v>52</v>
      </c>
      <c r="N82" s="13">
        <v>36.316881355769198</v>
      </c>
      <c r="O82" s="13">
        <v>-76.419514375000006</v>
      </c>
      <c r="P82" s="13">
        <v>104</v>
      </c>
      <c r="Q82" s="14">
        <v>2</v>
      </c>
      <c r="V82" s="18" t="s">
        <v>119</v>
      </c>
    </row>
    <row r="83" spans="2:22" x14ac:dyDescent="0.25">
      <c r="B83" s="1" t="s">
        <v>5</v>
      </c>
      <c r="C83" s="1" t="s">
        <v>6</v>
      </c>
      <c r="D83" s="1" t="s">
        <v>7</v>
      </c>
      <c r="E83" s="1" t="s">
        <v>8</v>
      </c>
      <c r="F83" s="1" t="s">
        <v>9</v>
      </c>
      <c r="K83" s="5" t="s">
        <v>110</v>
      </c>
      <c r="L83" s="6"/>
      <c r="M83" s="6"/>
      <c r="N83" s="6"/>
      <c r="O83" s="6"/>
      <c r="P83" s="6"/>
      <c r="Q83" s="7"/>
      <c r="V83" s="18" t="s">
        <v>128</v>
      </c>
    </row>
    <row r="84" spans="2:22" x14ac:dyDescent="0.25">
      <c r="B84" s="28" t="s">
        <v>12</v>
      </c>
      <c r="C84">
        <v>43.409986250000003</v>
      </c>
      <c r="D84">
        <v>-88.480833833333307</v>
      </c>
      <c r="E84">
        <v>36</v>
      </c>
      <c r="F84">
        <v>1.5</v>
      </c>
      <c r="K84" s="8" t="s">
        <v>112</v>
      </c>
      <c r="L84" s="9" t="s">
        <v>116</v>
      </c>
      <c r="M84" s="9" t="s">
        <v>64</v>
      </c>
      <c r="N84" s="9">
        <v>42.177322799999999</v>
      </c>
      <c r="O84" s="9">
        <v>-77.504576899999904</v>
      </c>
      <c r="P84" s="9">
        <v>10</v>
      </c>
      <c r="Q84" s="10">
        <v>1.62</v>
      </c>
      <c r="V84" s="18" t="s">
        <v>121</v>
      </c>
    </row>
    <row r="85" spans="2:22" x14ac:dyDescent="0.25">
      <c r="B85" s="28" t="s">
        <v>18</v>
      </c>
      <c r="C85">
        <v>42.960791499999999</v>
      </c>
      <c r="D85">
        <v>-90.383217950000002</v>
      </c>
      <c r="E85">
        <v>20</v>
      </c>
      <c r="F85">
        <v>1.5</v>
      </c>
      <c r="K85" s="8"/>
      <c r="L85" s="9" t="s">
        <v>117</v>
      </c>
      <c r="M85" s="9" t="s">
        <v>53</v>
      </c>
      <c r="N85" s="9">
        <v>41.237073333333299</v>
      </c>
      <c r="O85" s="9">
        <v>-75.751918083333294</v>
      </c>
      <c r="P85" s="9">
        <v>12</v>
      </c>
      <c r="Q85" s="10">
        <v>2</v>
      </c>
      <c r="V85" s="18" t="s">
        <v>120</v>
      </c>
    </row>
    <row r="86" spans="2:22" x14ac:dyDescent="0.25">
      <c r="B86" s="28" t="s">
        <v>19</v>
      </c>
      <c r="C86">
        <v>45.799643857142797</v>
      </c>
      <c r="D86">
        <v>-86.5429157857142</v>
      </c>
      <c r="E86">
        <v>14</v>
      </c>
      <c r="F86">
        <v>2</v>
      </c>
      <c r="J86" t="s">
        <v>126</v>
      </c>
      <c r="K86" s="11" t="s">
        <v>113</v>
      </c>
      <c r="L86" s="9" t="s">
        <v>116</v>
      </c>
      <c r="M86" s="17" t="s">
        <v>131</v>
      </c>
      <c r="N86" s="9"/>
      <c r="O86" s="9"/>
      <c r="P86" s="18">
        <v>28</v>
      </c>
      <c r="Q86" s="10">
        <v>1.5</v>
      </c>
      <c r="V86" s="18" t="s">
        <v>130</v>
      </c>
    </row>
    <row r="87" spans="2:22" x14ac:dyDescent="0.25">
      <c r="B87" s="28" t="s">
        <v>20</v>
      </c>
      <c r="C87">
        <v>40.3229045</v>
      </c>
      <c r="D87">
        <v>-84.947089321428507</v>
      </c>
      <c r="E87">
        <v>56</v>
      </c>
      <c r="F87">
        <v>2.1</v>
      </c>
      <c r="K87" s="8"/>
      <c r="L87" s="9" t="s">
        <v>117</v>
      </c>
      <c r="M87" s="9" t="s">
        <v>35</v>
      </c>
      <c r="N87" s="9">
        <v>42.407747833333303</v>
      </c>
      <c r="O87" s="9">
        <v>-79.231832555555499</v>
      </c>
      <c r="P87" s="9">
        <v>36</v>
      </c>
      <c r="Q87" s="10">
        <v>2.2000000000000002</v>
      </c>
      <c r="V87" s="18" t="s">
        <v>123</v>
      </c>
    </row>
    <row r="88" spans="2:22" x14ac:dyDescent="0.25">
      <c r="B88" s="28" t="s">
        <v>23</v>
      </c>
      <c r="C88">
        <v>41.127342854166599</v>
      </c>
      <c r="D88">
        <v>-84.760270479166607</v>
      </c>
      <c r="E88">
        <v>48</v>
      </c>
      <c r="F88">
        <v>2.1</v>
      </c>
      <c r="K88" s="8" t="s">
        <v>114</v>
      </c>
      <c r="L88" s="9" t="s">
        <v>116</v>
      </c>
      <c r="M88" s="9"/>
      <c r="N88" s="9"/>
      <c r="O88" s="9"/>
      <c r="P88" s="9"/>
      <c r="Q88" s="10"/>
      <c r="V88" s="18" t="s">
        <v>11</v>
      </c>
    </row>
    <row r="89" spans="2:22" x14ac:dyDescent="0.25">
      <c r="B89" s="28" t="s">
        <v>27</v>
      </c>
      <c r="C89">
        <v>41.07716971</v>
      </c>
      <c r="D89">
        <v>-89.623158869999898</v>
      </c>
      <c r="E89">
        <v>100</v>
      </c>
      <c r="F89">
        <v>1.5</v>
      </c>
      <c r="K89" s="8"/>
      <c r="L89" s="9" t="s">
        <v>117</v>
      </c>
      <c r="M89" s="9" t="s">
        <v>42</v>
      </c>
      <c r="N89" s="9">
        <v>43.890877725000003</v>
      </c>
      <c r="O89" s="9">
        <v>-75.639337400000002</v>
      </c>
      <c r="P89" s="9">
        <v>40</v>
      </c>
      <c r="Q89" s="10">
        <v>2</v>
      </c>
      <c r="V89" s="18" t="s">
        <v>97</v>
      </c>
    </row>
    <row r="90" spans="2:22" x14ac:dyDescent="0.25">
      <c r="B90" s="28" t="s">
        <v>36</v>
      </c>
      <c r="C90">
        <v>43.7170968780487</v>
      </c>
      <c r="D90">
        <v>-88.310909121951198</v>
      </c>
      <c r="E90">
        <v>41</v>
      </c>
      <c r="F90">
        <v>1.65</v>
      </c>
      <c r="K90" s="8" t="s">
        <v>111</v>
      </c>
      <c r="L90" s="9" t="s">
        <v>116</v>
      </c>
      <c r="M90" s="9" t="s">
        <v>66</v>
      </c>
      <c r="N90" s="9">
        <v>42.545117164179103</v>
      </c>
      <c r="O90" s="9">
        <v>-78.258640313432807</v>
      </c>
      <c r="P90" s="9">
        <v>67</v>
      </c>
      <c r="Q90" s="10">
        <v>1.5</v>
      </c>
      <c r="V90" s="18" t="s">
        <v>101</v>
      </c>
    </row>
    <row r="91" spans="2:22" x14ac:dyDescent="0.25">
      <c r="B91" s="28" t="s">
        <v>47</v>
      </c>
      <c r="C91">
        <v>43.886278511363599</v>
      </c>
      <c r="D91">
        <v>-88.269840409090904</v>
      </c>
      <c r="E91">
        <v>88</v>
      </c>
      <c r="F91">
        <v>1.65</v>
      </c>
      <c r="K91" s="8"/>
      <c r="L91" s="9" t="s">
        <v>117</v>
      </c>
      <c r="M91" s="9"/>
      <c r="N91" s="9"/>
      <c r="O91" s="9"/>
      <c r="P91" s="9"/>
      <c r="Q91" s="10"/>
      <c r="V91" s="18" t="s">
        <v>84</v>
      </c>
    </row>
    <row r="92" spans="2:22" x14ac:dyDescent="0.25">
      <c r="B92" s="28" t="s">
        <v>62</v>
      </c>
      <c r="C92">
        <v>42.456335343283499</v>
      </c>
      <c r="D92">
        <v>-89.882885940298493</v>
      </c>
      <c r="E92">
        <v>67</v>
      </c>
      <c r="F92">
        <v>1.5</v>
      </c>
      <c r="J92" t="s">
        <v>126</v>
      </c>
      <c r="K92" s="8" t="s">
        <v>115</v>
      </c>
      <c r="L92" s="9" t="s">
        <v>116</v>
      </c>
      <c r="M92" s="17" t="s">
        <v>125</v>
      </c>
      <c r="N92" s="9"/>
      <c r="O92" s="9"/>
      <c r="P92" s="18">
        <v>88</v>
      </c>
      <c r="Q92" s="10">
        <v>1.6</v>
      </c>
      <c r="V92" s="18" t="s">
        <v>43</v>
      </c>
    </row>
    <row r="93" spans="2:22" ht="15.75" thickBot="1" x14ac:dyDescent="0.3">
      <c r="B93" s="28" t="s">
        <v>63</v>
      </c>
      <c r="C93">
        <v>40.872223030000001</v>
      </c>
      <c r="D93">
        <v>-88.949888470000005</v>
      </c>
      <c r="E93">
        <v>100</v>
      </c>
      <c r="F93">
        <v>2</v>
      </c>
      <c r="K93" s="12"/>
      <c r="L93" s="13" t="s">
        <v>117</v>
      </c>
      <c r="M93" s="13"/>
      <c r="N93" s="13"/>
      <c r="O93" s="13"/>
      <c r="P93" s="13"/>
      <c r="Q93" s="14"/>
      <c r="V93" s="18" t="s">
        <v>37</v>
      </c>
    </row>
    <row r="94" spans="2:22" x14ac:dyDescent="0.25">
      <c r="B94" s="28" t="s">
        <v>83</v>
      </c>
      <c r="C94">
        <v>43.814212068965503</v>
      </c>
      <c r="D94">
        <v>-83.306646724137906</v>
      </c>
      <c r="E94">
        <v>29</v>
      </c>
      <c r="F94">
        <v>3.45</v>
      </c>
      <c r="V94" s="18" t="s">
        <v>51</v>
      </c>
    </row>
    <row r="95" spans="2:22" x14ac:dyDescent="0.25">
      <c r="B95" s="28" t="s">
        <v>86</v>
      </c>
      <c r="C95">
        <v>42.865262933333298</v>
      </c>
      <c r="D95">
        <v>-72.9793381333333</v>
      </c>
      <c r="E95">
        <v>15</v>
      </c>
      <c r="F95">
        <v>2</v>
      </c>
      <c r="P95">
        <f>MIN(Q26:Q92)</f>
        <v>1.5</v>
      </c>
      <c r="V95" s="18" t="s">
        <v>45</v>
      </c>
    </row>
    <row r="96" spans="2:22" x14ac:dyDescent="0.25">
      <c r="B96" s="28" t="s">
        <v>87</v>
      </c>
      <c r="C96">
        <v>44.513652749999999</v>
      </c>
      <c r="D96">
        <v>-70.303584000000001</v>
      </c>
      <c r="E96">
        <v>8</v>
      </c>
      <c r="F96">
        <v>2.85</v>
      </c>
      <c r="V96" s="18" t="s">
        <v>30</v>
      </c>
    </row>
    <row r="97" spans="2:22" x14ac:dyDescent="0.25">
      <c r="B97" s="28" t="s">
        <v>89</v>
      </c>
      <c r="C97">
        <v>40.098298999999997</v>
      </c>
      <c r="D97">
        <v>-78.861700857142793</v>
      </c>
      <c r="E97">
        <v>14</v>
      </c>
      <c r="F97">
        <v>2.1</v>
      </c>
      <c r="V97" s="18" t="s">
        <v>68</v>
      </c>
    </row>
    <row r="98" spans="2:22" x14ac:dyDescent="0.25">
      <c r="B98" s="28" t="s">
        <v>91</v>
      </c>
      <c r="C98">
        <v>41.776075499999997</v>
      </c>
      <c r="D98">
        <v>-70.617563250000003</v>
      </c>
      <c r="E98">
        <v>4</v>
      </c>
      <c r="F98">
        <v>2</v>
      </c>
      <c r="M98">
        <v>7</v>
      </c>
      <c r="O98" t="s">
        <v>160</v>
      </c>
      <c r="V98" s="18" t="s">
        <v>18</v>
      </c>
    </row>
    <row r="99" spans="2:22" x14ac:dyDescent="0.25">
      <c r="B99" s="28" t="s">
        <v>92</v>
      </c>
      <c r="C99">
        <v>43.172963500000002</v>
      </c>
      <c r="D99">
        <v>-89.560701999999907</v>
      </c>
      <c r="E99">
        <v>6</v>
      </c>
      <c r="F99">
        <v>1.65</v>
      </c>
      <c r="V99" s="18" t="s">
        <v>89</v>
      </c>
    </row>
    <row r="100" spans="2:22" x14ac:dyDescent="0.25">
      <c r="B100" s="28" t="s">
        <v>93</v>
      </c>
      <c r="C100">
        <v>44.662312499999999</v>
      </c>
      <c r="D100">
        <v>-73.070543000000001</v>
      </c>
      <c r="E100">
        <v>4</v>
      </c>
      <c r="F100">
        <v>2.5</v>
      </c>
      <c r="V100" s="18" t="s">
        <v>12</v>
      </c>
    </row>
    <row r="101" spans="2:22" x14ac:dyDescent="0.25">
      <c r="B101" s="28" t="s">
        <v>94</v>
      </c>
      <c r="C101">
        <v>43.761691083333297</v>
      </c>
      <c r="D101">
        <v>-71.806390750000006</v>
      </c>
      <c r="E101">
        <v>24</v>
      </c>
      <c r="F101">
        <v>2</v>
      </c>
      <c r="M101">
        <v>6</v>
      </c>
      <c r="N101" t="s">
        <v>161</v>
      </c>
      <c r="V101" s="18" t="s">
        <v>83</v>
      </c>
    </row>
    <row r="102" spans="2:22" x14ac:dyDescent="0.25">
      <c r="B102" s="28" t="s">
        <v>99</v>
      </c>
      <c r="C102">
        <v>44.468589199999997</v>
      </c>
      <c r="D102">
        <v>-71.222802599999994</v>
      </c>
      <c r="E102">
        <v>5</v>
      </c>
      <c r="F102">
        <v>2.85</v>
      </c>
      <c r="M102">
        <v>7</v>
      </c>
      <c r="N102">
        <v>108</v>
      </c>
      <c r="V102" s="18" t="s">
        <v>36</v>
      </c>
    </row>
    <row r="103" spans="2:22" x14ac:dyDescent="0.25">
      <c r="B103" s="28" t="s">
        <v>100</v>
      </c>
      <c r="C103">
        <v>42.312712037037002</v>
      </c>
      <c r="D103">
        <v>-77.536952222222197</v>
      </c>
      <c r="E103">
        <v>27</v>
      </c>
      <c r="F103">
        <v>2.0499999999999998</v>
      </c>
      <c r="V103" s="18" t="s">
        <v>20</v>
      </c>
    </row>
    <row r="104" spans="2:22" x14ac:dyDescent="0.25">
      <c r="N104">
        <f>6*108/7</f>
        <v>92.571428571428569</v>
      </c>
      <c r="V104" s="18" t="s">
        <v>62</v>
      </c>
    </row>
    <row r="105" spans="2:22" ht="15.75" x14ac:dyDescent="0.25">
      <c r="B105" s="2" t="s">
        <v>3</v>
      </c>
      <c r="V105" s="20" t="s">
        <v>47</v>
      </c>
    </row>
    <row r="106" spans="2:22" x14ac:dyDescent="0.25">
      <c r="B106" s="1" t="s">
        <v>5</v>
      </c>
      <c r="C106" s="1" t="s">
        <v>6</v>
      </c>
      <c r="D106" s="1" t="s">
        <v>7</v>
      </c>
      <c r="E106" s="1" t="s">
        <v>8</v>
      </c>
      <c r="F106" s="1" t="s">
        <v>9</v>
      </c>
      <c r="V106" s="18" t="s">
        <v>27</v>
      </c>
    </row>
    <row r="107" spans="2:22" x14ac:dyDescent="0.25">
      <c r="B107" t="s">
        <v>14</v>
      </c>
      <c r="C107">
        <v>36.127006533333301</v>
      </c>
      <c r="D107">
        <v>-84.348954266666595</v>
      </c>
      <c r="E107">
        <v>15</v>
      </c>
      <c r="F107">
        <v>1.8</v>
      </c>
      <c r="V107" s="18" t="s">
        <v>63</v>
      </c>
    </row>
    <row r="108" spans="2:22" x14ac:dyDescent="0.25">
      <c r="B108" t="s">
        <v>16</v>
      </c>
      <c r="C108">
        <v>39.1852912045454</v>
      </c>
      <c r="D108">
        <v>-79.535440249999994</v>
      </c>
      <c r="E108">
        <v>44</v>
      </c>
      <c r="F108">
        <v>1.5</v>
      </c>
      <c r="V108" s="18" t="s">
        <v>14</v>
      </c>
    </row>
    <row r="109" spans="2:22" x14ac:dyDescent="0.25">
      <c r="B109" t="s">
        <v>26</v>
      </c>
      <c r="C109">
        <v>38.078213939393898</v>
      </c>
      <c r="D109">
        <v>-80.523639121212099</v>
      </c>
      <c r="E109">
        <v>66</v>
      </c>
      <c r="F109">
        <v>1.5</v>
      </c>
      <c r="V109" s="18" t="s">
        <v>90</v>
      </c>
    </row>
    <row r="110" spans="2:22" x14ac:dyDescent="0.25">
      <c r="B110" t="s">
        <v>52</v>
      </c>
      <c r="C110">
        <v>36.316881355769198</v>
      </c>
      <c r="D110">
        <v>-76.419514375000006</v>
      </c>
      <c r="E110">
        <v>104</v>
      </c>
      <c r="F110">
        <v>2</v>
      </c>
      <c r="V110" s="18" t="s">
        <v>16</v>
      </c>
    </row>
    <row r="111" spans="2:22" x14ac:dyDescent="0.25">
      <c r="B111" t="s">
        <v>90</v>
      </c>
      <c r="C111">
        <v>39.642247437499996</v>
      </c>
      <c r="D111">
        <v>-79.004077874999993</v>
      </c>
      <c r="E111">
        <v>16</v>
      </c>
      <c r="F111">
        <v>2.5</v>
      </c>
      <c r="V111" s="18" t="s">
        <v>26</v>
      </c>
    </row>
    <row r="112" spans="2:22" x14ac:dyDescent="0.25">
      <c r="V112" s="18" t="s">
        <v>52</v>
      </c>
    </row>
    <row r="113" spans="2:22" ht="15.75" x14ac:dyDescent="0.25">
      <c r="B113" s="2" t="s">
        <v>4</v>
      </c>
      <c r="V113" s="18" t="s">
        <v>64</v>
      </c>
    </row>
    <row r="114" spans="2:22" x14ac:dyDescent="0.25">
      <c r="B114" s="1" t="s">
        <v>5</v>
      </c>
      <c r="C114" s="1" t="s">
        <v>6</v>
      </c>
      <c r="D114" s="1" t="s">
        <v>7</v>
      </c>
      <c r="E114" s="1" t="s">
        <v>8</v>
      </c>
      <c r="F114" s="1" t="s">
        <v>9</v>
      </c>
      <c r="G114" s="1"/>
      <c r="V114" s="18" t="s">
        <v>53</v>
      </c>
    </row>
    <row r="115" spans="2:22" x14ac:dyDescent="0.25">
      <c r="B115" t="s">
        <v>15</v>
      </c>
      <c r="C115">
        <v>42.722936105263102</v>
      </c>
      <c r="D115">
        <v>-73.032687631578895</v>
      </c>
      <c r="E115">
        <v>19</v>
      </c>
      <c r="F115">
        <v>1.5</v>
      </c>
      <c r="V115" s="18" t="s">
        <v>131</v>
      </c>
    </row>
    <row r="116" spans="2:22" x14ac:dyDescent="0.25">
      <c r="B116" t="s">
        <v>35</v>
      </c>
      <c r="C116">
        <v>42.407747833333303</v>
      </c>
      <c r="D116">
        <v>-79.231832555555499</v>
      </c>
      <c r="E116">
        <v>36</v>
      </c>
      <c r="F116">
        <v>2.2000000000000002</v>
      </c>
      <c r="V116" s="18" t="s">
        <v>35</v>
      </c>
    </row>
    <row r="117" spans="2:22" x14ac:dyDescent="0.25">
      <c r="B117" t="s">
        <v>39</v>
      </c>
      <c r="C117">
        <v>45.126968410714198</v>
      </c>
      <c r="D117">
        <v>-69.699041946428494</v>
      </c>
      <c r="E117">
        <v>56</v>
      </c>
      <c r="F117">
        <v>3.3</v>
      </c>
      <c r="V117" s="18" t="s">
        <v>42</v>
      </c>
    </row>
    <row r="118" spans="2:22" x14ac:dyDescent="0.25">
      <c r="B118" t="s">
        <v>42</v>
      </c>
      <c r="C118">
        <v>43.890877725000003</v>
      </c>
      <c r="D118">
        <v>-75.639337400000002</v>
      </c>
      <c r="E118">
        <v>40</v>
      </c>
      <c r="F118">
        <v>2</v>
      </c>
      <c r="V118" s="18" t="s">
        <v>66</v>
      </c>
    </row>
    <row r="119" spans="2:22" x14ac:dyDescent="0.25">
      <c r="B119" t="s">
        <v>48</v>
      </c>
      <c r="C119">
        <v>41.755502835820799</v>
      </c>
      <c r="D119">
        <v>-76.890460492537301</v>
      </c>
      <c r="E119">
        <v>67</v>
      </c>
      <c r="F119">
        <v>1.5</v>
      </c>
      <c r="V119" s="18" t="s">
        <v>125</v>
      </c>
    </row>
    <row r="120" spans="2:22" x14ac:dyDescent="0.25">
      <c r="B120" t="s">
        <v>53</v>
      </c>
      <c r="C120">
        <v>41.237073333333299</v>
      </c>
      <c r="D120">
        <v>-75.751918083333294</v>
      </c>
      <c r="E120">
        <v>12</v>
      </c>
      <c r="F120">
        <v>2</v>
      </c>
    </row>
    <row r="121" spans="2:22" x14ac:dyDescent="0.25">
      <c r="B121" t="s">
        <v>64</v>
      </c>
      <c r="C121">
        <v>42.177322799999999</v>
      </c>
      <c r="D121">
        <v>-77.504576899999904</v>
      </c>
      <c r="E121">
        <v>10</v>
      </c>
      <c r="F121">
        <v>1.62</v>
      </c>
    </row>
    <row r="122" spans="2:22" x14ac:dyDescent="0.25">
      <c r="B122" t="s">
        <v>65</v>
      </c>
      <c r="C122">
        <v>44.820633907692297</v>
      </c>
      <c r="D122">
        <v>-73.649672523076902</v>
      </c>
      <c r="E122">
        <v>65</v>
      </c>
      <c r="F122">
        <v>1.5</v>
      </c>
    </row>
    <row r="123" spans="2:22" x14ac:dyDescent="0.25">
      <c r="B123" t="s">
        <v>66</v>
      </c>
      <c r="C123">
        <v>42.545117164179103</v>
      </c>
      <c r="D123">
        <v>-78.258640313432807</v>
      </c>
      <c r="E123">
        <v>67</v>
      </c>
      <c r="F123">
        <v>1.5</v>
      </c>
    </row>
    <row r="124" spans="2:22" x14ac:dyDescent="0.25">
      <c r="B124" t="s">
        <v>72</v>
      </c>
      <c r="C124">
        <v>40.520605631578903</v>
      </c>
      <c r="D124">
        <v>-78.479853947368397</v>
      </c>
      <c r="E124">
        <v>19</v>
      </c>
      <c r="F124">
        <v>2</v>
      </c>
    </row>
    <row r="125" spans="2:22" x14ac:dyDescent="0.25">
      <c r="B125" t="s">
        <v>82</v>
      </c>
      <c r="C125">
        <v>42.585271200000001</v>
      </c>
      <c r="D125">
        <v>-73.274978599999997</v>
      </c>
      <c r="E125">
        <v>10</v>
      </c>
      <c r="F125">
        <v>1.5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785CA-F97B-44F2-867C-760B5BF8A5E0}">
  <dimension ref="A1:H43"/>
  <sheetViews>
    <sheetView workbookViewId="0">
      <selection activeCell="F22" sqref="F22"/>
    </sheetView>
  </sheetViews>
  <sheetFormatPr defaultRowHeight="15" x14ac:dyDescent="0.25"/>
  <cols>
    <col min="4" max="4" width="15.140625" bestFit="1" customWidth="1"/>
    <col min="5" max="5" width="21" bestFit="1" customWidth="1"/>
    <col min="6" max="6" width="22" bestFit="1" customWidth="1"/>
    <col min="7" max="7" width="40.28515625" bestFit="1" customWidth="1"/>
    <col min="8" max="8" width="17.28515625" bestFit="1" customWidth="1"/>
  </cols>
  <sheetData>
    <row r="1" spans="1:8" x14ac:dyDescent="0.25">
      <c r="A1" s="1" t="s">
        <v>132</v>
      </c>
      <c r="D1" s="1"/>
      <c r="E1" s="1"/>
      <c r="F1" s="1"/>
      <c r="G1" s="1"/>
      <c r="H1" s="1"/>
    </row>
    <row r="2" spans="1:8" x14ac:dyDescent="0.25">
      <c r="A2" s="18" t="s">
        <v>10</v>
      </c>
      <c r="D2" s="24"/>
      <c r="E2" s="24"/>
      <c r="F2" s="24"/>
      <c r="G2" s="24"/>
      <c r="H2" s="24"/>
    </row>
    <row r="3" spans="1:8" x14ac:dyDescent="0.25">
      <c r="A3" s="23" t="s">
        <v>127</v>
      </c>
      <c r="D3" s="9"/>
      <c r="E3" s="9"/>
      <c r="F3" s="9"/>
      <c r="G3" s="9"/>
      <c r="H3" s="9"/>
    </row>
    <row r="4" spans="1:8" x14ac:dyDescent="0.25">
      <c r="A4" s="18" t="s">
        <v>124</v>
      </c>
      <c r="D4" s="22"/>
      <c r="E4" s="9"/>
      <c r="F4" s="9"/>
      <c r="G4" s="9"/>
      <c r="H4" s="9"/>
    </row>
    <row r="5" spans="1:8" x14ac:dyDescent="0.25">
      <c r="A5" s="18" t="s">
        <v>118</v>
      </c>
      <c r="D5" s="17"/>
      <c r="E5" s="9"/>
      <c r="F5" s="9"/>
      <c r="G5" s="9"/>
      <c r="H5" s="17"/>
    </row>
    <row r="6" spans="1:8" x14ac:dyDescent="0.25">
      <c r="A6" s="18" t="s">
        <v>119</v>
      </c>
      <c r="D6" s="17"/>
      <c r="E6" s="9"/>
      <c r="F6" s="9"/>
      <c r="G6" s="9"/>
      <c r="H6" s="9"/>
    </row>
    <row r="7" spans="1:8" x14ac:dyDescent="0.25">
      <c r="A7" s="18" t="s">
        <v>128</v>
      </c>
      <c r="D7" s="17"/>
      <c r="E7" s="9"/>
      <c r="F7" s="9"/>
      <c r="G7" s="9"/>
      <c r="H7" s="9"/>
    </row>
    <row r="8" spans="1:8" x14ac:dyDescent="0.25">
      <c r="A8" s="18" t="s">
        <v>121</v>
      </c>
      <c r="D8" s="17"/>
      <c r="E8" s="9"/>
      <c r="F8" s="9"/>
      <c r="G8" s="9"/>
      <c r="H8" s="9"/>
    </row>
    <row r="9" spans="1:8" x14ac:dyDescent="0.25">
      <c r="A9" s="18" t="s">
        <v>120</v>
      </c>
      <c r="D9" s="17"/>
      <c r="E9" s="9"/>
      <c r="F9" s="9"/>
      <c r="G9" s="9"/>
      <c r="H9" s="17"/>
    </row>
    <row r="10" spans="1:8" x14ac:dyDescent="0.25">
      <c r="A10" s="18" t="s">
        <v>130</v>
      </c>
      <c r="D10" s="17"/>
      <c r="E10" s="9"/>
      <c r="F10" s="15"/>
      <c r="G10" s="9"/>
      <c r="H10" s="9"/>
    </row>
    <row r="11" spans="1:8" x14ac:dyDescent="0.25">
      <c r="A11" s="18" t="s">
        <v>123</v>
      </c>
      <c r="D11" s="17"/>
      <c r="E11" s="9"/>
      <c r="F11" s="9"/>
      <c r="G11" s="9"/>
      <c r="H11" s="9"/>
    </row>
    <row r="12" spans="1:8" x14ac:dyDescent="0.25">
      <c r="A12" s="18" t="s">
        <v>11</v>
      </c>
      <c r="D12" s="17"/>
      <c r="E12" s="9"/>
      <c r="F12" s="9"/>
      <c r="G12" s="9"/>
      <c r="H12" s="9"/>
    </row>
    <row r="13" spans="1:8" x14ac:dyDescent="0.25">
      <c r="A13" s="18" t="s">
        <v>97</v>
      </c>
    </row>
    <row r="14" spans="1:8" x14ac:dyDescent="0.25">
      <c r="A14" s="18" t="s">
        <v>101</v>
      </c>
    </row>
    <row r="15" spans="1:8" x14ac:dyDescent="0.25">
      <c r="A15" s="18" t="s">
        <v>84</v>
      </c>
    </row>
    <row r="16" spans="1:8" x14ac:dyDescent="0.25">
      <c r="A16" s="18" t="s">
        <v>43</v>
      </c>
    </row>
    <row r="17" spans="1:1" x14ac:dyDescent="0.25">
      <c r="A17" s="18" t="s">
        <v>37</v>
      </c>
    </row>
    <row r="18" spans="1:1" x14ac:dyDescent="0.25">
      <c r="A18" s="18" t="s">
        <v>51</v>
      </c>
    </row>
    <row r="19" spans="1:1" x14ac:dyDescent="0.25">
      <c r="A19" s="18" t="s">
        <v>45</v>
      </c>
    </row>
    <row r="20" spans="1:1" x14ac:dyDescent="0.25">
      <c r="A20" s="18" t="s">
        <v>30</v>
      </c>
    </row>
    <row r="21" spans="1:1" x14ac:dyDescent="0.25">
      <c r="A21" s="18" t="s">
        <v>68</v>
      </c>
    </row>
    <row r="22" spans="1:1" x14ac:dyDescent="0.25">
      <c r="A22" s="18" t="s">
        <v>18</v>
      </c>
    </row>
    <row r="23" spans="1:1" x14ac:dyDescent="0.25">
      <c r="A23" s="18" t="s">
        <v>89</v>
      </c>
    </row>
    <row r="24" spans="1:1" x14ac:dyDescent="0.25">
      <c r="A24" s="18" t="s">
        <v>12</v>
      </c>
    </row>
    <row r="25" spans="1:1" x14ac:dyDescent="0.25">
      <c r="A25" s="18" t="s">
        <v>83</v>
      </c>
    </row>
    <row r="26" spans="1:1" x14ac:dyDescent="0.25">
      <c r="A26" s="18" t="s">
        <v>36</v>
      </c>
    </row>
    <row r="27" spans="1:1" x14ac:dyDescent="0.25">
      <c r="A27" s="18" t="s">
        <v>20</v>
      </c>
    </row>
    <row r="28" spans="1:1" x14ac:dyDescent="0.25">
      <c r="A28" s="18" t="s">
        <v>62</v>
      </c>
    </row>
    <row r="29" spans="1:1" x14ac:dyDescent="0.25">
      <c r="A29" s="20" t="s">
        <v>47</v>
      </c>
    </row>
    <row r="30" spans="1:1" x14ac:dyDescent="0.25">
      <c r="A30" s="18" t="s">
        <v>27</v>
      </c>
    </row>
    <row r="31" spans="1:1" x14ac:dyDescent="0.25">
      <c r="A31" s="18" t="s">
        <v>63</v>
      </c>
    </row>
    <row r="32" spans="1:1" x14ac:dyDescent="0.25">
      <c r="A32" s="18" t="s">
        <v>14</v>
      </c>
    </row>
    <row r="33" spans="1:1" x14ac:dyDescent="0.25">
      <c r="A33" s="18" t="s">
        <v>90</v>
      </c>
    </row>
    <row r="34" spans="1:1" x14ac:dyDescent="0.25">
      <c r="A34" s="18" t="s">
        <v>16</v>
      </c>
    </row>
    <row r="35" spans="1:1" x14ac:dyDescent="0.25">
      <c r="A35" s="18" t="s">
        <v>26</v>
      </c>
    </row>
    <row r="36" spans="1:1" x14ac:dyDescent="0.25">
      <c r="A36" s="18" t="s">
        <v>52</v>
      </c>
    </row>
    <row r="37" spans="1:1" x14ac:dyDescent="0.25">
      <c r="A37" s="18" t="s">
        <v>64</v>
      </c>
    </row>
    <row r="38" spans="1:1" x14ac:dyDescent="0.25">
      <c r="A38" s="18" t="s">
        <v>53</v>
      </c>
    </row>
    <row r="39" spans="1:1" x14ac:dyDescent="0.25">
      <c r="A39" s="18" t="s">
        <v>131</v>
      </c>
    </row>
    <row r="40" spans="1:1" x14ac:dyDescent="0.25">
      <c r="A40" s="18" t="s">
        <v>35</v>
      </c>
    </row>
    <row r="41" spans="1:1" x14ac:dyDescent="0.25">
      <c r="A41" s="18" t="s">
        <v>42</v>
      </c>
    </row>
    <row r="42" spans="1:1" x14ac:dyDescent="0.25">
      <c r="A42" s="18" t="s">
        <v>66</v>
      </c>
    </row>
    <row r="43" spans="1:1" x14ac:dyDescent="0.25">
      <c r="A43" s="18" t="s">
        <v>125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CE708-67FC-417E-9023-CCDD3588DEED}">
  <dimension ref="A1:I57"/>
  <sheetViews>
    <sheetView workbookViewId="0">
      <selection activeCell="A2" sqref="A2"/>
    </sheetView>
  </sheetViews>
  <sheetFormatPr defaultRowHeight="15" x14ac:dyDescent="0.25"/>
  <cols>
    <col min="4" max="4" width="15.140625" bestFit="1" customWidth="1"/>
    <col min="5" max="5" width="21" bestFit="1" customWidth="1"/>
    <col min="6" max="6" width="22" bestFit="1" customWidth="1"/>
    <col min="7" max="7" width="40.28515625" bestFit="1" customWidth="1"/>
    <col min="8" max="8" width="17.28515625" bestFit="1" customWidth="1"/>
  </cols>
  <sheetData>
    <row r="1" spans="1:9" x14ac:dyDescent="0.25">
      <c r="A1" s="1" t="s">
        <v>132</v>
      </c>
      <c r="D1" s="1"/>
      <c r="E1" s="1"/>
      <c r="F1" s="1"/>
      <c r="G1" s="1"/>
      <c r="H1" s="1"/>
    </row>
    <row r="2" spans="1:9" x14ac:dyDescent="0.25">
      <c r="A2" s="18" t="s">
        <v>23</v>
      </c>
      <c r="C2" s="28"/>
      <c r="D2" s="31"/>
      <c r="E2" s="31"/>
      <c r="F2" s="31"/>
      <c r="G2" s="31"/>
      <c r="H2" s="31"/>
      <c r="I2" s="28"/>
    </row>
    <row r="3" spans="1:9" x14ac:dyDescent="0.25">
      <c r="A3" t="s">
        <v>52</v>
      </c>
      <c r="C3" s="28"/>
      <c r="D3" s="18"/>
      <c r="E3" s="18"/>
      <c r="F3" s="18"/>
      <c r="G3" s="18"/>
      <c r="H3" s="18"/>
      <c r="I3" s="28"/>
    </row>
    <row r="4" spans="1:9" x14ac:dyDescent="0.25">
      <c r="A4" s="18" t="s">
        <v>83</v>
      </c>
      <c r="C4" s="28"/>
      <c r="D4" s="23"/>
      <c r="E4" s="18"/>
      <c r="F4" s="18"/>
      <c r="G4" s="18"/>
      <c r="H4" s="18"/>
      <c r="I4" s="28"/>
    </row>
    <row r="5" spans="1:9" x14ac:dyDescent="0.25">
      <c r="A5" t="s">
        <v>35</v>
      </c>
      <c r="C5" s="28"/>
      <c r="D5" s="18"/>
      <c r="E5" s="18"/>
      <c r="F5" s="18"/>
      <c r="G5" s="18"/>
      <c r="H5" s="18"/>
      <c r="I5" s="28"/>
    </row>
    <row r="6" spans="1:9" x14ac:dyDescent="0.25">
      <c r="A6" s="18" t="s">
        <v>60</v>
      </c>
      <c r="C6" s="28"/>
      <c r="D6" s="18"/>
      <c r="E6" s="18"/>
      <c r="F6" s="18"/>
      <c r="G6" s="18"/>
      <c r="H6" s="18"/>
      <c r="I6" s="28"/>
    </row>
    <row r="7" spans="1:9" x14ac:dyDescent="0.25">
      <c r="A7" t="s">
        <v>53</v>
      </c>
      <c r="C7" s="28"/>
      <c r="D7" s="18"/>
      <c r="E7" s="18"/>
      <c r="F7" s="18"/>
      <c r="G7" s="18"/>
      <c r="H7" s="18"/>
      <c r="I7" s="28"/>
    </row>
    <row r="8" spans="1:9" x14ac:dyDescent="0.25">
      <c r="A8" t="s">
        <v>26</v>
      </c>
      <c r="C8" s="28"/>
      <c r="D8" s="18"/>
      <c r="E8" s="18"/>
      <c r="F8" s="18"/>
      <c r="G8" s="18"/>
      <c r="H8" s="18"/>
      <c r="I8" s="28"/>
    </row>
    <row r="9" spans="1:9" x14ac:dyDescent="0.25">
      <c r="A9" s="18" t="s">
        <v>43</v>
      </c>
      <c r="C9" s="28"/>
      <c r="D9" s="18"/>
      <c r="E9" s="18"/>
      <c r="F9" s="18"/>
      <c r="G9" s="18"/>
      <c r="H9" s="18"/>
      <c r="I9" s="28"/>
    </row>
    <row r="10" spans="1:9" x14ac:dyDescent="0.25">
      <c r="A10" s="18" t="s">
        <v>84</v>
      </c>
      <c r="C10" s="28"/>
      <c r="D10" s="18"/>
      <c r="E10" s="18"/>
      <c r="F10" s="20"/>
      <c r="G10" s="18"/>
      <c r="H10" s="18"/>
      <c r="I10" s="28"/>
    </row>
    <row r="11" spans="1:9" x14ac:dyDescent="0.25">
      <c r="A11" s="18" t="s">
        <v>25</v>
      </c>
      <c r="C11" s="28"/>
      <c r="D11" s="18"/>
      <c r="E11" s="18"/>
      <c r="F11" s="18"/>
      <c r="G11" s="18"/>
      <c r="H11" s="18"/>
      <c r="I11" s="28"/>
    </row>
    <row r="12" spans="1:9" x14ac:dyDescent="0.25">
      <c r="A12" s="18" t="s">
        <v>37</v>
      </c>
      <c r="C12" s="28"/>
      <c r="D12" s="18"/>
      <c r="E12" s="18"/>
      <c r="F12" s="18"/>
      <c r="G12" s="18"/>
      <c r="H12" s="18"/>
      <c r="I12" s="28"/>
    </row>
    <row r="13" spans="1:9" x14ac:dyDescent="0.25">
      <c r="A13" s="18" t="s">
        <v>47</v>
      </c>
      <c r="C13" s="28"/>
      <c r="D13" s="28"/>
      <c r="E13" s="28"/>
      <c r="F13" s="28"/>
      <c r="G13" s="28"/>
      <c r="H13" s="28"/>
      <c r="I13" s="28"/>
    </row>
    <row r="14" spans="1:9" x14ac:dyDescent="0.25">
      <c r="A14" s="18" t="s">
        <v>20</v>
      </c>
      <c r="C14" s="28"/>
      <c r="D14" s="28"/>
      <c r="E14" s="28"/>
      <c r="F14" s="28"/>
      <c r="G14" s="28"/>
      <c r="H14" s="28"/>
      <c r="I14" s="28"/>
    </row>
    <row r="15" spans="1:9" x14ac:dyDescent="0.25">
      <c r="A15" s="18" t="s">
        <v>21</v>
      </c>
      <c r="C15" s="28"/>
      <c r="D15" s="28"/>
      <c r="E15" s="28"/>
      <c r="F15" s="28"/>
      <c r="G15" s="28"/>
      <c r="H15" s="28"/>
      <c r="I15" s="28"/>
    </row>
    <row r="16" spans="1:9" x14ac:dyDescent="0.25">
      <c r="A16" s="18" t="s">
        <v>22</v>
      </c>
    </row>
    <row r="17" spans="1:1" x14ac:dyDescent="0.25">
      <c r="A17" t="s">
        <v>14</v>
      </c>
    </row>
    <row r="18" spans="1:1" x14ac:dyDescent="0.25">
      <c r="A18" s="18" t="s">
        <v>10</v>
      </c>
    </row>
    <row r="19" spans="1:1" x14ac:dyDescent="0.25">
      <c r="A19" s="18" t="s">
        <v>11</v>
      </c>
    </row>
    <row r="20" spans="1:1" x14ac:dyDescent="0.25">
      <c r="A20" s="18" t="s">
        <v>12</v>
      </c>
    </row>
    <row r="21" spans="1:1" x14ac:dyDescent="0.25">
      <c r="A21" s="18" t="s">
        <v>28</v>
      </c>
    </row>
    <row r="22" spans="1:1" x14ac:dyDescent="0.25">
      <c r="A22" t="s">
        <v>27</v>
      </c>
    </row>
    <row r="23" spans="1:1" x14ac:dyDescent="0.25">
      <c r="A23" s="20" t="s">
        <v>61</v>
      </c>
    </row>
    <row r="24" spans="1:1" x14ac:dyDescent="0.25">
      <c r="A24" s="18" t="s">
        <v>75</v>
      </c>
    </row>
    <row r="25" spans="1:1" x14ac:dyDescent="0.25">
      <c r="A25" s="18" t="s">
        <v>36</v>
      </c>
    </row>
    <row r="26" spans="1:1" x14ac:dyDescent="0.25">
      <c r="A26" s="18" t="s">
        <v>51</v>
      </c>
    </row>
    <row r="27" spans="1:1" x14ac:dyDescent="0.25">
      <c r="A27" s="18" t="s">
        <v>45</v>
      </c>
    </row>
    <row r="28" spans="1:1" x14ac:dyDescent="0.25">
      <c r="A28" s="18" t="s">
        <v>120</v>
      </c>
    </row>
    <row r="29" spans="1:1" x14ac:dyDescent="0.25">
      <c r="A29" s="18" t="s">
        <v>74</v>
      </c>
    </row>
    <row r="30" spans="1:1" x14ac:dyDescent="0.25">
      <c r="A30" t="s">
        <v>42</v>
      </c>
    </row>
    <row r="31" spans="1:1" x14ac:dyDescent="0.25">
      <c r="A31" s="18" t="s">
        <v>30</v>
      </c>
    </row>
    <row r="32" spans="1:1" x14ac:dyDescent="0.25">
      <c r="A32" s="18" t="s">
        <v>118</v>
      </c>
    </row>
    <row r="33" spans="1:1" x14ac:dyDescent="0.25">
      <c r="A33" s="18" t="s">
        <v>32</v>
      </c>
    </row>
    <row r="34" spans="1:1" x14ac:dyDescent="0.25">
      <c r="A34" s="18" t="s">
        <v>62</v>
      </c>
    </row>
    <row r="35" spans="1:1" x14ac:dyDescent="0.25">
      <c r="A35" s="18" t="s">
        <v>68</v>
      </c>
    </row>
    <row r="36" spans="1:1" x14ac:dyDescent="0.25">
      <c r="A36" s="18" t="s">
        <v>88</v>
      </c>
    </row>
    <row r="37" spans="1:1" x14ac:dyDescent="0.25">
      <c r="A37" s="18" t="s">
        <v>89</v>
      </c>
    </row>
    <row r="38" spans="1:1" x14ac:dyDescent="0.25">
      <c r="A38" t="s">
        <v>90</v>
      </c>
    </row>
    <row r="39" spans="1:1" x14ac:dyDescent="0.25">
      <c r="A39" s="18" t="s">
        <v>92</v>
      </c>
    </row>
    <row r="40" spans="1:1" x14ac:dyDescent="0.25">
      <c r="A40" s="18" t="s">
        <v>97</v>
      </c>
    </row>
    <row r="41" spans="1:1" x14ac:dyDescent="0.25">
      <c r="A41" s="18" t="s">
        <v>19</v>
      </c>
    </row>
    <row r="42" spans="1:1" x14ac:dyDescent="0.25">
      <c r="A42" s="18" t="s">
        <v>124</v>
      </c>
    </row>
    <row r="43" spans="1:1" x14ac:dyDescent="0.25">
      <c r="A43" s="18" t="s">
        <v>100</v>
      </c>
    </row>
    <row r="44" spans="1:1" x14ac:dyDescent="0.25">
      <c r="A44" s="18" t="s">
        <v>101</v>
      </c>
    </row>
    <row r="45" spans="1:1" x14ac:dyDescent="0.25">
      <c r="A45" t="s">
        <v>131</v>
      </c>
    </row>
    <row r="46" spans="1:1" x14ac:dyDescent="0.25">
      <c r="A46" t="s">
        <v>64</v>
      </c>
    </row>
    <row r="47" spans="1:1" x14ac:dyDescent="0.25">
      <c r="A47" t="s">
        <v>125</v>
      </c>
    </row>
    <row r="48" spans="1:1" x14ac:dyDescent="0.25">
      <c r="A48" s="18" t="s">
        <v>128</v>
      </c>
    </row>
    <row r="49" spans="1:1" x14ac:dyDescent="0.25">
      <c r="A49" t="s">
        <v>63</v>
      </c>
    </row>
    <row r="50" spans="1:1" x14ac:dyDescent="0.25">
      <c r="A50" s="18" t="s">
        <v>18</v>
      </c>
    </row>
    <row r="51" spans="1:1" x14ac:dyDescent="0.25">
      <c r="A51" t="s">
        <v>16</v>
      </c>
    </row>
    <row r="52" spans="1:1" x14ac:dyDescent="0.25">
      <c r="A52" t="s">
        <v>66</v>
      </c>
    </row>
    <row r="53" spans="1:1" x14ac:dyDescent="0.25">
      <c r="A53" s="18" t="s">
        <v>159</v>
      </c>
    </row>
    <row r="54" spans="1:1" x14ac:dyDescent="0.25">
      <c r="A54" s="18" t="s">
        <v>119</v>
      </c>
    </row>
    <row r="55" spans="1:1" x14ac:dyDescent="0.25">
      <c r="A55" s="23" t="s">
        <v>157</v>
      </c>
    </row>
    <row r="56" spans="1:1" x14ac:dyDescent="0.25">
      <c r="A56" s="18" t="s">
        <v>158</v>
      </c>
    </row>
    <row r="57" spans="1:1" x14ac:dyDescent="0.25">
      <c r="A57" s="18" t="s">
        <v>121</v>
      </c>
    </row>
  </sheetData>
  <sortState xmlns:xlrd2="http://schemas.microsoft.com/office/spreadsheetml/2017/richdata2" ref="A2:A57">
    <sortCondition ref="A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DC86D-085F-4DBA-8B2A-95AB2A25B7A8}">
  <dimension ref="A1:E11"/>
  <sheetViews>
    <sheetView workbookViewId="0">
      <selection activeCell="B28" sqref="B28:C28"/>
    </sheetView>
  </sheetViews>
  <sheetFormatPr defaultRowHeight="15" x14ac:dyDescent="0.25"/>
  <sheetData>
    <row r="1" spans="1:5" x14ac:dyDescent="0.25">
      <c r="A1" s="24" t="s">
        <v>133</v>
      </c>
      <c r="B1" s="24" t="s">
        <v>134</v>
      </c>
      <c r="C1" s="24" t="s">
        <v>135</v>
      </c>
      <c r="D1" s="24" t="s">
        <v>137</v>
      </c>
      <c r="E1" s="24" t="s">
        <v>138</v>
      </c>
    </row>
    <row r="2" spans="1:5" x14ac:dyDescent="0.25">
      <c r="A2" s="9" t="s">
        <v>10</v>
      </c>
      <c r="B2" s="9" t="s">
        <v>11</v>
      </c>
      <c r="C2" s="9" t="s">
        <v>18</v>
      </c>
      <c r="D2" s="9" t="s">
        <v>14</v>
      </c>
      <c r="E2" s="9" t="s">
        <v>64</v>
      </c>
    </row>
    <row r="3" spans="1:5" x14ac:dyDescent="0.25">
      <c r="A3" s="22" t="s">
        <v>127</v>
      </c>
      <c r="B3" s="9" t="s">
        <v>97</v>
      </c>
      <c r="C3" s="9" t="s">
        <v>89</v>
      </c>
      <c r="D3" s="9" t="s">
        <v>90</v>
      </c>
      <c r="E3" s="9" t="s">
        <v>53</v>
      </c>
    </row>
    <row r="4" spans="1:5" x14ac:dyDescent="0.25">
      <c r="A4" s="17" t="s">
        <v>124</v>
      </c>
      <c r="B4" s="9" t="s">
        <v>101</v>
      </c>
      <c r="C4" s="9" t="s">
        <v>12</v>
      </c>
      <c r="D4" s="9" t="s">
        <v>16</v>
      </c>
      <c r="E4" s="17" t="s">
        <v>131</v>
      </c>
    </row>
    <row r="5" spans="1:5" x14ac:dyDescent="0.25">
      <c r="A5" s="17" t="s">
        <v>118</v>
      </c>
      <c r="B5" s="9" t="s">
        <v>84</v>
      </c>
      <c r="C5" s="9" t="s">
        <v>83</v>
      </c>
      <c r="D5" s="9" t="s">
        <v>26</v>
      </c>
      <c r="E5" s="9" t="s">
        <v>35</v>
      </c>
    </row>
    <row r="6" spans="1:5" x14ac:dyDescent="0.25">
      <c r="A6" s="17" t="s">
        <v>119</v>
      </c>
      <c r="B6" s="9" t="s">
        <v>43</v>
      </c>
      <c r="C6" s="9" t="s">
        <v>36</v>
      </c>
      <c r="D6" s="9" t="s">
        <v>52</v>
      </c>
      <c r="E6" s="9" t="s">
        <v>42</v>
      </c>
    </row>
    <row r="7" spans="1:5" x14ac:dyDescent="0.25">
      <c r="A7" s="17" t="s">
        <v>128</v>
      </c>
      <c r="B7" s="9" t="s">
        <v>37</v>
      </c>
      <c r="C7" s="9" t="s">
        <v>20</v>
      </c>
      <c r="D7" s="18" t="s">
        <v>136</v>
      </c>
      <c r="E7" s="9" t="s">
        <v>66</v>
      </c>
    </row>
    <row r="8" spans="1:5" x14ac:dyDescent="0.25">
      <c r="A8" s="17" t="s">
        <v>121</v>
      </c>
      <c r="B8" s="9" t="s">
        <v>51</v>
      </c>
      <c r="C8" s="9" t="s">
        <v>62</v>
      </c>
      <c r="D8" s="18" t="s">
        <v>136</v>
      </c>
      <c r="E8" s="17" t="s">
        <v>125</v>
      </c>
    </row>
    <row r="9" spans="1:5" x14ac:dyDescent="0.25">
      <c r="A9" s="17" t="s">
        <v>120</v>
      </c>
      <c r="B9" s="9" t="s">
        <v>45</v>
      </c>
      <c r="C9" s="15" t="s">
        <v>47</v>
      </c>
      <c r="D9" s="18" t="s">
        <v>136</v>
      </c>
      <c r="E9" s="18" t="s">
        <v>136</v>
      </c>
    </row>
    <row r="10" spans="1:5" x14ac:dyDescent="0.25">
      <c r="A10" s="17" t="s">
        <v>130</v>
      </c>
      <c r="B10" s="9" t="s">
        <v>30</v>
      </c>
      <c r="C10" s="9" t="s">
        <v>27</v>
      </c>
      <c r="D10" s="18" t="s">
        <v>136</v>
      </c>
      <c r="E10" s="18" t="s">
        <v>136</v>
      </c>
    </row>
    <row r="11" spans="1:5" x14ac:dyDescent="0.25">
      <c r="A11" s="17" t="s">
        <v>123</v>
      </c>
      <c r="B11" s="9" t="s">
        <v>68</v>
      </c>
      <c r="C11" s="9" t="s">
        <v>63</v>
      </c>
      <c r="D11" s="18" t="s">
        <v>136</v>
      </c>
      <c r="E11" s="18" t="s">
        <v>136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C97D9-7A96-4A53-A93D-18A921D907A7}">
  <dimension ref="A1:E21"/>
  <sheetViews>
    <sheetView workbookViewId="0">
      <selection activeCell="F9" sqref="F9"/>
    </sheetView>
  </sheetViews>
  <sheetFormatPr defaultRowHeight="15" x14ac:dyDescent="0.25"/>
  <cols>
    <col min="1" max="1" width="15.140625" bestFit="1" customWidth="1"/>
    <col min="2" max="2" width="23.42578125" bestFit="1" customWidth="1"/>
    <col min="3" max="3" width="28.28515625" bestFit="1" customWidth="1"/>
    <col min="4" max="4" width="40.28515625" bestFit="1" customWidth="1"/>
    <col min="5" max="5" width="17.28515625" bestFit="1" customWidth="1"/>
  </cols>
  <sheetData>
    <row r="1" spans="1:5" x14ac:dyDescent="0.25">
      <c r="A1" s="24" t="s">
        <v>133</v>
      </c>
      <c r="B1" s="24" t="s">
        <v>134</v>
      </c>
      <c r="C1" s="24" t="s">
        <v>135</v>
      </c>
      <c r="D1" s="24" t="s">
        <v>137</v>
      </c>
      <c r="E1" s="24" t="s">
        <v>138</v>
      </c>
    </row>
    <row r="2" spans="1:5" x14ac:dyDescent="0.25">
      <c r="A2" s="18" t="s">
        <v>10</v>
      </c>
      <c r="B2" s="18" t="s">
        <v>11</v>
      </c>
      <c r="C2" s="18" t="s">
        <v>18</v>
      </c>
      <c r="D2" s="18" t="s">
        <v>14</v>
      </c>
      <c r="E2" s="18" t="s">
        <v>64</v>
      </c>
    </row>
    <row r="3" spans="1:5" x14ac:dyDescent="0.25">
      <c r="A3" s="23" t="s">
        <v>157</v>
      </c>
      <c r="B3" s="18" t="s">
        <v>75</v>
      </c>
      <c r="C3" s="18" t="s">
        <v>92</v>
      </c>
      <c r="D3" s="18" t="s">
        <v>90</v>
      </c>
      <c r="E3" s="18" t="s">
        <v>53</v>
      </c>
    </row>
    <row r="4" spans="1:5" x14ac:dyDescent="0.25">
      <c r="A4" s="18" t="s">
        <v>124</v>
      </c>
      <c r="B4" s="18" t="s">
        <v>97</v>
      </c>
      <c r="C4" s="18" t="s">
        <v>19</v>
      </c>
      <c r="D4" s="18" t="s">
        <v>16</v>
      </c>
      <c r="E4" s="18" t="s">
        <v>131</v>
      </c>
    </row>
    <row r="5" spans="1:5" x14ac:dyDescent="0.25">
      <c r="A5" s="18" t="s">
        <v>118</v>
      </c>
      <c r="B5" s="18" t="s">
        <v>88</v>
      </c>
      <c r="C5" s="18" t="s">
        <v>12</v>
      </c>
      <c r="D5" s="18" t="s">
        <v>26</v>
      </c>
      <c r="E5" s="18" t="s">
        <v>35</v>
      </c>
    </row>
    <row r="6" spans="1:5" x14ac:dyDescent="0.25">
      <c r="A6" s="18" t="s">
        <v>119</v>
      </c>
      <c r="B6" s="18" t="s">
        <v>101</v>
      </c>
      <c r="C6" s="18" t="s">
        <v>83</v>
      </c>
      <c r="D6" s="18" t="s">
        <v>52</v>
      </c>
      <c r="E6" s="18" t="s">
        <v>42</v>
      </c>
    </row>
    <row r="7" spans="1:5" x14ac:dyDescent="0.25">
      <c r="A7" s="18" t="s">
        <v>128</v>
      </c>
      <c r="B7" s="18" t="s">
        <v>43</v>
      </c>
      <c r="C7" s="18" t="s">
        <v>36</v>
      </c>
      <c r="D7" s="32" t="s">
        <v>136</v>
      </c>
      <c r="E7" s="18" t="s">
        <v>66</v>
      </c>
    </row>
    <row r="8" spans="1:5" x14ac:dyDescent="0.25">
      <c r="A8" s="18" t="s">
        <v>121</v>
      </c>
      <c r="B8" s="18" t="s">
        <v>84</v>
      </c>
      <c r="C8" s="18" t="s">
        <v>20</v>
      </c>
      <c r="D8" s="32" t="s">
        <v>136</v>
      </c>
      <c r="E8" s="18" t="s">
        <v>125</v>
      </c>
    </row>
    <row r="9" spans="1:5" x14ac:dyDescent="0.25">
      <c r="A9" s="18" t="s">
        <v>120</v>
      </c>
      <c r="B9" s="18" t="s">
        <v>74</v>
      </c>
      <c r="C9" s="18" t="s">
        <v>23</v>
      </c>
      <c r="D9" s="32" t="s">
        <v>136</v>
      </c>
      <c r="E9" s="18" t="s">
        <v>89</v>
      </c>
    </row>
    <row r="10" spans="1:5" x14ac:dyDescent="0.25">
      <c r="A10" s="18" t="s">
        <v>159</v>
      </c>
      <c r="B10" s="18" t="s">
        <v>25</v>
      </c>
      <c r="C10" s="18" t="s">
        <v>62</v>
      </c>
      <c r="D10" s="32" t="s">
        <v>136</v>
      </c>
      <c r="E10" s="18" t="s">
        <v>100</v>
      </c>
    </row>
    <row r="11" spans="1:5" x14ac:dyDescent="0.25">
      <c r="A11" s="18" t="s">
        <v>158</v>
      </c>
      <c r="B11" s="18" t="s">
        <v>22</v>
      </c>
      <c r="C11" s="23" t="s">
        <v>47</v>
      </c>
      <c r="D11" s="32" t="s">
        <v>136</v>
      </c>
      <c r="E11" s="32" t="s">
        <v>136</v>
      </c>
    </row>
    <row r="12" spans="1:5" x14ac:dyDescent="0.25">
      <c r="A12" s="32" t="s">
        <v>136</v>
      </c>
      <c r="B12" s="18" t="s">
        <v>37</v>
      </c>
      <c r="C12" s="18" t="s">
        <v>27</v>
      </c>
      <c r="D12" s="32" t="s">
        <v>136</v>
      </c>
      <c r="E12" s="32" t="s">
        <v>136</v>
      </c>
    </row>
    <row r="13" spans="1:5" x14ac:dyDescent="0.25">
      <c r="A13" s="32" t="s">
        <v>136</v>
      </c>
      <c r="B13" s="18" t="s">
        <v>28</v>
      </c>
      <c r="C13" s="18" t="s">
        <v>63</v>
      </c>
      <c r="D13" s="32" t="s">
        <v>136</v>
      </c>
      <c r="E13" s="32" t="s">
        <v>136</v>
      </c>
    </row>
    <row r="14" spans="1:5" x14ac:dyDescent="0.25">
      <c r="A14" s="32" t="s">
        <v>136</v>
      </c>
      <c r="B14" s="18" t="s">
        <v>51</v>
      </c>
      <c r="C14" s="32" t="s">
        <v>136</v>
      </c>
      <c r="D14" s="32" t="s">
        <v>136</v>
      </c>
      <c r="E14" s="32" t="s">
        <v>136</v>
      </c>
    </row>
    <row r="15" spans="1:5" x14ac:dyDescent="0.25">
      <c r="A15" s="32" t="s">
        <v>136</v>
      </c>
      <c r="B15" s="18" t="s">
        <v>32</v>
      </c>
      <c r="C15" s="32" t="s">
        <v>136</v>
      </c>
      <c r="D15" s="32" t="s">
        <v>136</v>
      </c>
      <c r="E15" s="32" t="s">
        <v>136</v>
      </c>
    </row>
    <row r="16" spans="1:5" x14ac:dyDescent="0.25">
      <c r="A16" s="32" t="s">
        <v>136</v>
      </c>
      <c r="B16" s="18" t="s">
        <v>45</v>
      </c>
      <c r="C16" s="32" t="s">
        <v>136</v>
      </c>
      <c r="D16" s="32" t="s">
        <v>136</v>
      </c>
      <c r="E16" s="32" t="s">
        <v>136</v>
      </c>
    </row>
    <row r="17" spans="1:5" x14ac:dyDescent="0.25">
      <c r="A17" s="32" t="s">
        <v>136</v>
      </c>
      <c r="B17" s="18" t="s">
        <v>21</v>
      </c>
      <c r="C17" s="32" t="s">
        <v>136</v>
      </c>
      <c r="D17" s="32" t="s">
        <v>136</v>
      </c>
      <c r="E17" s="32" t="s">
        <v>136</v>
      </c>
    </row>
    <row r="18" spans="1:5" x14ac:dyDescent="0.25">
      <c r="A18" s="32" t="s">
        <v>136</v>
      </c>
      <c r="B18" s="18" t="s">
        <v>30</v>
      </c>
      <c r="C18" s="32" t="s">
        <v>136</v>
      </c>
      <c r="D18" s="32" t="s">
        <v>136</v>
      </c>
      <c r="E18" s="32" t="s">
        <v>136</v>
      </c>
    </row>
    <row r="19" spans="1:5" x14ac:dyDescent="0.25">
      <c r="A19" s="32" t="s">
        <v>136</v>
      </c>
      <c r="B19" s="18" t="s">
        <v>61</v>
      </c>
      <c r="C19" s="32" t="s">
        <v>136</v>
      </c>
      <c r="D19" s="32" t="s">
        <v>136</v>
      </c>
      <c r="E19" s="32" t="s">
        <v>136</v>
      </c>
    </row>
    <row r="20" spans="1:5" x14ac:dyDescent="0.25">
      <c r="A20" s="32" t="s">
        <v>136</v>
      </c>
      <c r="B20" s="18" t="s">
        <v>68</v>
      </c>
      <c r="C20" s="32" t="s">
        <v>136</v>
      </c>
      <c r="D20" s="32" t="s">
        <v>136</v>
      </c>
      <c r="E20" s="32" t="s">
        <v>136</v>
      </c>
    </row>
    <row r="21" spans="1:5" x14ac:dyDescent="0.25">
      <c r="A21" s="32" t="s">
        <v>136</v>
      </c>
      <c r="B21" s="18" t="s">
        <v>60</v>
      </c>
      <c r="C21" s="32" t="s">
        <v>136</v>
      </c>
      <c r="D21" s="32" t="s">
        <v>136</v>
      </c>
      <c r="E21" s="32" t="s">
        <v>136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1D0B-52E6-4766-A8DD-A0B446AB86B0}">
  <dimension ref="D2:G9"/>
  <sheetViews>
    <sheetView workbookViewId="0">
      <selection activeCell="D10" sqref="D10"/>
    </sheetView>
  </sheetViews>
  <sheetFormatPr defaultRowHeight="15" x14ac:dyDescent="0.25"/>
  <cols>
    <col min="5" max="5" width="14.7109375" customWidth="1"/>
    <col min="6" max="6" width="20.7109375" customWidth="1"/>
    <col min="7" max="7" width="15" customWidth="1"/>
  </cols>
  <sheetData>
    <row r="2" spans="4:7" ht="22.5" customHeight="1" x14ac:dyDescent="0.25">
      <c r="E2" s="25" t="s">
        <v>148</v>
      </c>
      <c r="F2" s="25" t="s">
        <v>149</v>
      </c>
      <c r="G2" s="25" t="s">
        <v>150</v>
      </c>
    </row>
    <row r="3" spans="4:7" x14ac:dyDescent="0.25">
      <c r="E3" s="26" t="s">
        <v>145</v>
      </c>
      <c r="F3" s="27" t="s">
        <v>146</v>
      </c>
      <c r="G3" s="27" t="s">
        <v>147</v>
      </c>
    </row>
    <row r="4" spans="4:7" x14ac:dyDescent="0.25">
      <c r="E4" s="25">
        <v>10</v>
      </c>
      <c r="F4" s="25">
        <v>7</v>
      </c>
      <c r="G4" s="25">
        <v>4</v>
      </c>
    </row>
    <row r="9" spans="4:7" x14ac:dyDescent="0.25">
      <c r="D9" t="s">
        <v>151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ADE76-D3E9-4A51-9431-FB71CC179074}">
  <dimension ref="A1:S79"/>
  <sheetViews>
    <sheetView tabSelected="1" workbookViewId="0">
      <selection activeCell="L20" sqref="L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3" width="12.85546875" bestFit="1" customWidth="1"/>
    <col min="4" max="4" width="12.85546875" customWidth="1"/>
  </cols>
  <sheetData>
    <row r="1" spans="1:19" x14ac:dyDescent="0.25">
      <c r="A1" s="1" t="s">
        <v>195</v>
      </c>
      <c r="B1" s="1" t="s">
        <v>153</v>
      </c>
      <c r="C1" s="1" t="s">
        <v>194</v>
      </c>
      <c r="D1" s="1" t="s">
        <v>197</v>
      </c>
      <c r="E1" s="1" t="s">
        <v>196</v>
      </c>
      <c r="F1" s="1" t="s">
        <v>198</v>
      </c>
      <c r="G1" s="1" t="s">
        <v>199</v>
      </c>
      <c r="H1" s="1" t="s">
        <v>201</v>
      </c>
      <c r="M1" s="18"/>
      <c r="N1" s="18"/>
      <c r="O1" s="18"/>
      <c r="P1" s="18"/>
      <c r="Q1" s="18"/>
      <c r="R1" s="18"/>
      <c r="S1" s="18"/>
    </row>
    <row r="2" spans="1:19" x14ac:dyDescent="0.25">
      <c r="A2" s="18" t="s">
        <v>10</v>
      </c>
      <c r="B2">
        <v>13</v>
      </c>
      <c r="C2" s="9">
        <v>1.5</v>
      </c>
      <c r="D2" s="9">
        <f>C2*B2</f>
        <v>19.5</v>
      </c>
      <c r="E2" t="s">
        <v>133</v>
      </c>
      <c r="F2">
        <v>0.79382353971099195</v>
      </c>
      <c r="G2">
        <v>0.5</v>
      </c>
      <c r="H2">
        <f>F2/D2</f>
        <v>4.0708899472358562E-2</v>
      </c>
      <c r="I2" s="33"/>
      <c r="M2" s="18"/>
      <c r="N2" s="18"/>
      <c r="O2" s="18"/>
      <c r="P2" s="18"/>
      <c r="Q2" s="18"/>
      <c r="R2" s="18"/>
      <c r="S2" s="18"/>
    </row>
    <row r="3" spans="1:19" x14ac:dyDescent="0.25">
      <c r="A3" s="23" t="s">
        <v>157</v>
      </c>
      <c r="B3">
        <v>15</v>
      </c>
      <c r="C3" s="20">
        <v>2</v>
      </c>
      <c r="D3" s="9">
        <f t="shared" ref="D3:D57" si="0">C3*B3</f>
        <v>30</v>
      </c>
      <c r="E3" t="s">
        <v>133</v>
      </c>
      <c r="F3">
        <v>1.06391231196747</v>
      </c>
      <c r="G3">
        <v>0.5</v>
      </c>
      <c r="H3">
        <f t="shared" ref="H3:H57" si="1">F3/D3</f>
        <v>3.5463743732249003E-2</v>
      </c>
      <c r="I3" s="33"/>
      <c r="M3" s="18"/>
      <c r="N3" s="18"/>
      <c r="O3" s="18"/>
      <c r="P3" s="18"/>
      <c r="Q3" s="18"/>
      <c r="R3" s="18"/>
      <c r="S3" s="18"/>
    </row>
    <row r="4" spans="1:19" x14ac:dyDescent="0.25">
      <c r="A4" s="18" t="s">
        <v>124</v>
      </c>
      <c r="B4">
        <v>32</v>
      </c>
      <c r="C4" s="9">
        <v>1.8</v>
      </c>
      <c r="D4" s="9">
        <f t="shared" si="0"/>
        <v>57.6</v>
      </c>
      <c r="E4" t="s">
        <v>133</v>
      </c>
      <c r="F4">
        <v>15.2755277325995</v>
      </c>
      <c r="G4">
        <v>0.5</v>
      </c>
      <c r="H4">
        <f t="shared" si="1"/>
        <v>0.26520013424651906</v>
      </c>
      <c r="I4" s="33"/>
      <c r="K4" s="18"/>
      <c r="L4" s="18"/>
      <c r="M4" s="18"/>
      <c r="N4" s="18"/>
      <c r="O4" s="18"/>
      <c r="P4" s="18"/>
      <c r="Q4" s="18"/>
      <c r="R4" s="18"/>
      <c r="S4" s="18"/>
    </row>
    <row r="5" spans="1:19" x14ac:dyDescent="0.25">
      <c r="A5" s="18" t="s">
        <v>118</v>
      </c>
      <c r="B5">
        <v>30</v>
      </c>
      <c r="C5" s="9">
        <v>2.1</v>
      </c>
      <c r="D5" s="9">
        <f t="shared" si="0"/>
        <v>63</v>
      </c>
      <c r="E5" t="s">
        <v>133</v>
      </c>
      <c r="F5">
        <v>16.065775144920998</v>
      </c>
      <c r="G5">
        <v>0.5</v>
      </c>
      <c r="H5">
        <f t="shared" si="1"/>
        <v>0.25501230388763491</v>
      </c>
      <c r="I5" s="33"/>
      <c r="K5" s="18"/>
      <c r="L5" s="18"/>
      <c r="M5" s="18"/>
      <c r="N5" s="18"/>
      <c r="O5" s="18"/>
      <c r="P5" s="18"/>
      <c r="Q5" s="18"/>
      <c r="R5" s="18"/>
      <c r="S5" s="18"/>
    </row>
    <row r="6" spans="1:19" x14ac:dyDescent="0.25">
      <c r="A6" s="18" t="s">
        <v>119</v>
      </c>
      <c r="B6">
        <v>62</v>
      </c>
      <c r="C6" s="9">
        <v>1.6</v>
      </c>
      <c r="D6" s="9">
        <f t="shared" si="0"/>
        <v>99.2</v>
      </c>
      <c r="E6" t="s">
        <v>133</v>
      </c>
      <c r="F6">
        <v>107.688440415125</v>
      </c>
      <c r="G6">
        <v>0.5</v>
      </c>
      <c r="H6">
        <f t="shared" si="1"/>
        <v>1.0855689557976311</v>
      </c>
      <c r="I6" s="33"/>
      <c r="K6" s="18"/>
      <c r="L6" s="36"/>
      <c r="M6" s="18"/>
      <c r="N6" s="18"/>
      <c r="O6" s="18"/>
      <c r="P6" s="18"/>
      <c r="Q6" s="18"/>
      <c r="R6" s="18"/>
      <c r="S6" s="18"/>
    </row>
    <row r="7" spans="1:19" x14ac:dyDescent="0.25">
      <c r="A7" s="18" t="s">
        <v>128</v>
      </c>
      <c r="B7">
        <v>68</v>
      </c>
      <c r="C7" s="18">
        <v>1.5</v>
      </c>
      <c r="D7" s="9">
        <f t="shared" si="0"/>
        <v>102</v>
      </c>
      <c r="E7" t="s">
        <v>133</v>
      </c>
      <c r="F7">
        <v>18.625339192047601</v>
      </c>
      <c r="G7">
        <v>0.5</v>
      </c>
      <c r="H7">
        <f t="shared" si="1"/>
        <v>0.18260136462791765</v>
      </c>
      <c r="I7" s="33"/>
      <c r="K7" s="18"/>
      <c r="L7" s="18"/>
      <c r="M7" s="18"/>
      <c r="N7" s="18"/>
      <c r="O7" s="18"/>
      <c r="P7" s="18"/>
      <c r="Q7" s="18"/>
      <c r="R7" s="18"/>
      <c r="S7" s="18"/>
    </row>
    <row r="8" spans="1:19" x14ac:dyDescent="0.25">
      <c r="A8" s="18" t="s">
        <v>121</v>
      </c>
      <c r="B8">
        <v>60</v>
      </c>
      <c r="C8" s="9">
        <v>1.5</v>
      </c>
      <c r="D8" s="9">
        <f t="shared" si="0"/>
        <v>90</v>
      </c>
      <c r="E8" t="s">
        <v>133</v>
      </c>
      <c r="F8">
        <v>15.073523666255999</v>
      </c>
      <c r="G8">
        <v>0.5</v>
      </c>
      <c r="H8">
        <f t="shared" si="1"/>
        <v>0.16748359629173332</v>
      </c>
      <c r="I8" s="33"/>
      <c r="K8" s="18"/>
      <c r="L8" s="18"/>
      <c r="M8" s="18"/>
      <c r="N8" s="23"/>
      <c r="O8" s="20"/>
      <c r="P8" s="20"/>
      <c r="Q8" s="20"/>
      <c r="R8" s="20"/>
      <c r="S8" s="18"/>
    </row>
    <row r="9" spans="1:19" x14ac:dyDescent="0.25">
      <c r="A9" s="18" t="s">
        <v>120</v>
      </c>
      <c r="B9">
        <v>60</v>
      </c>
      <c r="C9" s="9">
        <v>2.1</v>
      </c>
      <c r="D9" s="9">
        <f t="shared" si="0"/>
        <v>126</v>
      </c>
      <c r="E9" t="s">
        <v>133</v>
      </c>
      <c r="F9">
        <v>38.650366611467597</v>
      </c>
      <c r="H9">
        <f t="shared" si="1"/>
        <v>0.30674894136085396</v>
      </c>
      <c r="I9" s="33"/>
      <c r="K9" s="18"/>
      <c r="L9" s="37"/>
      <c r="M9" s="18"/>
      <c r="N9" s="18"/>
      <c r="O9" s="18"/>
      <c r="P9" s="18"/>
      <c r="Q9" s="18"/>
      <c r="R9" s="18"/>
      <c r="S9" s="18"/>
    </row>
    <row r="10" spans="1:19" x14ac:dyDescent="0.25">
      <c r="A10" s="18" t="s">
        <v>130</v>
      </c>
      <c r="B10">
        <v>100</v>
      </c>
      <c r="C10" s="9">
        <v>1.62</v>
      </c>
      <c r="D10" s="9">
        <f t="shared" si="0"/>
        <v>162</v>
      </c>
      <c r="E10" t="s">
        <v>133</v>
      </c>
      <c r="F10">
        <v>48.8452638222007</v>
      </c>
      <c r="H10">
        <f t="shared" si="1"/>
        <v>0.30151397421111542</v>
      </c>
      <c r="I10" s="33"/>
      <c r="K10" s="18"/>
      <c r="L10" s="18"/>
      <c r="M10" s="18"/>
      <c r="N10" s="18"/>
      <c r="O10" s="18"/>
      <c r="P10" s="18"/>
      <c r="Q10" s="18"/>
      <c r="R10" s="18"/>
      <c r="S10" s="18"/>
    </row>
    <row r="11" spans="1:19" x14ac:dyDescent="0.25">
      <c r="A11" s="18" t="s">
        <v>123</v>
      </c>
      <c r="B11">
        <v>116</v>
      </c>
      <c r="C11" s="9">
        <v>2.2999999999999998</v>
      </c>
      <c r="D11" s="9">
        <f t="shared" si="0"/>
        <v>266.79999999999995</v>
      </c>
      <c r="E11" t="s">
        <v>133</v>
      </c>
      <c r="F11">
        <v>76.715260511838196</v>
      </c>
      <c r="H11">
        <f t="shared" si="1"/>
        <v>0.28753845769054803</v>
      </c>
      <c r="I11" s="33"/>
      <c r="K11" s="18"/>
      <c r="L11" s="18"/>
      <c r="M11" s="18"/>
      <c r="N11" s="18"/>
      <c r="O11" s="18"/>
      <c r="P11" s="18"/>
      <c r="Q11" s="18"/>
      <c r="R11" s="18"/>
      <c r="S11" s="18"/>
    </row>
    <row r="12" spans="1:19" x14ac:dyDescent="0.25">
      <c r="A12" s="18" t="s">
        <v>14</v>
      </c>
      <c r="B12">
        <v>15</v>
      </c>
      <c r="C12" s="9">
        <v>1.8</v>
      </c>
      <c r="D12" s="9">
        <f t="shared" si="0"/>
        <v>27</v>
      </c>
      <c r="E12" t="s">
        <v>154</v>
      </c>
      <c r="F12">
        <v>1.1931628518770601</v>
      </c>
      <c r="H12">
        <f t="shared" si="1"/>
        <v>4.4191216736187408E-2</v>
      </c>
      <c r="I12" s="33"/>
      <c r="K12" s="18"/>
      <c r="L12" s="18"/>
      <c r="M12" s="18"/>
      <c r="N12" s="18"/>
      <c r="O12" s="18"/>
      <c r="P12" s="18"/>
      <c r="Q12" s="18"/>
      <c r="R12" s="18"/>
      <c r="S12" s="18"/>
    </row>
    <row r="13" spans="1:19" x14ac:dyDescent="0.25">
      <c r="A13" s="18" t="s">
        <v>90</v>
      </c>
      <c r="B13">
        <v>16</v>
      </c>
      <c r="C13" s="9">
        <v>2.5</v>
      </c>
      <c r="D13" s="9">
        <f t="shared" si="0"/>
        <v>40</v>
      </c>
      <c r="E13" t="s">
        <v>154</v>
      </c>
      <c r="F13">
        <v>0.73394190343963694</v>
      </c>
      <c r="H13">
        <f t="shared" si="1"/>
        <v>1.8348547585990922E-2</v>
      </c>
      <c r="I13" s="33"/>
      <c r="K13" s="18"/>
      <c r="L13" s="18"/>
      <c r="M13" s="18"/>
      <c r="N13" s="18"/>
      <c r="O13" s="18"/>
      <c r="P13" s="18"/>
      <c r="Q13" s="18"/>
      <c r="R13" s="18"/>
      <c r="S13" s="18"/>
    </row>
    <row r="14" spans="1:19" x14ac:dyDescent="0.25">
      <c r="A14" s="18" t="s">
        <v>16</v>
      </c>
      <c r="B14">
        <v>44</v>
      </c>
      <c r="C14" s="9">
        <v>1.5</v>
      </c>
      <c r="D14" s="9">
        <f t="shared" si="0"/>
        <v>66</v>
      </c>
      <c r="E14" t="s">
        <v>154</v>
      </c>
      <c r="F14">
        <v>2.4649236449394598</v>
      </c>
      <c r="H14">
        <f t="shared" si="1"/>
        <v>3.7347327953628176E-2</v>
      </c>
      <c r="I14" s="33"/>
      <c r="K14" s="18"/>
      <c r="L14" s="18"/>
      <c r="M14" s="18"/>
      <c r="N14" s="18"/>
      <c r="O14" s="18"/>
      <c r="P14" s="18"/>
      <c r="Q14" s="18"/>
      <c r="R14" s="18"/>
      <c r="S14" s="18"/>
    </row>
    <row r="15" spans="1:19" x14ac:dyDescent="0.25">
      <c r="A15" s="18" t="s">
        <v>26</v>
      </c>
      <c r="B15">
        <v>66</v>
      </c>
      <c r="C15" s="9">
        <v>1.5</v>
      </c>
      <c r="D15" s="9">
        <f t="shared" si="0"/>
        <v>99</v>
      </c>
      <c r="E15" t="s">
        <v>154</v>
      </c>
      <c r="F15">
        <v>48.828405111760802</v>
      </c>
      <c r="H15">
        <f t="shared" si="1"/>
        <v>0.49321621325010911</v>
      </c>
      <c r="I15" s="33"/>
      <c r="K15" s="18"/>
      <c r="L15" s="18"/>
      <c r="M15" s="18"/>
      <c r="N15" s="18"/>
      <c r="O15" s="18"/>
      <c r="P15" s="18"/>
      <c r="Q15" s="18"/>
      <c r="R15" s="18"/>
      <c r="S15" s="18"/>
    </row>
    <row r="16" spans="1:19" x14ac:dyDescent="0.25">
      <c r="A16" s="18" t="s">
        <v>52</v>
      </c>
      <c r="B16">
        <v>104</v>
      </c>
      <c r="C16" s="9">
        <v>2</v>
      </c>
      <c r="D16" s="9">
        <f t="shared" si="0"/>
        <v>208</v>
      </c>
      <c r="E16" t="s">
        <v>154</v>
      </c>
      <c r="F16">
        <v>86.729503008229798</v>
      </c>
      <c r="H16">
        <f t="shared" si="1"/>
        <v>0.41696876446264325</v>
      </c>
      <c r="I16" s="33"/>
      <c r="K16" s="18"/>
      <c r="L16" s="18"/>
      <c r="M16" s="18"/>
      <c r="N16" s="18"/>
      <c r="O16" s="18"/>
      <c r="P16" s="18"/>
      <c r="Q16" s="18"/>
      <c r="R16" s="18"/>
      <c r="S16" s="18"/>
    </row>
    <row r="17" spans="1:19" x14ac:dyDescent="0.25">
      <c r="A17" s="18" t="s">
        <v>64</v>
      </c>
      <c r="B17">
        <v>10</v>
      </c>
      <c r="C17" s="9">
        <v>1.62</v>
      </c>
      <c r="D17" s="9">
        <f t="shared" si="0"/>
        <v>16.200000000000003</v>
      </c>
      <c r="E17" t="s">
        <v>155</v>
      </c>
      <c r="F17">
        <v>2.2230486313158999</v>
      </c>
      <c r="H17">
        <f t="shared" si="1"/>
        <v>0.13722522415530244</v>
      </c>
      <c r="I17" s="33"/>
      <c r="K17" s="18"/>
      <c r="L17" s="36"/>
      <c r="M17" s="18"/>
      <c r="N17" s="18"/>
      <c r="O17" s="18"/>
      <c r="P17" s="18"/>
      <c r="Q17" s="18"/>
      <c r="R17" s="18"/>
      <c r="S17" s="18"/>
    </row>
    <row r="18" spans="1:19" x14ac:dyDescent="0.25">
      <c r="A18" s="18" t="s">
        <v>53</v>
      </c>
      <c r="B18">
        <v>12</v>
      </c>
      <c r="C18" s="9">
        <v>2</v>
      </c>
      <c r="D18" s="9">
        <f t="shared" si="0"/>
        <v>24</v>
      </c>
      <c r="E18" t="s">
        <v>155</v>
      </c>
      <c r="F18">
        <v>0.69098762912678302</v>
      </c>
      <c r="H18">
        <f t="shared" si="1"/>
        <v>2.8791151213615959E-2</v>
      </c>
      <c r="I18" s="33"/>
      <c r="K18" s="18"/>
      <c r="L18" s="18"/>
      <c r="M18" s="18"/>
      <c r="N18" s="18"/>
      <c r="O18" s="18"/>
      <c r="P18" s="18"/>
      <c r="Q18" s="18"/>
      <c r="R18" s="18"/>
      <c r="S18" s="18"/>
    </row>
    <row r="19" spans="1:19" x14ac:dyDescent="0.25">
      <c r="A19" s="18" t="s">
        <v>131</v>
      </c>
      <c r="B19">
        <v>28</v>
      </c>
      <c r="C19" s="9">
        <v>1.5</v>
      </c>
      <c r="D19" s="9">
        <f t="shared" si="0"/>
        <v>42</v>
      </c>
      <c r="E19" t="s">
        <v>155</v>
      </c>
      <c r="F19">
        <v>1.4758645975904701</v>
      </c>
      <c r="H19">
        <f t="shared" si="1"/>
        <v>3.5139633275963575E-2</v>
      </c>
      <c r="I19" s="33"/>
      <c r="K19" s="18"/>
      <c r="L19" s="18"/>
      <c r="M19" s="18"/>
      <c r="N19" s="18"/>
      <c r="O19" s="18"/>
      <c r="P19" s="18"/>
      <c r="Q19" s="18"/>
      <c r="R19" s="18"/>
      <c r="S19" s="18"/>
    </row>
    <row r="20" spans="1:19" x14ac:dyDescent="0.25">
      <c r="A20" s="18" t="s">
        <v>35</v>
      </c>
      <c r="B20">
        <v>36</v>
      </c>
      <c r="C20" s="9">
        <v>2.2000000000000002</v>
      </c>
      <c r="D20">
        <v>78.400000000000006</v>
      </c>
      <c r="E20" t="s">
        <v>155</v>
      </c>
      <c r="F20">
        <v>13.9290067611312</v>
      </c>
      <c r="H20">
        <f t="shared" si="1"/>
        <v>0.17766590256544898</v>
      </c>
      <c r="I20" s="33"/>
      <c r="K20" s="18"/>
      <c r="L20" s="18"/>
      <c r="M20" s="18"/>
      <c r="N20" s="18"/>
      <c r="O20" s="18"/>
      <c r="P20" s="18"/>
      <c r="Q20" s="18"/>
      <c r="R20" s="18"/>
      <c r="S20" s="18"/>
    </row>
    <row r="21" spans="1:19" x14ac:dyDescent="0.25">
      <c r="A21" s="18" t="s">
        <v>42</v>
      </c>
      <c r="B21">
        <v>40</v>
      </c>
      <c r="C21" s="9">
        <v>2</v>
      </c>
      <c r="D21" s="9">
        <f t="shared" si="0"/>
        <v>80</v>
      </c>
      <c r="E21" t="s">
        <v>155</v>
      </c>
      <c r="F21">
        <v>38.376475231890097</v>
      </c>
      <c r="H21">
        <f t="shared" si="1"/>
        <v>0.47970594039862624</v>
      </c>
      <c r="I21" s="33"/>
      <c r="K21" s="18"/>
      <c r="L21" s="18"/>
      <c r="M21" s="18"/>
      <c r="N21" s="18"/>
      <c r="O21" s="18"/>
      <c r="P21" s="18"/>
      <c r="Q21" s="18"/>
      <c r="R21" s="18"/>
      <c r="S21" s="18"/>
    </row>
    <row r="22" spans="1:19" x14ac:dyDescent="0.25">
      <c r="A22" s="18" t="s">
        <v>66</v>
      </c>
      <c r="B22">
        <v>67</v>
      </c>
      <c r="C22" s="9">
        <v>1.5</v>
      </c>
      <c r="D22" s="9">
        <f t="shared" si="0"/>
        <v>100.5</v>
      </c>
      <c r="E22" t="s">
        <v>155</v>
      </c>
      <c r="F22">
        <v>27.812351101112899</v>
      </c>
      <c r="H22">
        <f t="shared" si="1"/>
        <v>0.27673981195137215</v>
      </c>
      <c r="I22" s="33"/>
      <c r="K22" s="18"/>
      <c r="L22" s="37"/>
      <c r="M22" s="18"/>
      <c r="N22" s="18"/>
      <c r="O22" s="18"/>
      <c r="P22" s="18"/>
      <c r="Q22" s="18"/>
      <c r="R22" s="18"/>
      <c r="S22" s="18"/>
    </row>
    <row r="23" spans="1:19" x14ac:dyDescent="0.25">
      <c r="A23" s="18" t="s">
        <v>125</v>
      </c>
      <c r="B23">
        <v>88</v>
      </c>
      <c r="C23" s="9">
        <v>1.6</v>
      </c>
      <c r="D23" s="9">
        <f t="shared" si="0"/>
        <v>140.80000000000001</v>
      </c>
      <c r="E23" t="s">
        <v>155</v>
      </c>
      <c r="F23">
        <v>53.956210690206703</v>
      </c>
      <c r="H23">
        <f t="shared" si="1"/>
        <v>0.38321172365203621</v>
      </c>
      <c r="I23" s="33"/>
      <c r="K23" s="18"/>
      <c r="L23" s="37"/>
      <c r="M23" s="18"/>
      <c r="N23" s="18"/>
      <c r="O23" s="18"/>
      <c r="P23" s="18"/>
      <c r="Q23" s="18"/>
      <c r="R23" s="18"/>
      <c r="S23" s="18"/>
    </row>
    <row r="24" spans="1:19" x14ac:dyDescent="0.25">
      <c r="A24" s="18" t="s">
        <v>11</v>
      </c>
      <c r="B24">
        <v>16</v>
      </c>
      <c r="C24" s="9">
        <v>1.8</v>
      </c>
      <c r="D24" s="9">
        <f t="shared" si="0"/>
        <v>28.8</v>
      </c>
      <c r="E24" t="s">
        <v>134</v>
      </c>
      <c r="F24">
        <v>1.94295628343529</v>
      </c>
      <c r="H24">
        <f t="shared" si="1"/>
        <v>6.7463759841503129E-2</v>
      </c>
      <c r="I24" s="33"/>
      <c r="K24" s="18"/>
      <c r="L24" s="18"/>
      <c r="M24" s="18"/>
      <c r="N24" s="18"/>
      <c r="O24" s="18"/>
      <c r="P24" s="18"/>
      <c r="Q24" s="18"/>
      <c r="R24" s="18"/>
      <c r="S24" s="18"/>
    </row>
    <row r="25" spans="1:19" x14ac:dyDescent="0.25">
      <c r="A25" s="18" t="s">
        <v>75</v>
      </c>
      <c r="B25">
        <v>13</v>
      </c>
      <c r="C25" s="9">
        <v>1.5</v>
      </c>
      <c r="D25" s="9">
        <f t="shared" si="0"/>
        <v>19.5</v>
      </c>
      <c r="E25" t="s">
        <v>134</v>
      </c>
      <c r="F25">
        <v>1.42401011830446</v>
      </c>
      <c r="H25">
        <f t="shared" si="1"/>
        <v>7.3026159913049227E-2</v>
      </c>
      <c r="I25" s="33"/>
      <c r="K25" s="18"/>
      <c r="L25" s="18"/>
      <c r="M25" s="18"/>
      <c r="N25" s="18"/>
      <c r="O25" s="18"/>
      <c r="P25" s="18"/>
      <c r="Q25" s="18"/>
      <c r="R25" s="18"/>
      <c r="S25" s="18"/>
    </row>
    <row r="26" spans="1:19" x14ac:dyDescent="0.25">
      <c r="A26" s="18" t="s">
        <v>97</v>
      </c>
      <c r="B26">
        <v>15</v>
      </c>
      <c r="C26" s="9">
        <v>2.5</v>
      </c>
      <c r="D26" s="9">
        <f t="shared" si="0"/>
        <v>37.5</v>
      </c>
      <c r="E26" t="s">
        <v>134</v>
      </c>
      <c r="F26">
        <v>15.4931164248125</v>
      </c>
      <c r="H26">
        <f t="shared" si="1"/>
        <v>0.41314977132833336</v>
      </c>
      <c r="I26" s="33"/>
      <c r="K26" s="18"/>
      <c r="L26" s="18"/>
      <c r="M26" s="18"/>
      <c r="N26" s="18"/>
      <c r="O26" s="18"/>
      <c r="P26" s="18"/>
      <c r="Q26" s="18"/>
      <c r="R26" s="18"/>
      <c r="S26" s="18"/>
    </row>
    <row r="27" spans="1:19" x14ac:dyDescent="0.25">
      <c r="A27" s="18" t="s">
        <v>88</v>
      </c>
      <c r="B27">
        <v>17</v>
      </c>
      <c r="C27" s="9">
        <v>2.5</v>
      </c>
      <c r="D27" s="9">
        <f t="shared" si="0"/>
        <v>42.5</v>
      </c>
      <c r="E27" t="s">
        <v>134</v>
      </c>
      <c r="F27">
        <v>10.0764533676073</v>
      </c>
      <c r="H27">
        <f t="shared" si="1"/>
        <v>0.23709302041428942</v>
      </c>
      <c r="I27" s="33"/>
      <c r="K27" s="18"/>
      <c r="L27" s="18"/>
      <c r="M27" s="18"/>
      <c r="N27" s="18"/>
      <c r="O27" s="18"/>
      <c r="P27" s="18"/>
      <c r="Q27" s="18"/>
      <c r="R27" s="18"/>
      <c r="S27" s="18"/>
    </row>
    <row r="28" spans="1:19" x14ac:dyDescent="0.25">
      <c r="A28" s="18" t="s">
        <v>101</v>
      </c>
      <c r="B28">
        <v>32</v>
      </c>
      <c r="C28" s="9">
        <v>1.5</v>
      </c>
      <c r="D28" s="9">
        <f t="shared" si="0"/>
        <v>48</v>
      </c>
      <c r="E28" t="s">
        <v>134</v>
      </c>
      <c r="F28">
        <v>47.765526073465701</v>
      </c>
      <c r="H28">
        <f t="shared" si="1"/>
        <v>0.99511512653053547</v>
      </c>
      <c r="I28" s="33"/>
      <c r="K28" s="18"/>
      <c r="L28" s="18"/>
      <c r="M28" s="18"/>
      <c r="N28" s="18"/>
      <c r="O28" s="18"/>
      <c r="P28" s="18"/>
      <c r="Q28" s="18"/>
      <c r="R28" s="18"/>
      <c r="S28" s="18"/>
    </row>
    <row r="29" spans="1:19" x14ac:dyDescent="0.25">
      <c r="A29" s="18" t="s">
        <v>43</v>
      </c>
      <c r="B29">
        <v>43</v>
      </c>
      <c r="C29" s="9">
        <v>1.85</v>
      </c>
      <c r="D29" s="9">
        <f t="shared" si="0"/>
        <v>79.55</v>
      </c>
      <c r="E29" t="s">
        <v>134</v>
      </c>
      <c r="F29">
        <v>24.847542011461002</v>
      </c>
      <c r="H29">
        <f t="shared" si="1"/>
        <v>0.31235125092974231</v>
      </c>
      <c r="I29" s="33"/>
      <c r="K29" s="18"/>
      <c r="L29" s="18"/>
      <c r="M29" s="18"/>
      <c r="N29" s="18"/>
      <c r="O29" s="18"/>
      <c r="P29" s="18"/>
      <c r="Q29" s="18"/>
      <c r="R29" s="18"/>
      <c r="S29" s="18"/>
    </row>
    <row r="30" spans="1:19" x14ac:dyDescent="0.25">
      <c r="A30" s="18" t="s">
        <v>84</v>
      </c>
      <c r="B30">
        <v>26</v>
      </c>
      <c r="C30" s="9">
        <v>2.2999999999999998</v>
      </c>
      <c r="D30" s="9">
        <f t="shared" si="0"/>
        <v>59.8</v>
      </c>
      <c r="E30" t="s">
        <v>134</v>
      </c>
      <c r="F30">
        <v>17.717085933297199</v>
      </c>
      <c r="H30">
        <f t="shared" si="1"/>
        <v>0.29627234002169228</v>
      </c>
      <c r="I30" s="33"/>
      <c r="K30" s="18"/>
      <c r="L30" s="18"/>
      <c r="M30" s="18"/>
      <c r="N30" s="18"/>
      <c r="O30" s="18"/>
      <c r="P30" s="18"/>
      <c r="Q30" s="18"/>
      <c r="R30" s="18"/>
      <c r="S30" s="18"/>
    </row>
    <row r="31" spans="1:19" x14ac:dyDescent="0.25">
      <c r="A31" s="18" t="s">
        <v>74</v>
      </c>
      <c r="B31">
        <v>24</v>
      </c>
      <c r="C31" s="9">
        <v>2.1</v>
      </c>
      <c r="D31" s="9">
        <f t="shared" si="0"/>
        <v>50.400000000000006</v>
      </c>
      <c r="E31" t="s">
        <v>134</v>
      </c>
      <c r="F31">
        <v>23.436175118635099</v>
      </c>
      <c r="H31">
        <f t="shared" si="1"/>
        <v>0.4650034745760932</v>
      </c>
      <c r="I31" s="33"/>
      <c r="K31" s="18"/>
      <c r="L31" s="18"/>
      <c r="M31" s="18"/>
      <c r="N31" s="18"/>
      <c r="O31" s="18"/>
      <c r="P31" s="18"/>
      <c r="Q31" s="18"/>
      <c r="R31" s="18"/>
      <c r="S31" s="18"/>
    </row>
    <row r="32" spans="1:19" x14ac:dyDescent="0.25">
      <c r="A32" s="18" t="s">
        <v>25</v>
      </c>
      <c r="B32">
        <v>55</v>
      </c>
      <c r="C32" s="9">
        <v>1.8</v>
      </c>
      <c r="D32" s="9">
        <f t="shared" si="0"/>
        <v>99</v>
      </c>
      <c r="E32" t="s">
        <v>134</v>
      </c>
      <c r="F32">
        <v>16.992144809196901</v>
      </c>
      <c r="H32">
        <f t="shared" si="1"/>
        <v>0.17163782635552424</v>
      </c>
      <c r="I32" s="33"/>
      <c r="K32" s="18"/>
      <c r="L32" s="18"/>
      <c r="M32" s="18"/>
      <c r="N32" s="18"/>
      <c r="O32" s="18"/>
      <c r="P32" s="18"/>
      <c r="Q32" s="18"/>
      <c r="R32" s="18"/>
      <c r="S32" s="18"/>
    </row>
    <row r="33" spans="1:19" x14ac:dyDescent="0.25">
      <c r="A33" s="18" t="s">
        <v>22</v>
      </c>
      <c r="B33">
        <v>57</v>
      </c>
      <c r="C33" s="18">
        <v>1.7</v>
      </c>
      <c r="D33" s="9">
        <f t="shared" si="0"/>
        <v>96.899999999999991</v>
      </c>
      <c r="E33" t="s">
        <v>134</v>
      </c>
      <c r="F33">
        <v>29.817781789557799</v>
      </c>
      <c r="H33">
        <f t="shared" si="1"/>
        <v>0.30771704633186586</v>
      </c>
      <c r="I33" s="33"/>
      <c r="K33" s="18"/>
      <c r="L33" s="18"/>
      <c r="M33" s="18"/>
      <c r="N33" s="18"/>
      <c r="O33" s="18"/>
      <c r="P33" s="18"/>
      <c r="Q33" s="18"/>
      <c r="R33" s="18"/>
      <c r="S33" s="18"/>
    </row>
    <row r="34" spans="1:19" x14ac:dyDescent="0.25">
      <c r="A34" s="18" t="s">
        <v>37</v>
      </c>
      <c r="B34">
        <v>43</v>
      </c>
      <c r="C34" s="9">
        <v>3.45</v>
      </c>
      <c r="D34" s="9">
        <f t="shared" si="0"/>
        <v>148.35</v>
      </c>
      <c r="E34" t="s">
        <v>134</v>
      </c>
      <c r="F34">
        <v>43.239710430732501</v>
      </c>
      <c r="H34">
        <f t="shared" si="1"/>
        <v>0.29147091628400745</v>
      </c>
      <c r="I34" s="33"/>
      <c r="K34" s="18"/>
      <c r="L34" s="18"/>
      <c r="M34" s="18"/>
      <c r="N34" s="18"/>
      <c r="O34" s="18"/>
      <c r="P34" s="18"/>
      <c r="Q34" s="18"/>
      <c r="R34" s="18"/>
      <c r="S34" s="18"/>
    </row>
    <row r="35" spans="1:19" x14ac:dyDescent="0.25">
      <c r="A35" s="18" t="s">
        <v>28</v>
      </c>
      <c r="B35">
        <v>42</v>
      </c>
      <c r="C35" s="18">
        <v>3.45</v>
      </c>
      <c r="D35" s="9">
        <f t="shared" si="0"/>
        <v>144.9</v>
      </c>
      <c r="E35" t="s">
        <v>134</v>
      </c>
      <c r="F35">
        <v>49.060024525439601</v>
      </c>
      <c r="H35">
        <f t="shared" si="1"/>
        <v>0.33857849914036992</v>
      </c>
      <c r="I35" s="33"/>
      <c r="K35" s="18"/>
      <c r="L35" s="18"/>
      <c r="M35" s="18"/>
      <c r="N35" s="18"/>
      <c r="O35" s="18"/>
      <c r="P35" s="18"/>
      <c r="Q35" s="18"/>
      <c r="R35" s="18"/>
      <c r="S35" s="18"/>
    </row>
    <row r="36" spans="1:19" x14ac:dyDescent="0.25">
      <c r="A36" s="18" t="s">
        <v>51</v>
      </c>
      <c r="B36">
        <v>80</v>
      </c>
      <c r="C36" s="9">
        <v>1.5</v>
      </c>
      <c r="D36" s="9">
        <f t="shared" si="0"/>
        <v>120</v>
      </c>
      <c r="E36" t="s">
        <v>134</v>
      </c>
      <c r="F36">
        <v>16.437091811365001</v>
      </c>
      <c r="H36">
        <f t="shared" si="1"/>
        <v>0.13697576509470835</v>
      </c>
      <c r="I36" s="33"/>
      <c r="K36" s="18"/>
      <c r="L36" s="18"/>
      <c r="M36" s="18"/>
      <c r="N36" s="18"/>
      <c r="O36" s="18"/>
      <c r="P36" s="18"/>
      <c r="Q36" s="18"/>
      <c r="R36" s="18"/>
      <c r="S36" s="18"/>
    </row>
    <row r="37" spans="1:19" x14ac:dyDescent="0.25">
      <c r="A37" s="18" t="s">
        <v>32</v>
      </c>
      <c r="B37">
        <v>74</v>
      </c>
      <c r="C37" s="9">
        <v>1.5</v>
      </c>
      <c r="D37" s="9">
        <f t="shared" si="0"/>
        <v>111</v>
      </c>
      <c r="E37" t="s">
        <v>134</v>
      </c>
      <c r="F37">
        <v>31.178042444053698</v>
      </c>
      <c r="H37">
        <f t="shared" si="1"/>
        <v>0.28088326526174501</v>
      </c>
      <c r="I37" s="33"/>
      <c r="J37" t="s">
        <v>200</v>
      </c>
      <c r="K37" s="18"/>
      <c r="L37" s="18"/>
      <c r="M37" s="18"/>
      <c r="N37" s="18"/>
      <c r="O37" s="18"/>
      <c r="P37" s="18"/>
      <c r="Q37" s="18"/>
      <c r="R37" s="18"/>
      <c r="S37" s="18"/>
    </row>
    <row r="38" spans="1:19" x14ac:dyDescent="0.25">
      <c r="A38" s="18" t="s">
        <v>45</v>
      </c>
      <c r="B38">
        <v>81</v>
      </c>
      <c r="C38" s="9">
        <v>3.0750000000000002</v>
      </c>
      <c r="D38" s="9">
        <f t="shared" si="0"/>
        <v>249.07500000000002</v>
      </c>
      <c r="E38" t="s">
        <v>134</v>
      </c>
      <c r="F38">
        <v>71.815823516905695</v>
      </c>
      <c r="H38">
        <f t="shared" si="1"/>
        <v>0.28833011549495408</v>
      </c>
      <c r="I38" s="33"/>
      <c r="K38" s="18"/>
      <c r="L38" s="36"/>
      <c r="M38" s="18"/>
      <c r="N38" s="18"/>
      <c r="O38" s="18"/>
      <c r="P38" s="18"/>
      <c r="Q38" s="18"/>
      <c r="R38" s="18"/>
      <c r="S38" s="18"/>
    </row>
    <row r="39" spans="1:19" x14ac:dyDescent="0.25">
      <c r="A39" s="18" t="s">
        <v>21</v>
      </c>
      <c r="B39">
        <v>75</v>
      </c>
      <c r="C39" s="9">
        <v>2</v>
      </c>
      <c r="D39" s="9">
        <f t="shared" si="0"/>
        <v>150</v>
      </c>
      <c r="E39" t="s">
        <v>134</v>
      </c>
      <c r="F39">
        <v>92.558920084765404</v>
      </c>
      <c r="H39">
        <f t="shared" si="1"/>
        <v>0.61705946723176941</v>
      </c>
      <c r="I39" s="33"/>
      <c r="K39" s="18"/>
      <c r="L39" s="18"/>
      <c r="M39" s="18"/>
      <c r="N39" s="18"/>
      <c r="O39" s="18"/>
      <c r="P39" s="18"/>
      <c r="Q39" s="18"/>
      <c r="R39" s="18"/>
      <c r="S39" s="18"/>
    </row>
    <row r="40" spans="1:19" x14ac:dyDescent="0.25">
      <c r="A40" s="18" t="s">
        <v>30</v>
      </c>
      <c r="B40">
        <v>100</v>
      </c>
      <c r="C40" s="9">
        <v>1.5</v>
      </c>
      <c r="D40" s="9">
        <f t="shared" si="0"/>
        <v>150</v>
      </c>
      <c r="E40" t="s">
        <v>134</v>
      </c>
      <c r="F40">
        <v>59.607572622954201</v>
      </c>
      <c r="H40">
        <f t="shared" si="1"/>
        <v>0.39738381748636137</v>
      </c>
      <c r="I40" s="33"/>
      <c r="K40" s="18"/>
      <c r="L40" s="18"/>
      <c r="M40" s="18"/>
      <c r="N40" s="18"/>
      <c r="O40" s="18"/>
      <c r="P40" s="18"/>
      <c r="Q40" s="18"/>
      <c r="R40" s="18"/>
      <c r="S40" s="18"/>
    </row>
    <row r="41" spans="1:19" x14ac:dyDescent="0.25">
      <c r="A41" s="18" t="s">
        <v>61</v>
      </c>
      <c r="B41">
        <v>111</v>
      </c>
      <c r="C41" s="9">
        <v>1.79</v>
      </c>
      <c r="D41" s="9">
        <f t="shared" si="0"/>
        <v>198.69</v>
      </c>
      <c r="E41" t="s">
        <v>134</v>
      </c>
      <c r="F41">
        <v>80.829145746055005</v>
      </c>
      <c r="H41">
        <f t="shared" si="1"/>
        <v>0.40681033643391717</v>
      </c>
      <c r="I41" s="33"/>
      <c r="K41" s="18"/>
      <c r="L41" s="18"/>
      <c r="M41" s="18"/>
      <c r="N41" s="18"/>
      <c r="O41" s="18"/>
      <c r="P41" s="18"/>
      <c r="Q41" s="18"/>
      <c r="R41" s="18"/>
      <c r="S41" s="18"/>
    </row>
    <row r="42" spans="1:19" x14ac:dyDescent="0.25">
      <c r="A42" s="18" t="s">
        <v>68</v>
      </c>
      <c r="B42">
        <v>100</v>
      </c>
      <c r="C42" s="9">
        <v>2.2999999999999998</v>
      </c>
      <c r="D42" s="9">
        <f t="shared" si="0"/>
        <v>229.99999999999997</v>
      </c>
      <c r="E42" t="s">
        <v>134</v>
      </c>
      <c r="F42">
        <v>106.3403136438</v>
      </c>
      <c r="H42">
        <f t="shared" si="1"/>
        <v>0.46234918975565226</v>
      </c>
      <c r="I42" s="33"/>
      <c r="K42" s="18"/>
      <c r="L42" s="18"/>
      <c r="M42" s="18"/>
      <c r="N42" s="18"/>
      <c r="O42" s="18"/>
      <c r="P42" s="18"/>
      <c r="Q42" s="18"/>
      <c r="R42" s="18"/>
      <c r="S42" s="18"/>
    </row>
    <row r="43" spans="1:19" x14ac:dyDescent="0.25">
      <c r="A43" s="18" t="s">
        <v>60</v>
      </c>
      <c r="B43">
        <v>109</v>
      </c>
      <c r="C43" s="9">
        <v>2.2999999999999998</v>
      </c>
      <c r="D43">
        <v>218.12</v>
      </c>
      <c r="E43" t="s">
        <v>134</v>
      </c>
      <c r="F43">
        <v>140.550924779035</v>
      </c>
      <c r="H43">
        <f t="shared" si="1"/>
        <v>0.64437431129210987</v>
      </c>
      <c r="I43" s="33"/>
      <c r="K43" s="18"/>
      <c r="L43" s="37"/>
      <c r="M43" s="18"/>
      <c r="N43" s="18"/>
      <c r="O43" s="18"/>
      <c r="P43" s="18"/>
      <c r="Q43" s="18"/>
      <c r="R43" s="18"/>
      <c r="S43" s="18"/>
    </row>
    <row r="44" spans="1:19" x14ac:dyDescent="0.25">
      <c r="A44" s="18" t="s">
        <v>18</v>
      </c>
      <c r="B44">
        <v>20</v>
      </c>
      <c r="C44" s="9">
        <v>1.5</v>
      </c>
      <c r="D44" s="9">
        <f t="shared" si="0"/>
        <v>30</v>
      </c>
      <c r="E44" t="s">
        <v>156</v>
      </c>
      <c r="F44">
        <v>3.3471731527713802</v>
      </c>
      <c r="H44">
        <f t="shared" si="1"/>
        <v>0.11157243842571267</v>
      </c>
      <c r="I44" s="33"/>
      <c r="K44" s="18"/>
      <c r="L44" s="18"/>
      <c r="M44" s="18"/>
      <c r="N44" s="18"/>
      <c r="O44" s="18"/>
      <c r="P44" s="18"/>
      <c r="Q44" s="18"/>
      <c r="R44" s="18"/>
      <c r="S44" s="18"/>
    </row>
    <row r="45" spans="1:19" x14ac:dyDescent="0.25">
      <c r="A45" s="18" t="s">
        <v>92</v>
      </c>
      <c r="B45">
        <v>6</v>
      </c>
      <c r="C45" s="9">
        <v>1.65</v>
      </c>
      <c r="D45" s="9">
        <f t="shared" si="0"/>
        <v>9.8999999999999986</v>
      </c>
      <c r="E45" t="s">
        <v>156</v>
      </c>
      <c r="F45">
        <v>0.37287128470194603</v>
      </c>
      <c r="H45">
        <f t="shared" si="1"/>
        <v>3.7663766131509707E-2</v>
      </c>
      <c r="I45" s="33"/>
      <c r="K45" s="18"/>
      <c r="L45" s="18"/>
      <c r="M45" s="18"/>
      <c r="N45" s="18"/>
      <c r="O45" s="18"/>
      <c r="P45" s="18"/>
      <c r="Q45" s="18"/>
      <c r="R45" s="18"/>
      <c r="S45" s="18"/>
    </row>
    <row r="46" spans="1:19" x14ac:dyDescent="0.25">
      <c r="A46" s="18" t="s">
        <v>89</v>
      </c>
      <c r="B46">
        <v>14</v>
      </c>
      <c r="C46" s="9">
        <v>2.1</v>
      </c>
      <c r="D46" s="9">
        <f t="shared" si="0"/>
        <v>29.400000000000002</v>
      </c>
      <c r="E46" t="s">
        <v>156</v>
      </c>
      <c r="F46">
        <v>1.62869390957544</v>
      </c>
      <c r="H46">
        <f t="shared" si="1"/>
        <v>5.5397752026375507E-2</v>
      </c>
      <c r="I46" s="33"/>
      <c r="K46" s="18"/>
      <c r="L46" s="18"/>
      <c r="M46" s="18"/>
      <c r="N46" s="18"/>
      <c r="O46" s="18"/>
      <c r="P46" s="18"/>
      <c r="Q46" s="18"/>
      <c r="R46" s="18"/>
      <c r="S46" s="18"/>
    </row>
    <row r="47" spans="1:19" x14ac:dyDescent="0.25">
      <c r="A47" s="18" t="s">
        <v>19</v>
      </c>
      <c r="B47">
        <v>14</v>
      </c>
      <c r="C47" s="9">
        <v>2</v>
      </c>
      <c r="D47" s="9">
        <f t="shared" si="0"/>
        <v>28</v>
      </c>
      <c r="E47" t="s">
        <v>156</v>
      </c>
      <c r="F47">
        <v>5.2174952403367598</v>
      </c>
      <c r="H47">
        <f t="shared" si="1"/>
        <v>0.18633911572631284</v>
      </c>
      <c r="I47" s="33"/>
      <c r="K47" s="18"/>
      <c r="L47" s="18"/>
      <c r="M47" s="18"/>
      <c r="N47" s="18"/>
      <c r="O47" s="18"/>
      <c r="P47" s="18"/>
      <c r="Q47" s="18"/>
      <c r="R47" s="18"/>
      <c r="S47" s="18"/>
    </row>
    <row r="48" spans="1:19" x14ac:dyDescent="0.25">
      <c r="A48" s="18" t="s">
        <v>12</v>
      </c>
      <c r="B48">
        <v>36</v>
      </c>
      <c r="C48" s="9">
        <v>1.5</v>
      </c>
      <c r="D48" s="9">
        <f t="shared" si="0"/>
        <v>54</v>
      </c>
      <c r="E48" t="s">
        <v>156</v>
      </c>
      <c r="F48">
        <v>16.890341403209302</v>
      </c>
      <c r="H48">
        <f t="shared" si="1"/>
        <v>0.31278410005943152</v>
      </c>
      <c r="I48" s="33"/>
      <c r="K48" s="18"/>
      <c r="L48" s="18"/>
      <c r="M48" s="18"/>
      <c r="N48" s="18"/>
      <c r="O48" s="18"/>
      <c r="P48" s="18"/>
      <c r="Q48" s="18"/>
      <c r="R48" s="18"/>
      <c r="S48" s="18"/>
    </row>
    <row r="49" spans="1:19" x14ac:dyDescent="0.25">
      <c r="A49" s="18" t="s">
        <v>83</v>
      </c>
      <c r="B49">
        <v>29</v>
      </c>
      <c r="C49" s="9">
        <v>3.45</v>
      </c>
      <c r="D49" s="9">
        <f t="shared" si="0"/>
        <v>100.05000000000001</v>
      </c>
      <c r="E49" t="s">
        <v>156</v>
      </c>
      <c r="F49">
        <v>10.6347912459648</v>
      </c>
      <c r="H49">
        <f t="shared" si="1"/>
        <v>0.10629476507710944</v>
      </c>
      <c r="I49" s="33"/>
      <c r="K49" s="18"/>
      <c r="L49" s="18"/>
      <c r="M49" s="18"/>
      <c r="N49" s="18"/>
      <c r="O49" s="18"/>
      <c r="P49" s="18"/>
      <c r="Q49" s="18"/>
      <c r="R49" s="18"/>
      <c r="S49" s="18"/>
    </row>
    <row r="50" spans="1:19" x14ac:dyDescent="0.25">
      <c r="A50" s="18" t="s">
        <v>100</v>
      </c>
      <c r="B50">
        <v>27</v>
      </c>
      <c r="C50" s="9">
        <v>2.0499999999999998</v>
      </c>
      <c r="D50" s="9">
        <f t="shared" si="0"/>
        <v>55.349999999999994</v>
      </c>
      <c r="E50" t="s">
        <v>156</v>
      </c>
      <c r="F50">
        <v>15.188091387357399</v>
      </c>
      <c r="H50">
        <f t="shared" si="1"/>
        <v>0.2744009284075411</v>
      </c>
      <c r="I50" s="33"/>
      <c r="K50" s="18"/>
      <c r="L50" s="18"/>
      <c r="M50" s="18"/>
      <c r="N50" s="20"/>
      <c r="O50" s="20"/>
      <c r="P50" s="20"/>
      <c r="Q50" s="20"/>
      <c r="R50" s="20"/>
      <c r="S50" s="18"/>
    </row>
    <row r="51" spans="1:19" x14ac:dyDescent="0.25">
      <c r="A51" s="18" t="s">
        <v>36</v>
      </c>
      <c r="B51">
        <v>41</v>
      </c>
      <c r="C51" s="9">
        <v>1.65</v>
      </c>
      <c r="D51" s="9">
        <f t="shared" si="0"/>
        <v>67.649999999999991</v>
      </c>
      <c r="E51" t="s">
        <v>156</v>
      </c>
      <c r="F51">
        <v>24.2982699371086</v>
      </c>
      <c r="H51">
        <f t="shared" si="1"/>
        <v>0.35917620010507911</v>
      </c>
      <c r="I51" s="33"/>
      <c r="K51" s="18"/>
      <c r="L51" s="18"/>
      <c r="M51" s="18"/>
      <c r="N51" s="18"/>
      <c r="O51" s="18"/>
      <c r="P51" s="18"/>
      <c r="Q51" s="18"/>
      <c r="R51" s="18"/>
      <c r="S51" s="18"/>
    </row>
    <row r="52" spans="1:19" x14ac:dyDescent="0.25">
      <c r="A52" s="18" t="s">
        <v>20</v>
      </c>
      <c r="B52">
        <v>56</v>
      </c>
      <c r="C52" s="9">
        <v>2.1</v>
      </c>
      <c r="D52" s="9">
        <f t="shared" si="0"/>
        <v>117.60000000000001</v>
      </c>
      <c r="E52" t="s">
        <v>156</v>
      </c>
      <c r="F52">
        <v>68.305404134458897</v>
      </c>
      <c r="H52">
        <f t="shared" si="1"/>
        <v>0.58082826644948038</v>
      </c>
      <c r="K52" s="18"/>
      <c r="L52" s="18"/>
      <c r="M52" s="18"/>
      <c r="N52" s="18"/>
      <c r="O52" s="18"/>
      <c r="P52" s="18"/>
      <c r="Q52" s="18"/>
      <c r="R52" s="18"/>
      <c r="S52" s="18"/>
    </row>
    <row r="53" spans="1:19" x14ac:dyDescent="0.25">
      <c r="A53" s="18" t="s">
        <v>23</v>
      </c>
      <c r="B53">
        <v>48</v>
      </c>
      <c r="C53" s="9">
        <v>2.1</v>
      </c>
      <c r="D53" s="9">
        <f t="shared" si="0"/>
        <v>100.80000000000001</v>
      </c>
      <c r="E53" t="s">
        <v>156</v>
      </c>
      <c r="F53">
        <v>43.266483510461001</v>
      </c>
      <c r="H53">
        <f t="shared" si="1"/>
        <v>0.4292309872069543</v>
      </c>
      <c r="K53" s="18"/>
      <c r="L53" s="36"/>
      <c r="M53" s="18"/>
      <c r="N53" s="18"/>
      <c r="O53" s="18"/>
      <c r="P53" s="18"/>
      <c r="Q53" s="18"/>
      <c r="R53" s="18"/>
      <c r="S53" s="18"/>
    </row>
    <row r="54" spans="1:19" x14ac:dyDescent="0.25">
      <c r="A54" s="18" t="s">
        <v>62</v>
      </c>
      <c r="B54">
        <v>67</v>
      </c>
      <c r="C54" s="9">
        <v>1.5</v>
      </c>
      <c r="D54" s="9">
        <f t="shared" si="0"/>
        <v>100.5</v>
      </c>
      <c r="E54" t="s">
        <v>156</v>
      </c>
      <c r="F54">
        <v>37.677937026121199</v>
      </c>
      <c r="H54">
        <f t="shared" si="1"/>
        <v>0.37490484603105673</v>
      </c>
      <c r="K54" s="18"/>
      <c r="L54" s="18"/>
      <c r="M54" s="18"/>
      <c r="N54" s="18"/>
      <c r="O54" s="18"/>
      <c r="P54" s="18"/>
      <c r="Q54" s="18"/>
      <c r="R54" s="18"/>
      <c r="S54" s="18"/>
    </row>
    <row r="55" spans="1:19" x14ac:dyDescent="0.25">
      <c r="A55" s="20" t="s">
        <v>47</v>
      </c>
      <c r="B55">
        <v>88</v>
      </c>
      <c r="C55" s="15">
        <v>1.65</v>
      </c>
      <c r="D55" s="9">
        <f t="shared" si="0"/>
        <v>145.19999999999999</v>
      </c>
      <c r="E55" t="s">
        <v>156</v>
      </c>
      <c r="F55">
        <v>46.732595991070198</v>
      </c>
      <c r="H55">
        <f t="shared" si="1"/>
        <v>0.32184983464924383</v>
      </c>
      <c r="K55" s="18"/>
      <c r="L55" s="18"/>
      <c r="M55" s="18"/>
      <c r="N55" s="18"/>
      <c r="O55" s="18"/>
      <c r="P55" s="18"/>
      <c r="Q55" s="18"/>
      <c r="R55" s="18"/>
      <c r="S55" s="18"/>
    </row>
    <row r="56" spans="1:19" x14ac:dyDescent="0.25">
      <c r="A56" s="18" t="s">
        <v>27</v>
      </c>
      <c r="B56" s="9">
        <v>100</v>
      </c>
      <c r="C56" s="9">
        <v>1.5</v>
      </c>
      <c r="D56" s="9">
        <f t="shared" si="0"/>
        <v>150</v>
      </c>
      <c r="E56" t="s">
        <v>156</v>
      </c>
      <c r="F56">
        <v>93.868146394695401</v>
      </c>
      <c r="H56">
        <f t="shared" si="1"/>
        <v>0.62578764263130271</v>
      </c>
      <c r="K56" s="18"/>
      <c r="L56" s="37"/>
      <c r="M56" s="18"/>
      <c r="N56" s="18"/>
      <c r="O56" s="18"/>
      <c r="P56" s="18"/>
      <c r="Q56" s="18"/>
      <c r="R56" s="18"/>
      <c r="S56" s="18"/>
    </row>
    <row r="57" spans="1:19" x14ac:dyDescent="0.25">
      <c r="A57" s="18" t="s">
        <v>63</v>
      </c>
      <c r="B57">
        <v>100</v>
      </c>
      <c r="C57" s="9">
        <v>2</v>
      </c>
      <c r="D57" s="9">
        <f t="shared" si="0"/>
        <v>200</v>
      </c>
      <c r="E57" t="s">
        <v>156</v>
      </c>
      <c r="F57">
        <v>59.999267268982301</v>
      </c>
      <c r="H57">
        <f t="shared" si="1"/>
        <v>0.29999633634491152</v>
      </c>
      <c r="K57" s="18"/>
      <c r="L57" s="18"/>
      <c r="M57" s="18"/>
      <c r="N57" s="18"/>
      <c r="O57" s="18"/>
      <c r="P57" s="18"/>
      <c r="Q57" s="18"/>
      <c r="R57" s="18"/>
      <c r="S57" s="18"/>
    </row>
    <row r="58" spans="1:19" x14ac:dyDescent="0.25">
      <c r="K58" s="18"/>
      <c r="L58" s="37"/>
      <c r="M58" s="18"/>
      <c r="N58" s="18"/>
      <c r="O58" s="18"/>
      <c r="P58" s="18"/>
      <c r="Q58" s="18"/>
      <c r="R58" s="18"/>
      <c r="S58" s="18"/>
    </row>
    <row r="59" spans="1:19" x14ac:dyDescent="0.25">
      <c r="K59" s="18"/>
      <c r="L59" s="18"/>
      <c r="M59" s="18"/>
      <c r="N59" s="18"/>
      <c r="O59" s="18"/>
      <c r="P59" s="18"/>
      <c r="Q59" s="18"/>
      <c r="R59" s="18"/>
      <c r="S59" s="18"/>
    </row>
    <row r="60" spans="1:19" x14ac:dyDescent="0.25">
      <c r="K60" s="18"/>
      <c r="L60" s="18"/>
      <c r="M60" s="18"/>
      <c r="N60" s="18"/>
      <c r="O60" s="18"/>
      <c r="P60" s="18"/>
      <c r="Q60" s="18"/>
      <c r="R60" s="18"/>
      <c r="S60" s="18"/>
    </row>
    <row r="61" spans="1:19" x14ac:dyDescent="0.25">
      <c r="K61" s="18"/>
      <c r="L61" s="18"/>
      <c r="M61" s="18"/>
      <c r="N61" s="18"/>
      <c r="O61" s="18"/>
      <c r="P61" s="18"/>
      <c r="Q61" s="18"/>
      <c r="R61" s="18"/>
      <c r="S61" s="18"/>
    </row>
    <row r="62" spans="1:19" x14ac:dyDescent="0.25">
      <c r="K62" s="18"/>
      <c r="L62" s="18"/>
      <c r="M62" s="18"/>
      <c r="N62" s="18"/>
      <c r="O62" s="18"/>
      <c r="P62" s="18"/>
      <c r="Q62" s="18"/>
      <c r="R62" s="18"/>
      <c r="S62" s="18"/>
    </row>
    <row r="63" spans="1:19" x14ac:dyDescent="0.25">
      <c r="K63" s="18"/>
      <c r="L63" s="18"/>
      <c r="M63" s="18"/>
      <c r="N63" s="18"/>
      <c r="O63" s="18"/>
      <c r="P63" s="18"/>
      <c r="Q63" s="18"/>
      <c r="R63" s="18"/>
      <c r="S63" s="18"/>
    </row>
    <row r="64" spans="1:19" x14ac:dyDescent="0.25">
      <c r="K64" s="18"/>
      <c r="L64" s="36"/>
      <c r="M64" s="18"/>
      <c r="N64" s="18"/>
      <c r="O64" s="18"/>
      <c r="P64" s="18"/>
      <c r="Q64" s="18"/>
      <c r="R64" s="18"/>
      <c r="S64" s="18"/>
    </row>
    <row r="65" spans="11:19" x14ac:dyDescent="0.25">
      <c r="K65" s="18"/>
      <c r="L65" s="18"/>
      <c r="M65" s="18"/>
      <c r="N65" s="18"/>
      <c r="O65" s="18"/>
      <c r="P65" s="18"/>
      <c r="Q65" s="18"/>
      <c r="R65" s="18"/>
      <c r="S65" s="18"/>
    </row>
    <row r="66" spans="11:19" x14ac:dyDescent="0.25">
      <c r="K66" s="18"/>
      <c r="L66" s="18"/>
      <c r="M66" s="18"/>
      <c r="N66" s="18"/>
      <c r="O66" s="18"/>
      <c r="P66" s="18"/>
      <c r="Q66" s="18"/>
      <c r="R66" s="18"/>
      <c r="S66" s="18"/>
    </row>
    <row r="67" spans="11:19" x14ac:dyDescent="0.25">
      <c r="K67" s="18"/>
      <c r="L67" s="37"/>
      <c r="M67" s="18"/>
      <c r="N67" s="18"/>
      <c r="O67" s="18"/>
      <c r="P67" s="18"/>
      <c r="Q67" s="18"/>
      <c r="R67" s="18"/>
      <c r="S67" s="18"/>
    </row>
    <row r="68" spans="11:19" x14ac:dyDescent="0.25">
      <c r="K68" s="18"/>
      <c r="L68" s="18"/>
      <c r="M68" s="18"/>
      <c r="N68" s="18"/>
      <c r="O68" s="18"/>
      <c r="P68" s="18"/>
      <c r="Q68" s="18"/>
      <c r="R68" s="18"/>
      <c r="S68" s="18"/>
    </row>
    <row r="69" spans="11:19" x14ac:dyDescent="0.25">
      <c r="K69" s="18"/>
      <c r="L69" s="18"/>
      <c r="M69" s="18"/>
      <c r="N69" s="18"/>
      <c r="O69" s="18"/>
      <c r="P69" s="18"/>
      <c r="Q69" s="18"/>
      <c r="R69" s="18"/>
      <c r="S69" s="18"/>
    </row>
    <row r="70" spans="11:19" x14ac:dyDescent="0.25">
      <c r="K70" s="18"/>
      <c r="L70" s="18"/>
      <c r="M70" s="18"/>
      <c r="N70" s="18"/>
      <c r="O70" s="18"/>
      <c r="P70" s="18"/>
      <c r="Q70" s="18"/>
      <c r="R70" s="18"/>
      <c r="S70" s="18"/>
    </row>
    <row r="71" spans="11:19" x14ac:dyDescent="0.25">
      <c r="K71" s="18"/>
      <c r="L71" s="18"/>
      <c r="M71" s="18"/>
      <c r="N71" s="18"/>
      <c r="O71" s="18"/>
      <c r="P71" s="18"/>
      <c r="Q71" s="18"/>
      <c r="R71" s="18"/>
      <c r="S71" s="18"/>
    </row>
    <row r="72" spans="11:19" x14ac:dyDescent="0.25">
      <c r="K72" s="18"/>
      <c r="L72" s="18"/>
      <c r="M72" s="18"/>
      <c r="N72" s="18"/>
      <c r="O72" s="18"/>
      <c r="P72" s="18"/>
      <c r="Q72" s="18"/>
      <c r="R72" s="18"/>
      <c r="S72" s="18"/>
    </row>
    <row r="73" spans="11:19" x14ac:dyDescent="0.25">
      <c r="K73" s="18"/>
      <c r="L73" s="18"/>
      <c r="M73" s="18"/>
      <c r="N73" s="18"/>
      <c r="O73" s="18"/>
      <c r="P73" s="18"/>
      <c r="Q73" s="18"/>
      <c r="R73" s="18"/>
      <c r="S73" s="18"/>
    </row>
    <row r="74" spans="11:19" x14ac:dyDescent="0.25">
      <c r="K74" s="18"/>
      <c r="L74" s="18"/>
      <c r="M74" s="18"/>
      <c r="N74" s="18"/>
      <c r="O74" s="18"/>
      <c r="P74" s="18"/>
      <c r="Q74" s="18"/>
      <c r="R74" s="18"/>
      <c r="S74" s="18"/>
    </row>
    <row r="75" spans="11:19" x14ac:dyDescent="0.25">
      <c r="K75" s="18"/>
      <c r="L75" s="18"/>
      <c r="M75" s="18"/>
      <c r="N75" s="18"/>
      <c r="O75" s="18"/>
      <c r="P75" s="18"/>
      <c r="Q75" s="18"/>
      <c r="R75" s="18"/>
      <c r="S75" s="18"/>
    </row>
    <row r="76" spans="11:19" x14ac:dyDescent="0.25">
      <c r="K76" s="18"/>
      <c r="L76" s="18"/>
      <c r="M76" s="18"/>
      <c r="N76" s="18"/>
      <c r="O76" s="18"/>
      <c r="P76" s="18"/>
      <c r="Q76" s="18"/>
      <c r="R76" s="18"/>
      <c r="S76" s="18"/>
    </row>
    <row r="77" spans="11:19" x14ac:dyDescent="0.25">
      <c r="K77" s="18"/>
      <c r="L77" s="18"/>
      <c r="M77" s="18"/>
      <c r="N77" s="18"/>
      <c r="O77" s="18"/>
      <c r="P77" s="18"/>
      <c r="Q77" s="18"/>
      <c r="R77" s="18"/>
      <c r="S77" s="18"/>
    </row>
    <row r="78" spans="11:19" x14ac:dyDescent="0.25">
      <c r="K78" s="18"/>
      <c r="L78" s="18"/>
      <c r="M78" s="18"/>
      <c r="N78" s="18"/>
      <c r="O78" s="18"/>
      <c r="P78" s="18"/>
      <c r="Q78" s="18"/>
      <c r="R78" s="18"/>
      <c r="S78" s="18"/>
    </row>
    <row r="79" spans="11:19" x14ac:dyDescent="0.25">
      <c r="M79" s="18"/>
      <c r="N79" s="18"/>
      <c r="O79" s="18"/>
      <c r="P79" s="18"/>
      <c r="Q79" s="18"/>
      <c r="R79" s="18"/>
      <c r="S79" s="1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61F71-8D32-498A-A2C8-C2015287580E}">
  <dimension ref="B2:Q23"/>
  <sheetViews>
    <sheetView workbookViewId="0">
      <selection activeCell="T32" sqref="T32"/>
    </sheetView>
  </sheetViews>
  <sheetFormatPr defaultRowHeight="15" x14ac:dyDescent="0.25"/>
  <cols>
    <col min="11" max="11" width="13.5703125" bestFit="1" customWidth="1"/>
  </cols>
  <sheetData>
    <row r="2" spans="2:17" x14ac:dyDescent="0.25">
      <c r="B2" t="s">
        <v>162</v>
      </c>
      <c r="C2" t="s">
        <v>163</v>
      </c>
      <c r="D2" t="s">
        <v>164</v>
      </c>
      <c r="E2" t="s">
        <v>165</v>
      </c>
      <c r="F2" t="s">
        <v>166</v>
      </c>
      <c r="G2" t="s">
        <v>167</v>
      </c>
      <c r="H2" t="s">
        <v>168</v>
      </c>
      <c r="I2" t="s">
        <v>169</v>
      </c>
      <c r="J2" t="s">
        <v>170</v>
      </c>
      <c r="K2" t="s">
        <v>171</v>
      </c>
    </row>
    <row r="3" spans="2:17" x14ac:dyDescent="0.25">
      <c r="B3">
        <v>3</v>
      </c>
      <c r="C3">
        <v>308.83928522507398</v>
      </c>
      <c r="D3">
        <v>260.57726121390198</v>
      </c>
      <c r="E3">
        <v>273.86242707568198</v>
      </c>
      <c r="F3">
        <v>84.373094253213395</v>
      </c>
      <c r="G3">
        <v>88.674738019840404</v>
      </c>
      <c r="H3">
        <v>15.626905746786599</v>
      </c>
      <c r="I3">
        <v>11.3252619801595</v>
      </c>
      <c r="J3">
        <v>5.0983596189057101</v>
      </c>
      <c r="K3">
        <v>27.5271626790969</v>
      </c>
    </row>
    <row r="4" spans="2:17" x14ac:dyDescent="0.25">
      <c r="B4">
        <v>5</v>
      </c>
      <c r="C4">
        <v>308.83928522507398</v>
      </c>
      <c r="D4">
        <v>260.57726121390198</v>
      </c>
      <c r="E4">
        <v>274.03252281935198</v>
      </c>
      <c r="F4">
        <v>84.373094253213395</v>
      </c>
      <c r="G4">
        <v>88.729813831696902</v>
      </c>
      <c r="H4">
        <v>15.626905746786599</v>
      </c>
      <c r="I4">
        <v>11.270186168303001</v>
      </c>
      <c r="J4">
        <v>5.1636361295563704</v>
      </c>
      <c r="K4">
        <v>27.8796048883795</v>
      </c>
    </row>
    <row r="5" spans="2:17" x14ac:dyDescent="0.25">
      <c r="B5">
        <v>8</v>
      </c>
      <c r="C5">
        <v>308.83928522507398</v>
      </c>
      <c r="D5">
        <v>260.57726121390198</v>
      </c>
      <c r="E5">
        <v>274.05834553139198</v>
      </c>
      <c r="F5">
        <v>84.373094253213395</v>
      </c>
      <c r="G5">
        <v>88.738175045207001</v>
      </c>
      <c r="H5">
        <v>15.626905746786599</v>
      </c>
      <c r="I5">
        <v>11.261824954792999</v>
      </c>
      <c r="J5">
        <v>5.1735459397678198</v>
      </c>
      <c r="K5">
        <v>27.933110128927499</v>
      </c>
    </row>
    <row r="6" spans="2:17" x14ac:dyDescent="0.25">
      <c r="B6">
        <v>10</v>
      </c>
      <c r="C6">
        <v>308.83928522507398</v>
      </c>
      <c r="D6">
        <v>260.57726121390198</v>
      </c>
      <c r="E6">
        <v>274.070858633174</v>
      </c>
      <c r="F6">
        <v>84.373094253213395</v>
      </c>
      <c r="G6">
        <v>88.742226700025796</v>
      </c>
      <c r="H6">
        <v>15.626905746786599</v>
      </c>
      <c r="I6">
        <v>11.2577732999742</v>
      </c>
      <c r="J6">
        <v>5.1783480094970997</v>
      </c>
      <c r="K6">
        <v>27.959037557456501</v>
      </c>
    </row>
    <row r="7" spans="2:17" x14ac:dyDescent="0.25">
      <c r="B7">
        <v>12</v>
      </c>
      <c r="C7">
        <v>308.83928522507398</v>
      </c>
      <c r="D7">
        <v>260.57726121390198</v>
      </c>
      <c r="E7">
        <v>274.07561259430099</v>
      </c>
      <c r="F7">
        <v>84.373094253213395</v>
      </c>
      <c r="G7">
        <v>88.743765999381097</v>
      </c>
      <c r="H7">
        <v>15.626905746786599</v>
      </c>
      <c r="I7">
        <v>11.2562340006188</v>
      </c>
      <c r="J7">
        <v>5.18017240549558</v>
      </c>
      <c r="K7">
        <v>27.968887871909601</v>
      </c>
    </row>
    <row r="8" spans="2:17" x14ac:dyDescent="0.25">
      <c r="B8">
        <v>15</v>
      </c>
      <c r="C8">
        <v>308.83928522507398</v>
      </c>
      <c r="D8">
        <v>260.57726121390198</v>
      </c>
      <c r="E8">
        <v>274.08437689615999</v>
      </c>
      <c r="F8">
        <v>84.373094253213395</v>
      </c>
      <c r="G8">
        <v>88.746603819010303</v>
      </c>
      <c r="H8">
        <v>15.626905746786599</v>
      </c>
      <c r="I8">
        <v>11.253396180989601</v>
      </c>
      <c r="J8">
        <v>5.1835358232466202</v>
      </c>
      <c r="K8">
        <v>27.9870477026221</v>
      </c>
    </row>
    <row r="9" spans="2:17" x14ac:dyDescent="0.25">
      <c r="B9">
        <v>20</v>
      </c>
      <c r="C9">
        <v>308.83928522507398</v>
      </c>
      <c r="D9">
        <v>260.57726121390198</v>
      </c>
      <c r="E9">
        <v>274.09181726287198</v>
      </c>
      <c r="F9">
        <v>84.373094253213395</v>
      </c>
      <c r="G9">
        <v>88.749012957700899</v>
      </c>
      <c r="H9">
        <v>15.626905746786599</v>
      </c>
      <c r="I9">
        <v>11.250987042299</v>
      </c>
      <c r="J9">
        <v>5.18639116322431</v>
      </c>
      <c r="K9">
        <v>28.002464309912501</v>
      </c>
    </row>
    <row r="10" spans="2:17" x14ac:dyDescent="0.25">
      <c r="B10">
        <v>100</v>
      </c>
      <c r="C10">
        <v>308.83928522507398</v>
      </c>
      <c r="D10">
        <v>260.57726121390198</v>
      </c>
      <c r="E10">
        <v>274.09877895594798</v>
      </c>
      <c r="F10">
        <v>84.373094253213395</v>
      </c>
      <c r="G10">
        <v>88.751267105217096</v>
      </c>
      <c r="H10">
        <v>15.626905746786599</v>
      </c>
      <c r="I10">
        <v>11.248732894782901</v>
      </c>
      <c r="J10">
        <v>5.18906280580903</v>
      </c>
      <c r="K10">
        <v>28.016889094656399</v>
      </c>
    </row>
    <row r="14" spans="2:17" x14ac:dyDescent="0.25">
      <c r="D14" t="s">
        <v>172</v>
      </c>
    </row>
    <row r="15" spans="2:17" x14ac:dyDescent="0.25">
      <c r="Q15" s="34"/>
    </row>
    <row r="22" spans="2:3" x14ac:dyDescent="0.25">
      <c r="B22">
        <v>3</v>
      </c>
      <c r="C22">
        <v>5.18906280580903</v>
      </c>
    </row>
    <row r="23" spans="2:3" x14ac:dyDescent="0.25">
      <c r="B23">
        <v>20</v>
      </c>
      <c r="C23">
        <v>5.18906280580903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Farms In Region</vt:lpstr>
      <vt:lpstr>Adding more Farms</vt:lpstr>
      <vt:lpstr>Farms In first subset</vt:lpstr>
      <vt:lpstr>Farms In second subset</vt:lpstr>
      <vt:lpstr>Sheet3</vt:lpstr>
      <vt:lpstr>By region sub</vt:lpstr>
      <vt:lpstr>TI</vt:lpstr>
      <vt:lpstr>Farms_turb</vt:lpstr>
      <vt:lpstr>Sheet1</vt:lpstr>
      <vt:lpstr>Sheet2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Bensason, David</dc:creator>
  <cp:lastModifiedBy>Bensason, David</cp:lastModifiedBy>
  <dcterms:created xsi:type="dcterms:W3CDTF">2020-04-30T14:14:44Z</dcterms:created>
  <dcterms:modified xsi:type="dcterms:W3CDTF">2020-06-25T14:17:01Z</dcterms:modified>
</cp:coreProperties>
</file>