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dhb/Documents/MATLAB/projects/Analysis/AdaptiveOpticsAnalysis/AOAnova/"/>
    </mc:Choice>
  </mc:AlternateContent>
  <xr:revisionPtr revIDLastSave="0" documentId="13_ncr:1_{5B85AB1A-9DEA-304F-A910-C343BE38CAF8}" xr6:coauthVersionLast="47" xr6:coauthVersionMax="47" xr10:uidLastSave="{00000000-0000-0000-0000-000000000000}"/>
  <bookViews>
    <workbookView xWindow="-37620" yWindow="0" windowWidth="32480" windowHeight="21600" activeTab="1" xr2:uid="{00000000-000D-0000-FFFF-FFFF00000000}"/>
  </bookViews>
  <sheets>
    <sheet name="Reciprocity Statistics" sheetId="1" r:id="rId1"/>
    <sheet name="Intra-Session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A22" i="1"/>
  <c r="A16" i="1"/>
  <c r="A17" i="1"/>
  <c r="A18" i="1"/>
  <c r="A19" i="1"/>
  <c r="A20" i="1"/>
  <c r="A21" i="1"/>
  <c r="A15" i="1"/>
  <c r="A6" i="1"/>
  <c r="A7" i="1"/>
  <c r="A8" i="1"/>
  <c r="A9" i="1"/>
  <c r="A10" i="1"/>
  <c r="A11" i="1"/>
  <c r="A12" i="1"/>
  <c r="A5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<sst xmlns="http://schemas.openxmlformats.org/spreadsheetml/2006/main" count="162" uniqueCount="37">
  <si>
    <t>153nW</t>
  </si>
  <si>
    <t>306nW</t>
  </si>
  <si>
    <t>917nW</t>
  </si>
  <si>
    <t>2.75uW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</si>
  <si>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</si>
  <si>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</si>
  <si>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</si>
  <si>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</si>
  <si>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</si>
  <si>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</si>
  <si>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</si>
  <si>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</si>
  <si>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</si>
  <si>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</si>
  <si>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</si>
  <si>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</si>
  <si>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</si>
  <si>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</si>
  <si>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</si>
  <si>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</si>
  <si>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</si>
  <si>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</si>
  <si>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</si>
  <si>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Two-Way ANOVA (Subjects x Conditions)</t>
  </si>
  <si>
    <t>Two-Way ANOVA (Sessions x Conditions)</t>
  </si>
  <si>
    <t>Session 1</t>
  </si>
  <si>
    <t>Session 2</t>
  </si>
  <si>
    <t>Group 1</t>
  </si>
  <si>
    <t>Group 2</t>
  </si>
  <si>
    <t>Anova: Single Factor</t>
  </si>
  <si>
    <t>Groups</t>
  </si>
  <si>
    <t>Between Groups</t>
  </si>
  <si>
    <t>Within Groups</t>
  </si>
  <si>
    <t>Session</t>
  </si>
  <si>
    <t>Trial</t>
  </si>
  <si>
    <t>Subject</t>
  </si>
  <si>
    <t>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</si>
</sst>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45"/>
  <sheetViews>
    <sheetView zoomScaleNormal="100" workbookViewId="0">
      <selection activeCell="D28" sqref="D28"/>
    </sheetView>
  </sheetViews>
  <sheetFormatPr baseColWidth="10" defaultColWidth="8.83203125" defaultRowHeight="15" x14ac:dyDescent="0.2"/>
  <sheetData>
    <row r="3" spans="1:28" x14ac:dyDescent="0.2">
      <c r="E3" s="13" t="s">
        <v>23</v>
      </c>
      <c r="F3" s="13"/>
      <c r="G3" s="13"/>
      <c r="H3" s="13"/>
      <c r="I3" s="13"/>
      <c r="J3" s="13"/>
      <c r="K3" s="13"/>
      <c r="L3" s="13"/>
      <c r="M3" s="13"/>
      <c r="N3" s="13"/>
      <c r="S3" s="13" t="s">
        <v>24</v>
      </c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">
      <c r="D4" s="7" t="s">
        <v>35</v>
      </c>
      <c r="E4" s="7" t="s">
        <v>0</v>
      </c>
      <c r="F4" s="7" t="s">
        <v>1</v>
      </c>
      <c r="G4" s="7" t="s">
        <v>2</v>
      </c>
      <c r="H4" s="7" t="s">
        <v>3</v>
      </c>
      <c r="I4" s="9" t="s">
        <v>33</v>
      </c>
      <c r="K4" t="s">
        <v>4</v>
      </c>
      <c r="R4" s="7" t="s">
        <v>35</v>
      </c>
      <c r="S4" s="7" t="s">
        <v>36</v>
      </c>
      <c r="T4" s="7" t="s">
        <v>25</v>
      </c>
      <c r="U4" s="7" t="s">
        <v>26</v>
      </c>
      <c r="W4" t="s">
        <v>4</v>
      </c>
    </row>
    <row r="5" spans="1:28" x14ac:dyDescent="0.2">
      <c r="A5">
        <f>AVERAGE(E5:H5)</f>
        <v>4.6385000000000005</v>
      </c>
      <c r="B5">
        <f>A5-A6</f>
        <v>0.34725000000000072</v>
      </c>
      <c r="D5" s="11">
        <v>11102</v>
      </c>
      <c r="E5" s="5">
        <v>4.5410000000000004</v>
      </c>
      <c r="F5" s="5">
        <v>4.5389999999999997</v>
      </c>
      <c r="G5" s="5">
        <v>4.7530000000000001</v>
      </c>
      <c r="H5" s="5">
        <v>4.7210000000000001</v>
      </c>
      <c r="I5" s="5">
        <v>1</v>
      </c>
      <c r="R5" s="5">
        <f>(D$5)</f>
        <v>11102</v>
      </c>
      <c r="S5" s="11" t="s">
        <v>0</v>
      </c>
      <c r="T5" s="5">
        <f>E5</f>
        <v>4.5410000000000004</v>
      </c>
      <c r="U5" s="5">
        <f>E6</f>
        <v>4.3410000000000002</v>
      </c>
    </row>
    <row r="6" spans="1:28" x14ac:dyDescent="0.2">
      <c r="A6">
        <f t="shared" ref="A6:A12" si="0">AVERAGE(E6:H6)</f>
        <v>4.2912499999999998</v>
      </c>
      <c r="D6" s="12"/>
      <c r="E6" s="8">
        <v>4.3410000000000002</v>
      </c>
      <c r="F6" s="8">
        <v>4.476</v>
      </c>
      <c r="G6" s="8">
        <v>4.2279999999999998</v>
      </c>
      <c r="H6" s="8">
        <v>4.12</v>
      </c>
      <c r="I6" s="5">
        <v>2</v>
      </c>
      <c r="K6" t="s">
        <v>5</v>
      </c>
      <c r="L6" t="s">
        <v>0</v>
      </c>
      <c r="M6" t="s">
        <v>1</v>
      </c>
      <c r="N6" t="s">
        <v>2</v>
      </c>
      <c r="O6" t="s">
        <v>3</v>
      </c>
      <c r="P6" t="s">
        <v>6</v>
      </c>
      <c r="R6" s="5">
        <f>(D$7)</f>
        <v>11057</v>
      </c>
      <c r="S6" s="11" t="s">
        <v>0</v>
      </c>
      <c r="T6" s="5">
        <f>E7</f>
        <v>2.2730000000000001</v>
      </c>
      <c r="U6" s="5">
        <f>E8</f>
        <v>3.2490000000000001</v>
      </c>
      <c r="W6" t="s">
        <v>5</v>
      </c>
      <c r="X6" t="s">
        <v>25</v>
      </c>
      <c r="Y6" t="s">
        <v>26</v>
      </c>
      <c r="Z6" t="s">
        <v>6</v>
      </c>
    </row>
    <row r="7" spans="1:28" ht="16" thickBot="1" x14ac:dyDescent="0.25">
      <c r="A7">
        <f t="shared" si="0"/>
        <v>2.6074999999999999</v>
      </c>
      <c r="B7">
        <f>A7-A8</f>
        <v>-0.77925000000000022</v>
      </c>
      <c r="D7" s="11">
        <v>11057</v>
      </c>
      <c r="E7" s="5">
        <v>2.2730000000000001</v>
      </c>
      <c r="F7" s="5">
        <v>2.75</v>
      </c>
      <c r="G7" s="5">
        <v>2.843</v>
      </c>
      <c r="H7" s="5">
        <v>2.5640000000000001</v>
      </c>
      <c r="I7" s="5">
        <v>1</v>
      </c>
      <c r="K7" s="2">
        <v>11102</v>
      </c>
      <c r="L7" s="2"/>
      <c r="M7" s="2"/>
      <c r="N7" s="2"/>
      <c r="O7" s="2"/>
      <c r="P7" s="2"/>
      <c r="R7" s="5">
        <f>(D$9)</f>
        <v>11108</v>
      </c>
      <c r="S7" s="11" t="s">
        <v>0</v>
      </c>
      <c r="T7" s="5">
        <f>E9</f>
        <v>3.306</v>
      </c>
      <c r="U7" s="5">
        <f>E10</f>
        <v>3.0950000000000002</v>
      </c>
      <c r="W7" s="2" t="s">
        <v>0</v>
      </c>
      <c r="X7" s="2"/>
      <c r="Y7" s="2"/>
      <c r="Z7" s="2"/>
    </row>
    <row r="8" spans="1:28" x14ac:dyDescent="0.2">
      <c r="A8">
        <f t="shared" si="0"/>
        <v>3.3867500000000001</v>
      </c>
      <c r="D8" s="12"/>
      <c r="E8" s="8">
        <v>3.2490000000000001</v>
      </c>
      <c r="F8" s="8">
        <v>3.3620000000000001</v>
      </c>
      <c r="G8" s="8">
        <v>3.5870000000000002</v>
      </c>
      <c r="H8" s="8">
        <v>3.3490000000000002</v>
      </c>
      <c r="I8" s="5">
        <v>2</v>
      </c>
      <c r="K8" s="1" t="s">
        <v>7</v>
      </c>
      <c r="L8" s="1">
        <v>2</v>
      </c>
      <c r="M8" s="1">
        <v>2</v>
      </c>
      <c r="N8" s="1">
        <v>2</v>
      </c>
      <c r="O8" s="1">
        <v>2</v>
      </c>
      <c r="P8" s="1">
        <v>8</v>
      </c>
      <c r="R8" s="8">
        <f>(D$11)</f>
        <v>11112</v>
      </c>
      <c r="S8" s="12" t="s">
        <v>0</v>
      </c>
      <c r="T8" s="8">
        <f>E11</f>
        <v>1.9590000000000001</v>
      </c>
      <c r="U8" s="8">
        <f>E12</f>
        <v>2.484</v>
      </c>
      <c r="W8" s="1" t="s">
        <v>7</v>
      </c>
      <c r="X8" s="1">
        <v>4</v>
      </c>
      <c r="Y8" s="1">
        <v>4</v>
      </c>
      <c r="Z8" s="1">
        <v>8</v>
      </c>
    </row>
    <row r="9" spans="1:28" x14ac:dyDescent="0.2">
      <c r="A9">
        <f t="shared" si="0"/>
        <v>3.1432500000000001</v>
      </c>
      <c r="B9">
        <f>A9-A10</f>
        <v>3.6500000000000199E-2</v>
      </c>
      <c r="D9" s="11">
        <v>11108</v>
      </c>
      <c r="E9" s="5">
        <v>3.306</v>
      </c>
      <c r="F9" s="5">
        <v>3.234</v>
      </c>
      <c r="G9" s="5">
        <v>2.9620000000000002</v>
      </c>
      <c r="H9" s="5">
        <v>3.0710000000000002</v>
      </c>
      <c r="I9" s="5">
        <v>1</v>
      </c>
      <c r="K9" s="1" t="s">
        <v>8</v>
      </c>
      <c r="L9" s="1">
        <v>8.8820000000000014</v>
      </c>
      <c r="M9" s="1">
        <v>9.0150000000000006</v>
      </c>
      <c r="N9" s="1">
        <v>8.9809999999999999</v>
      </c>
      <c r="O9" s="1">
        <v>8.8410000000000011</v>
      </c>
      <c r="P9" s="1">
        <v>35.719000000000001</v>
      </c>
      <c r="R9" s="5">
        <f>(D$5)</f>
        <v>11102</v>
      </c>
      <c r="S9" s="11" t="s">
        <v>1</v>
      </c>
      <c r="T9" s="5">
        <f>F5</f>
        <v>4.5389999999999997</v>
      </c>
      <c r="U9" s="5">
        <f>F6</f>
        <v>4.476</v>
      </c>
      <c r="W9" s="1" t="s">
        <v>8</v>
      </c>
      <c r="X9" s="1">
        <v>12.079000000000001</v>
      </c>
      <c r="Y9" s="1">
        <v>13.169</v>
      </c>
      <c r="Z9" s="1">
        <v>25.247999999999998</v>
      </c>
    </row>
    <row r="10" spans="1:28" x14ac:dyDescent="0.2">
      <c r="A10">
        <f t="shared" si="0"/>
        <v>3.1067499999999999</v>
      </c>
      <c r="D10" s="12"/>
      <c r="E10" s="8">
        <v>3.0950000000000002</v>
      </c>
      <c r="F10" s="8">
        <v>3.2709999999999999</v>
      </c>
      <c r="G10" s="8">
        <v>2.9169999999999998</v>
      </c>
      <c r="H10" s="8">
        <v>3.1440000000000001</v>
      </c>
      <c r="I10" s="5">
        <v>2</v>
      </c>
      <c r="K10" s="1" t="s">
        <v>9</v>
      </c>
      <c r="L10" s="1">
        <v>4.4410000000000007</v>
      </c>
      <c r="M10" s="1">
        <v>4.5075000000000003</v>
      </c>
      <c r="N10" s="1">
        <v>4.4904999999999999</v>
      </c>
      <c r="O10" s="1">
        <v>4.4205000000000005</v>
      </c>
      <c r="P10" s="1">
        <v>4.4648750000000001</v>
      </c>
      <c r="R10" s="5">
        <f>(D$7)</f>
        <v>11057</v>
      </c>
      <c r="S10" s="11" t="s">
        <v>1</v>
      </c>
      <c r="T10" s="5">
        <f>F7</f>
        <v>2.75</v>
      </c>
      <c r="U10" s="5">
        <f>F8</f>
        <v>3.3620000000000001</v>
      </c>
      <c r="W10" s="1" t="s">
        <v>9</v>
      </c>
      <c r="X10" s="1">
        <v>3.0197500000000002</v>
      </c>
      <c r="Y10" s="1">
        <v>3.2922500000000001</v>
      </c>
      <c r="Z10" s="1">
        <v>3.1559999999999997</v>
      </c>
    </row>
    <row r="11" spans="1:28" x14ac:dyDescent="0.2">
      <c r="A11">
        <f t="shared" si="0"/>
        <v>2.0865</v>
      </c>
      <c r="B11">
        <f>A11-A12</f>
        <v>-0.61325000000000029</v>
      </c>
      <c r="D11" s="11">
        <v>11112</v>
      </c>
      <c r="E11" s="5">
        <v>1.9590000000000001</v>
      </c>
      <c r="F11" s="5">
        <v>2.274</v>
      </c>
      <c r="G11" s="5">
        <v>1.8360000000000001</v>
      </c>
      <c r="H11" s="5">
        <v>2.2770000000000001</v>
      </c>
      <c r="I11" s="5">
        <v>1</v>
      </c>
      <c r="K11" s="1" t="s">
        <v>10</v>
      </c>
      <c r="L11" s="1">
        <v>2.0000000000000035E-2</v>
      </c>
      <c r="M11" s="1">
        <v>1.9844999999999824E-3</v>
      </c>
      <c r="N11" s="1">
        <v>0.1378125000000002</v>
      </c>
      <c r="O11" s="1">
        <v>0.1806005</v>
      </c>
      <c r="P11" s="1">
        <v>5.0060410714285734E-2</v>
      </c>
      <c r="R11" s="5">
        <f>(D$9)</f>
        <v>11108</v>
      </c>
      <c r="S11" s="11" t="s">
        <v>1</v>
      </c>
      <c r="T11" s="5">
        <f>F9</f>
        <v>3.234</v>
      </c>
      <c r="U11" s="5">
        <f>F10</f>
        <v>3.2709999999999999</v>
      </c>
      <c r="W11" s="1" t="s">
        <v>10</v>
      </c>
      <c r="X11" s="1">
        <v>1.3596555833333355</v>
      </c>
      <c r="Y11" s="1">
        <v>0.59797425000000237</v>
      </c>
      <c r="Z11" s="1">
        <v>0.86020028571428908</v>
      </c>
    </row>
    <row r="12" spans="1:28" x14ac:dyDescent="0.2">
      <c r="A12">
        <f t="shared" si="0"/>
        <v>2.6997500000000003</v>
      </c>
      <c r="D12" s="12"/>
      <c r="E12" s="8">
        <v>2.484</v>
      </c>
      <c r="F12" s="8">
        <v>2.827</v>
      </c>
      <c r="G12" s="8">
        <v>2.8929999999999998</v>
      </c>
      <c r="H12" s="8">
        <v>2.5950000000000002</v>
      </c>
      <c r="I12" s="5">
        <v>2</v>
      </c>
      <c r="K12" s="1"/>
      <c r="L12" s="1"/>
      <c r="M12" s="1"/>
      <c r="N12" s="1"/>
      <c r="O12" s="1"/>
      <c r="P12" s="1"/>
      <c r="R12" s="8">
        <f>(D$11)</f>
        <v>11112</v>
      </c>
      <c r="S12" s="12" t="s">
        <v>1</v>
      </c>
      <c r="T12" s="8">
        <f>F11</f>
        <v>2.274</v>
      </c>
      <c r="U12" s="8">
        <f>F12</f>
        <v>2.827</v>
      </c>
      <c r="W12" s="1"/>
      <c r="X12" s="1"/>
      <c r="Y12" s="1"/>
      <c r="Z12" s="1"/>
    </row>
    <row r="13" spans="1:28" ht="16" thickBot="1" x14ac:dyDescent="0.25">
      <c r="K13" s="2">
        <v>11057</v>
      </c>
      <c r="L13" s="2"/>
      <c r="M13" s="2"/>
      <c r="N13" s="2"/>
      <c r="O13" s="2"/>
      <c r="P13" s="2"/>
      <c r="R13" s="5">
        <f>(D$5)</f>
        <v>11102</v>
      </c>
      <c r="S13" s="11" t="s">
        <v>2</v>
      </c>
      <c r="T13" s="10">
        <f>G5</f>
        <v>4.7530000000000001</v>
      </c>
      <c r="U13" s="10">
        <f>G6</f>
        <v>4.2279999999999998</v>
      </c>
      <c r="W13" s="2" t="s">
        <v>1</v>
      </c>
      <c r="X13" s="2"/>
      <c r="Y13" s="2"/>
      <c r="Z13" s="2"/>
    </row>
    <row r="14" spans="1:28" x14ac:dyDescent="0.2">
      <c r="K14" s="1" t="s">
        <v>7</v>
      </c>
      <c r="L14" s="1">
        <v>2</v>
      </c>
      <c r="M14" s="1">
        <v>2</v>
      </c>
      <c r="N14" s="1">
        <v>2</v>
      </c>
      <c r="O14" s="1">
        <v>2</v>
      </c>
      <c r="P14" s="1">
        <v>8</v>
      </c>
      <c r="R14" s="5">
        <f>(D$7)</f>
        <v>11057</v>
      </c>
      <c r="S14" s="11" t="s">
        <v>2</v>
      </c>
      <c r="T14" s="5">
        <f>G7</f>
        <v>2.843</v>
      </c>
      <c r="U14" s="5">
        <f>G8</f>
        <v>3.5870000000000002</v>
      </c>
      <c r="W14" s="1" t="s">
        <v>7</v>
      </c>
      <c r="X14" s="1">
        <v>4</v>
      </c>
      <c r="Y14" s="1">
        <v>4</v>
      </c>
      <c r="Z14" s="1">
        <v>8</v>
      </c>
    </row>
    <row r="15" spans="1:28" x14ac:dyDescent="0.2">
      <c r="A15">
        <f>STDEV(E5:H5)/2</f>
        <v>5.7244359256320348E-2</v>
      </c>
      <c r="K15" s="1" t="s">
        <v>8</v>
      </c>
      <c r="L15" s="1">
        <v>5.5220000000000002</v>
      </c>
      <c r="M15" s="1">
        <v>6.1120000000000001</v>
      </c>
      <c r="N15" s="1">
        <v>6.43</v>
      </c>
      <c r="O15" s="1">
        <v>5.9130000000000003</v>
      </c>
      <c r="P15" s="1">
        <v>23.977</v>
      </c>
      <c r="R15" s="5">
        <f>(D$9)</f>
        <v>11108</v>
      </c>
      <c r="S15" s="11" t="s">
        <v>2</v>
      </c>
      <c r="T15" s="5">
        <f>G9</f>
        <v>2.9620000000000002</v>
      </c>
      <c r="U15" s="5">
        <f>G10</f>
        <v>2.9169999999999998</v>
      </c>
      <c r="W15" s="1" t="s">
        <v>8</v>
      </c>
      <c r="X15" s="1">
        <v>12.797000000000001</v>
      </c>
      <c r="Y15" s="1">
        <v>13.936</v>
      </c>
      <c r="Z15" s="1">
        <v>26.733000000000004</v>
      </c>
    </row>
    <row r="16" spans="1:28" x14ac:dyDescent="0.2">
      <c r="A16">
        <f t="shared" ref="A16:A21" si="1">STDEV(E6:H6)/2</f>
        <v>7.6340656490059972E-2</v>
      </c>
      <c r="K16" s="1" t="s">
        <v>9</v>
      </c>
      <c r="L16" s="1">
        <v>2.7610000000000001</v>
      </c>
      <c r="M16" s="1">
        <v>3.056</v>
      </c>
      <c r="N16" s="1">
        <v>3.2149999999999999</v>
      </c>
      <c r="O16" s="1">
        <v>2.9565000000000001</v>
      </c>
      <c r="P16" s="1">
        <v>2.997125</v>
      </c>
      <c r="R16" s="8">
        <f>(D$11)</f>
        <v>11112</v>
      </c>
      <c r="S16" s="12" t="s">
        <v>2</v>
      </c>
      <c r="T16" s="8">
        <f>G11</f>
        <v>1.8360000000000001</v>
      </c>
      <c r="U16" s="8">
        <f>G12</f>
        <v>2.8929999999999998</v>
      </c>
      <c r="W16" s="1" t="s">
        <v>9</v>
      </c>
      <c r="X16" s="1">
        <v>3.1992500000000001</v>
      </c>
      <c r="Y16" s="1">
        <v>3.484</v>
      </c>
      <c r="Z16" s="1">
        <v>3.3416250000000005</v>
      </c>
    </row>
    <row r="17" spans="1:28" x14ac:dyDescent="0.2">
      <c r="A17">
        <f t="shared" si="1"/>
        <v>0.12568114417047607</v>
      </c>
      <c r="K17" s="1" t="s">
        <v>10</v>
      </c>
      <c r="L17" s="1">
        <v>0.47628800000000027</v>
      </c>
      <c r="M17" s="1">
        <v>0.18727200000000005</v>
      </c>
      <c r="N17" s="1">
        <v>0.27676800000000412</v>
      </c>
      <c r="O17" s="1">
        <v>0.30811250000000001</v>
      </c>
      <c r="P17" s="1">
        <v>0.20930326785714368</v>
      </c>
      <c r="R17" s="5">
        <f>(D$5)</f>
        <v>11102</v>
      </c>
      <c r="S17" s="11" t="s">
        <v>3</v>
      </c>
      <c r="T17" s="5">
        <f>H5</f>
        <v>4.7210000000000001</v>
      </c>
      <c r="U17" s="5">
        <f>H6</f>
        <v>4.12</v>
      </c>
      <c r="W17" s="1" t="s">
        <v>10</v>
      </c>
      <c r="X17" s="1">
        <v>0.95135024999999729</v>
      </c>
      <c r="Y17" s="1">
        <v>0.49198866666666657</v>
      </c>
      <c r="Z17" s="1">
        <v>0.64174026785713678</v>
      </c>
    </row>
    <row r="18" spans="1:28" x14ac:dyDescent="0.2">
      <c r="A18">
        <f t="shared" si="1"/>
        <v>7.1363360113342961E-2</v>
      </c>
      <c r="K18" s="1"/>
      <c r="L18" s="1"/>
      <c r="M18" s="1"/>
      <c r="N18" s="1"/>
      <c r="O18" s="1"/>
      <c r="P18" s="1"/>
      <c r="R18" s="5">
        <f>(D$7)</f>
        <v>11057</v>
      </c>
      <c r="S18" s="11" t="s">
        <v>3</v>
      </c>
      <c r="T18" s="5">
        <f>H7</f>
        <v>2.5640000000000001</v>
      </c>
      <c r="U18" s="5">
        <f>H8</f>
        <v>3.3490000000000002</v>
      </c>
      <c r="W18" s="1"/>
      <c r="X18" s="1"/>
      <c r="Y18" s="1"/>
      <c r="Z18" s="1"/>
    </row>
    <row r="19" spans="1:28" ht="16" thickBot="1" x14ac:dyDescent="0.25">
      <c r="A19">
        <f t="shared" si="1"/>
        <v>7.7886001095618329E-2</v>
      </c>
      <c r="K19" s="2">
        <v>11108</v>
      </c>
      <c r="L19" s="2"/>
      <c r="M19" s="2"/>
      <c r="N19" s="2"/>
      <c r="O19" s="2"/>
      <c r="P19" s="2"/>
      <c r="R19" s="5">
        <f>(D$9)</f>
        <v>11108</v>
      </c>
      <c r="S19" s="11" t="s">
        <v>3</v>
      </c>
      <c r="T19" s="5">
        <f>H9</f>
        <v>3.0710000000000002</v>
      </c>
      <c r="U19" s="5">
        <f>H10</f>
        <v>3.1440000000000001</v>
      </c>
      <c r="W19" s="2" t="s">
        <v>2</v>
      </c>
      <c r="X19" s="2"/>
      <c r="Y19" s="2"/>
      <c r="Z19" s="2"/>
    </row>
    <row r="20" spans="1:28" x14ac:dyDescent="0.2">
      <c r="A20">
        <f t="shared" si="1"/>
        <v>7.3319364199825626E-2</v>
      </c>
      <c r="K20" s="1" t="s">
        <v>7</v>
      </c>
      <c r="L20" s="1">
        <v>2</v>
      </c>
      <c r="M20" s="1">
        <v>2</v>
      </c>
      <c r="N20" s="1">
        <v>2</v>
      </c>
      <c r="O20" s="1">
        <v>2</v>
      </c>
      <c r="P20" s="1">
        <v>8</v>
      </c>
      <c r="R20" s="8">
        <f>(D$11)</f>
        <v>11112</v>
      </c>
      <c r="S20" s="12" t="s">
        <v>3</v>
      </c>
      <c r="T20" s="8">
        <f>H11</f>
        <v>2.2770000000000001</v>
      </c>
      <c r="U20" s="8">
        <f>H12</f>
        <v>2.5950000000000002</v>
      </c>
      <c r="W20" s="1" t="s">
        <v>7</v>
      </c>
      <c r="X20" s="1">
        <v>4</v>
      </c>
      <c r="Y20" s="1">
        <v>4</v>
      </c>
      <c r="Z20" s="1">
        <v>8</v>
      </c>
    </row>
    <row r="21" spans="1:28" x14ac:dyDescent="0.2">
      <c r="A21">
        <f t="shared" si="1"/>
        <v>0.11197209473793013</v>
      </c>
      <c r="K21" s="1" t="s">
        <v>8</v>
      </c>
      <c r="L21" s="1">
        <v>6.4009999999999998</v>
      </c>
      <c r="M21" s="1">
        <v>6.5049999999999999</v>
      </c>
      <c r="N21" s="1">
        <v>5.8789999999999996</v>
      </c>
      <c r="O21" s="1">
        <v>6.2149999999999999</v>
      </c>
      <c r="P21" s="1">
        <v>25</v>
      </c>
      <c r="W21" s="1" t="s">
        <v>8</v>
      </c>
      <c r="X21" s="1">
        <v>12.394</v>
      </c>
      <c r="Y21" s="1">
        <v>13.625</v>
      </c>
      <c r="Z21" s="1">
        <v>26.018999999999998</v>
      </c>
    </row>
    <row r="22" spans="1:28" x14ac:dyDescent="0.2">
      <c r="A22">
        <f>STDEV(E12:H12)/2</f>
        <v>9.62023691669458E-2</v>
      </c>
      <c r="K22" s="1" t="s">
        <v>9</v>
      </c>
      <c r="L22" s="1">
        <v>3.2004999999999999</v>
      </c>
      <c r="M22" s="1">
        <v>3.2524999999999999</v>
      </c>
      <c r="N22" s="1">
        <v>2.9394999999999998</v>
      </c>
      <c r="O22" s="1">
        <v>3.1074999999999999</v>
      </c>
      <c r="P22" s="1">
        <v>3.125</v>
      </c>
      <c r="W22" s="1" t="s">
        <v>9</v>
      </c>
      <c r="X22" s="1">
        <v>3.0985</v>
      </c>
      <c r="Y22" s="1">
        <v>3.40625</v>
      </c>
      <c r="Z22" s="1">
        <v>3.2523749999999998</v>
      </c>
    </row>
    <row r="23" spans="1:28" x14ac:dyDescent="0.2">
      <c r="K23" s="1" t="s">
        <v>10</v>
      </c>
      <c r="L23" s="1">
        <v>2.2260499999999968E-2</v>
      </c>
      <c r="M23" s="1">
        <v>6.8449999999999707E-4</v>
      </c>
      <c r="N23" s="1">
        <v>1.0125000000000169E-3</v>
      </c>
      <c r="O23" s="1">
        <v>2.6644999999999967E-3</v>
      </c>
      <c r="P23" s="1">
        <v>1.999542857142857E-2</v>
      </c>
      <c r="W23" s="1" t="s">
        <v>10</v>
      </c>
      <c r="X23" s="1">
        <v>1.4717296666666684</v>
      </c>
      <c r="Y23" s="1">
        <v>0.40357825000000008</v>
      </c>
      <c r="Z23" s="1">
        <v>0.83076341071428728</v>
      </c>
    </row>
    <row r="24" spans="1:28" x14ac:dyDescent="0.2">
      <c r="K24" s="1"/>
      <c r="L24" s="1"/>
      <c r="M24" s="1"/>
      <c r="N24" s="1"/>
      <c r="O24" s="1"/>
      <c r="P24" s="1"/>
      <c r="W24" s="1"/>
      <c r="X24" s="1"/>
      <c r="Y24" s="1"/>
      <c r="Z24" s="1"/>
    </row>
    <row r="25" spans="1:28" ht="16" thickBot="1" x14ac:dyDescent="0.25">
      <c r="K25" s="2">
        <v>11112</v>
      </c>
      <c r="L25" s="2"/>
      <c r="M25" s="2"/>
      <c r="N25" s="2"/>
      <c r="O25" s="2"/>
      <c r="P25" s="2"/>
      <c r="W25" s="2" t="s">
        <v>3</v>
      </c>
      <c r="X25" s="2"/>
      <c r="Y25" s="2"/>
      <c r="Z25" s="2"/>
    </row>
    <row r="26" spans="1:28" x14ac:dyDescent="0.2">
      <c r="K26" s="1" t="s">
        <v>7</v>
      </c>
      <c r="L26" s="1">
        <v>2</v>
      </c>
      <c r="M26" s="1">
        <v>2</v>
      </c>
      <c r="N26" s="1">
        <v>2</v>
      </c>
      <c r="O26" s="1">
        <v>2</v>
      </c>
      <c r="P26" s="1">
        <v>8</v>
      </c>
      <c r="W26" s="1" t="s">
        <v>7</v>
      </c>
      <c r="X26" s="1">
        <v>4</v>
      </c>
      <c r="Y26" s="1">
        <v>4</v>
      </c>
      <c r="Z26" s="1">
        <v>8</v>
      </c>
    </row>
    <row r="27" spans="1:28" x14ac:dyDescent="0.2">
      <c r="K27" s="1" t="s">
        <v>8</v>
      </c>
      <c r="L27" s="1">
        <v>4.4429999999999996</v>
      </c>
      <c r="M27" s="1">
        <v>5.101</v>
      </c>
      <c r="N27" s="1">
        <v>4.7290000000000001</v>
      </c>
      <c r="O27" s="1">
        <v>4.8719999999999999</v>
      </c>
      <c r="P27" s="1">
        <v>19.145</v>
      </c>
      <c r="W27" s="1" t="s">
        <v>8</v>
      </c>
      <c r="X27" s="1">
        <v>12.632999999999999</v>
      </c>
      <c r="Y27" s="1">
        <v>13.208</v>
      </c>
      <c r="Z27" s="1">
        <v>25.841000000000001</v>
      </c>
    </row>
    <row r="28" spans="1:28" x14ac:dyDescent="0.2">
      <c r="K28" s="1" t="s">
        <v>9</v>
      </c>
      <c r="L28" s="1">
        <v>2.2214999999999998</v>
      </c>
      <c r="M28" s="1">
        <v>2.5505</v>
      </c>
      <c r="N28" s="1">
        <v>2.3645</v>
      </c>
      <c r="O28" s="1">
        <v>2.4359999999999999</v>
      </c>
      <c r="P28" s="1">
        <v>2.3931249999999999</v>
      </c>
      <c r="W28" s="1" t="s">
        <v>9</v>
      </c>
      <c r="X28" s="1">
        <v>3.1582499999999998</v>
      </c>
      <c r="Y28" s="1">
        <v>3.302</v>
      </c>
      <c r="Z28" s="1">
        <v>3.2301250000000001</v>
      </c>
    </row>
    <row r="29" spans="1:28" x14ac:dyDescent="0.2">
      <c r="K29" s="1" t="s">
        <v>10</v>
      </c>
      <c r="L29" s="1">
        <v>0.13781250000000256</v>
      </c>
      <c r="M29" s="1">
        <v>0.1529045</v>
      </c>
      <c r="N29" s="1">
        <v>0.55862449999999875</v>
      </c>
      <c r="O29" s="1">
        <v>5.0562000000000024E-2</v>
      </c>
      <c r="P29" s="1">
        <v>0.14480898214285837</v>
      </c>
      <c r="W29" s="1" t="s">
        <v>10</v>
      </c>
      <c r="X29" s="1">
        <v>1.193178250000005</v>
      </c>
      <c r="Y29" s="1">
        <v>0.39871533333333531</v>
      </c>
      <c r="Z29" s="1">
        <v>0.68814412500000188</v>
      </c>
    </row>
    <row r="30" spans="1:28" x14ac:dyDescent="0.2">
      <c r="K30" s="1"/>
      <c r="L30" s="1"/>
      <c r="M30" s="1"/>
      <c r="N30" s="1"/>
      <c r="O30" s="1"/>
      <c r="P30" s="1"/>
      <c r="W30" s="1"/>
      <c r="X30" s="1"/>
      <c r="Y30" s="1"/>
      <c r="Z30" s="1"/>
    </row>
    <row r="31" spans="1:28" ht="16" thickBot="1" x14ac:dyDescent="0.25">
      <c r="K31" s="2" t="s">
        <v>6</v>
      </c>
      <c r="L31" s="2"/>
      <c r="M31" s="2"/>
      <c r="N31" s="2"/>
      <c r="O31" s="2"/>
      <c r="P31" s="2"/>
      <c r="W31" s="2" t="s">
        <v>6</v>
      </c>
      <c r="X31" s="2"/>
      <c r="Y31" s="2"/>
      <c r="Z31" s="2"/>
      <c r="AA31" s="2"/>
      <c r="AB31" s="2"/>
    </row>
    <row r="32" spans="1:28" x14ac:dyDescent="0.2">
      <c r="K32" s="1" t="s">
        <v>7</v>
      </c>
      <c r="L32" s="1">
        <v>8</v>
      </c>
      <c r="M32" s="1">
        <v>8</v>
      </c>
      <c r="N32" s="1">
        <v>8</v>
      </c>
      <c r="O32" s="1">
        <v>8</v>
      </c>
      <c r="P32" s="1"/>
      <c r="W32" s="1" t="s">
        <v>7</v>
      </c>
      <c r="X32" s="1">
        <v>16</v>
      </c>
      <c r="Y32" s="1">
        <v>16</v>
      </c>
      <c r="Z32" s="1"/>
      <c r="AA32" s="1"/>
      <c r="AB32" s="1"/>
    </row>
    <row r="33" spans="11:29" x14ac:dyDescent="0.2">
      <c r="K33" s="1" t="s">
        <v>8</v>
      </c>
      <c r="L33" s="1">
        <v>25.247999999999998</v>
      </c>
      <c r="M33" s="1">
        <v>26.733000000000001</v>
      </c>
      <c r="N33" s="1">
        <v>26.018999999999998</v>
      </c>
      <c r="O33" s="1">
        <v>25.841000000000001</v>
      </c>
      <c r="P33" s="1"/>
      <c r="W33" s="1" t="s">
        <v>8</v>
      </c>
      <c r="X33" s="1">
        <v>49.903000000000006</v>
      </c>
      <c r="Y33" s="1">
        <v>53.938000000000002</v>
      </c>
      <c r="Z33" s="1"/>
      <c r="AA33" s="1"/>
      <c r="AB33" s="1"/>
    </row>
    <row r="34" spans="11:29" x14ac:dyDescent="0.2">
      <c r="K34" s="1" t="s">
        <v>9</v>
      </c>
      <c r="L34" s="1">
        <v>3.1559999999999997</v>
      </c>
      <c r="M34" s="1">
        <v>3.3416250000000005</v>
      </c>
      <c r="N34" s="1">
        <v>3.2523749999999998</v>
      </c>
      <c r="O34" s="1">
        <v>3.2301250000000001</v>
      </c>
      <c r="P34" s="1"/>
      <c r="W34" s="1" t="s">
        <v>9</v>
      </c>
      <c r="X34" s="1">
        <v>3.1189375000000008</v>
      </c>
      <c r="Y34" s="1">
        <v>3.3711249999999997</v>
      </c>
      <c r="Z34" s="1"/>
      <c r="AA34" s="1"/>
      <c r="AB34" s="1"/>
    </row>
    <row r="35" spans="11:29" x14ac:dyDescent="0.2">
      <c r="K35" s="1" t="s">
        <v>10</v>
      </c>
      <c r="L35" s="1">
        <v>0.86020028571428908</v>
      </c>
      <c r="M35" s="1">
        <v>0.64174026785713678</v>
      </c>
      <c r="N35" s="1">
        <v>0.83076341071428728</v>
      </c>
      <c r="O35" s="1">
        <v>0.68814412500000188</v>
      </c>
      <c r="P35" s="1"/>
      <c r="W35" s="1" t="s">
        <v>10</v>
      </c>
      <c r="X35" s="1">
        <v>1.0000497958333274</v>
      </c>
      <c r="Y35" s="1">
        <v>0.38511105000000423</v>
      </c>
      <c r="Z35" s="1"/>
      <c r="AA35" s="1"/>
      <c r="AB35" s="1"/>
    </row>
    <row r="36" spans="11:29" x14ac:dyDescent="0.2">
      <c r="K36" s="1"/>
      <c r="L36" s="1"/>
      <c r="M36" s="1"/>
      <c r="N36" s="1"/>
      <c r="O36" s="1"/>
      <c r="P36" s="1"/>
      <c r="W36" s="1"/>
      <c r="X36" s="1"/>
      <c r="Y36" s="1"/>
      <c r="Z36" s="1"/>
      <c r="AA36" s="1"/>
      <c r="AB36" s="1"/>
    </row>
    <row r="38" spans="11:29" ht="16" thickBot="1" x14ac:dyDescent="0.25">
      <c r="K38" t="s">
        <v>11</v>
      </c>
      <c r="W38" t="s">
        <v>11</v>
      </c>
    </row>
    <row r="39" spans="11:29" x14ac:dyDescent="0.2">
      <c r="K39" s="4" t="s">
        <v>12</v>
      </c>
      <c r="L39" s="4" t="s">
        <v>13</v>
      </c>
      <c r="M39" s="4" t="s">
        <v>14</v>
      </c>
      <c r="N39" s="4" t="s">
        <v>15</v>
      </c>
      <c r="O39" s="4" t="s">
        <v>16</v>
      </c>
      <c r="P39" s="6" t="s">
        <v>17</v>
      </c>
      <c r="Q39" s="4" t="s">
        <v>18</v>
      </c>
      <c r="W39" s="4" t="s">
        <v>12</v>
      </c>
      <c r="X39" s="4" t="s">
        <v>13</v>
      </c>
      <c r="Y39" s="4" t="s">
        <v>14</v>
      </c>
      <c r="Z39" s="4" t="s">
        <v>15</v>
      </c>
      <c r="AA39" s="4" t="s">
        <v>16</v>
      </c>
      <c r="AB39" s="6" t="s">
        <v>17</v>
      </c>
      <c r="AC39" s="4" t="s">
        <v>18</v>
      </c>
    </row>
    <row r="40" spans="11:29" x14ac:dyDescent="0.2">
      <c r="K40" s="1" t="s">
        <v>19</v>
      </c>
      <c r="L40" s="1">
        <v>18.317024343750003</v>
      </c>
      <c r="M40" s="1">
        <v>3</v>
      </c>
      <c r="N40" s="1">
        <v>6.1056747812500012</v>
      </c>
      <c r="O40" s="1">
        <v>38.837645731919075</v>
      </c>
      <c r="P40" s="1">
        <v>1.4248778183175064E-7</v>
      </c>
      <c r="Q40" s="1">
        <v>3.2388715174535854</v>
      </c>
      <c r="W40" s="1" t="s">
        <v>19</v>
      </c>
      <c r="X40" s="1">
        <v>0.14026434375001173</v>
      </c>
      <c r="Y40" s="1">
        <v>3</v>
      </c>
      <c r="Z40" s="1">
        <v>4.6754781250003909E-2</v>
      </c>
      <c r="AA40" s="1">
        <v>5.4459664857613464E-2</v>
      </c>
      <c r="AB40" s="1">
        <v>0.9828582445021673</v>
      </c>
      <c r="AC40" s="1">
        <v>3.0087865704473615</v>
      </c>
    </row>
    <row r="41" spans="11:29" x14ac:dyDescent="0.2">
      <c r="K41" s="1" t="s">
        <v>20</v>
      </c>
      <c r="L41" s="1">
        <v>0.14026434375000463</v>
      </c>
      <c r="M41" s="1">
        <v>3</v>
      </c>
      <c r="N41" s="1">
        <v>4.6754781250001543E-2</v>
      </c>
      <c r="O41" s="1">
        <v>0.29740293997270167</v>
      </c>
      <c r="P41" s="1">
        <v>0.82674402614633469</v>
      </c>
      <c r="Q41" s="1">
        <v>3.2388715174535854</v>
      </c>
      <c r="W41" s="1" t="s">
        <v>20</v>
      </c>
      <c r="X41" s="1">
        <v>0.50878828125001263</v>
      </c>
      <c r="Y41" s="1">
        <v>1</v>
      </c>
      <c r="Z41" s="1">
        <v>0.50878828125001263</v>
      </c>
      <c r="AA41" s="1">
        <v>0.59263327812820321</v>
      </c>
      <c r="AB41" s="1">
        <v>0.44891400067004272</v>
      </c>
      <c r="AC41" s="1">
        <v>4.2596772726902348</v>
      </c>
    </row>
    <row r="42" spans="11:29" x14ac:dyDescent="0.2">
      <c r="K42" s="1" t="s">
        <v>21</v>
      </c>
      <c r="L42" s="1">
        <v>0.31354878124999486</v>
      </c>
      <c r="M42" s="1">
        <v>9</v>
      </c>
      <c r="N42" s="1">
        <v>3.4838753472221651E-2</v>
      </c>
      <c r="O42" s="1">
        <v>0.2216061637037933</v>
      </c>
      <c r="P42" s="1">
        <v>0.98650336061445509</v>
      </c>
      <c r="Q42" s="1">
        <v>2.5376665388806519</v>
      </c>
      <c r="W42" s="1" t="s">
        <v>21</v>
      </c>
      <c r="X42" s="1">
        <v>3.2637593749985427E-2</v>
      </c>
      <c r="Y42" s="1">
        <v>3</v>
      </c>
      <c r="Z42" s="1">
        <v>1.0879197916661809E-2</v>
      </c>
      <c r="AA42" s="1">
        <v>1.267201891701716E-2</v>
      </c>
      <c r="AB42" s="1">
        <v>0.99799361925750441</v>
      </c>
      <c r="AC42" s="1">
        <v>3.0087865704473615</v>
      </c>
    </row>
    <row r="43" spans="11:29" x14ac:dyDescent="0.2">
      <c r="K43" s="1" t="s">
        <v>22</v>
      </c>
      <c r="L43" s="1">
        <v>2.5153634999999999</v>
      </c>
      <c r="M43" s="1">
        <v>16</v>
      </c>
      <c r="N43" s="1">
        <v>0.15721021874999999</v>
      </c>
      <c r="O43" s="1"/>
      <c r="P43" s="1"/>
      <c r="Q43" s="1"/>
      <c r="W43" s="1" t="s">
        <v>22</v>
      </c>
      <c r="X43" s="1">
        <v>20.604510749999999</v>
      </c>
      <c r="Y43" s="1">
        <v>24</v>
      </c>
      <c r="Z43" s="1">
        <v>0.85852128124999993</v>
      </c>
      <c r="AA43" s="1"/>
      <c r="AB43" s="1"/>
      <c r="AC43" s="1"/>
    </row>
    <row r="44" spans="11:29" x14ac:dyDescent="0.2">
      <c r="K44" s="1"/>
      <c r="L44" s="1"/>
      <c r="M44" s="1"/>
      <c r="N44" s="1"/>
      <c r="O44" s="1"/>
      <c r="P44" s="1"/>
      <c r="Q44" s="1"/>
      <c r="W44" s="1"/>
      <c r="X44" s="1"/>
      <c r="Y44" s="1"/>
      <c r="Z44" s="1"/>
      <c r="AA44" s="1"/>
      <c r="AB44" s="1"/>
      <c r="AC44" s="1"/>
    </row>
    <row r="45" spans="11:29" ht="16" thickBot="1" x14ac:dyDescent="0.25">
      <c r="K45" s="3" t="s">
        <v>6</v>
      </c>
      <c r="L45" s="3">
        <v>21.286200968750002</v>
      </c>
      <c r="M45" s="3">
        <v>31</v>
      </c>
      <c r="N45" s="3"/>
      <c r="O45" s="3"/>
      <c r="P45" s="3"/>
      <c r="Q45" s="3"/>
      <c r="W45" s="3" t="s">
        <v>6</v>
      </c>
      <c r="X45" s="3">
        <v>21.286200968750009</v>
      </c>
      <c r="Y45" s="3">
        <v>31</v>
      </c>
      <c r="Z45" s="3"/>
      <c r="AA45" s="3"/>
      <c r="AB45" s="3"/>
      <c r="AC45" s="3"/>
    </row>
  </sheetData>
  <mergeCells count="2">
    <mergeCell ref="S3:AB3"/>
    <mergeCell ref="E3:N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3"/>
  <sheetViews>
    <sheetView tabSelected="1" workbookViewId="0">
      <selection activeCell="N15" sqref="N15"/>
    </sheetView>
  </sheetViews>
  <sheetFormatPr baseColWidth="10" defaultColWidth="8.83203125" defaultRowHeight="15" x14ac:dyDescent="0.2"/>
  <cols>
    <col min="6" max="6" width="18.6640625" customWidth="1"/>
    <col min="17" max="17" width="9.5" customWidth="1"/>
    <col min="20" max="20" width="18.5" customWidth="1"/>
  </cols>
  <sheetData>
    <row r="2" spans="1:26" x14ac:dyDescent="0.2">
      <c r="C2" s="14" t="s">
        <v>25</v>
      </c>
      <c r="D2" s="14"/>
      <c r="F2" t="s">
        <v>29</v>
      </c>
      <c r="Q2" s="14" t="s">
        <v>26</v>
      </c>
      <c r="R2" s="14"/>
      <c r="T2" t="s">
        <v>29</v>
      </c>
    </row>
    <row r="3" spans="1:26" x14ac:dyDescent="0.2">
      <c r="A3" s="7" t="s">
        <v>35</v>
      </c>
      <c r="B3" s="7" t="s">
        <v>34</v>
      </c>
      <c r="C3" s="7" t="s">
        <v>27</v>
      </c>
      <c r="D3" s="7" t="s">
        <v>28</v>
      </c>
      <c r="O3" s="7" t="s">
        <v>35</v>
      </c>
      <c r="P3" s="7" t="s">
        <v>34</v>
      </c>
      <c r="Q3" s="7" t="s">
        <v>27</v>
      </c>
      <c r="R3" s="7" t="s">
        <v>28</v>
      </c>
    </row>
    <row r="4" spans="1:26" ht="16" thickBot="1" x14ac:dyDescent="0.25">
      <c r="A4" s="5">
        <v>11002</v>
      </c>
      <c r="B4" s="5">
        <v>1</v>
      </c>
      <c r="C4" s="5">
        <v>4.5551000000000004</v>
      </c>
      <c r="D4" s="5">
        <v>3.984</v>
      </c>
      <c r="F4" t="s">
        <v>5</v>
      </c>
      <c r="O4" s="5">
        <v>11002</v>
      </c>
      <c r="P4" s="5">
        <v>1</v>
      </c>
      <c r="Q4" s="5">
        <v>4.1835000000000004</v>
      </c>
      <c r="R4" s="5">
        <v>4.5785</v>
      </c>
      <c r="T4" t="s">
        <v>5</v>
      </c>
    </row>
    <row r="5" spans="1:26" x14ac:dyDescent="0.2">
      <c r="A5" s="5">
        <v>11002</v>
      </c>
      <c r="B5" s="5">
        <v>2</v>
      </c>
      <c r="C5" s="5">
        <v>4.5209999999999999</v>
      </c>
      <c r="D5" s="5">
        <v>4.2622999999999998</v>
      </c>
      <c r="F5" s="4" t="s">
        <v>30</v>
      </c>
      <c r="G5" s="4" t="s">
        <v>7</v>
      </c>
      <c r="H5" s="4" t="s">
        <v>8</v>
      </c>
      <c r="I5" s="4" t="s">
        <v>9</v>
      </c>
      <c r="J5" s="4" t="s">
        <v>10</v>
      </c>
      <c r="O5" s="5">
        <v>11002</v>
      </c>
      <c r="P5" s="5">
        <v>2</v>
      </c>
      <c r="Q5" s="5">
        <v>4.1134000000000004</v>
      </c>
      <c r="R5" s="5">
        <v>4.5646000000000004</v>
      </c>
      <c r="T5" s="4" t="s">
        <v>30</v>
      </c>
      <c r="U5" s="4" t="s">
        <v>7</v>
      </c>
      <c r="V5" s="4" t="s">
        <v>8</v>
      </c>
      <c r="W5" s="4" t="s">
        <v>9</v>
      </c>
      <c r="X5" s="4" t="s">
        <v>10</v>
      </c>
    </row>
    <row r="6" spans="1:26" x14ac:dyDescent="0.2">
      <c r="A6" s="5">
        <v>11002</v>
      </c>
      <c r="B6" s="5">
        <v>3</v>
      </c>
      <c r="C6" s="5">
        <v>4.8205</v>
      </c>
      <c r="D6" s="5">
        <v>4.6292999999999997</v>
      </c>
      <c r="F6" s="1" t="s">
        <v>27</v>
      </c>
      <c r="G6" s="1">
        <v>20</v>
      </c>
      <c r="H6" s="1">
        <v>63.752199999999995</v>
      </c>
      <c r="I6" s="1">
        <v>3.1876099999999998</v>
      </c>
      <c r="J6" s="1">
        <v>1.0562455167368423</v>
      </c>
      <c r="O6" s="5">
        <v>11002</v>
      </c>
      <c r="P6" s="5">
        <v>3</v>
      </c>
      <c r="Q6" s="5">
        <v>4.1486000000000001</v>
      </c>
      <c r="R6" s="5">
        <v>4.1680999999999999</v>
      </c>
      <c r="T6" s="1" t="s">
        <v>27</v>
      </c>
      <c r="U6" s="1">
        <v>20</v>
      </c>
      <c r="V6" s="1">
        <v>66.472099999999998</v>
      </c>
      <c r="W6" s="1">
        <v>3.3236049999999997</v>
      </c>
      <c r="X6" s="1">
        <v>0.2607243826052662</v>
      </c>
    </row>
    <row r="7" spans="1:26" ht="16" thickBot="1" x14ac:dyDescent="0.25">
      <c r="A7" s="5">
        <v>11002</v>
      </c>
      <c r="B7" s="5">
        <v>4</v>
      </c>
      <c r="C7" s="5">
        <v>4.9162999999999997</v>
      </c>
      <c r="D7" s="5">
        <v>4.9283000000000001</v>
      </c>
      <c r="F7" s="3" t="s">
        <v>28</v>
      </c>
      <c r="G7" s="3">
        <v>20</v>
      </c>
      <c r="H7" s="3">
        <v>64.157200000000003</v>
      </c>
      <c r="I7" s="3">
        <v>3.2078600000000002</v>
      </c>
      <c r="J7" s="3">
        <v>0.78353074989473426</v>
      </c>
      <c r="O7" s="5">
        <v>11002</v>
      </c>
      <c r="P7" s="5">
        <v>4</v>
      </c>
      <c r="Q7" s="5">
        <v>3.1766000000000001</v>
      </c>
      <c r="R7" s="5">
        <v>4.0476999999999999</v>
      </c>
      <c r="T7" s="3" t="s">
        <v>28</v>
      </c>
      <c r="U7" s="3">
        <v>20</v>
      </c>
      <c r="V7" s="3">
        <v>67.454199999999986</v>
      </c>
      <c r="W7" s="3">
        <v>3.3727099999999992</v>
      </c>
      <c r="X7" s="3">
        <v>0.44814207463158151</v>
      </c>
    </row>
    <row r="8" spans="1:26" x14ac:dyDescent="0.2">
      <c r="A8" s="5">
        <v>11002</v>
      </c>
      <c r="B8" s="5">
        <v>5</v>
      </c>
      <c r="C8" s="5">
        <v>4.8445</v>
      </c>
      <c r="D8" s="5">
        <v>5.0427999999999997</v>
      </c>
      <c r="O8" s="5">
        <v>11002</v>
      </c>
      <c r="P8" s="5">
        <v>5</v>
      </c>
      <c r="Q8" s="5">
        <v>4.1554000000000002</v>
      </c>
      <c r="R8" s="5">
        <v>4.0164</v>
      </c>
    </row>
    <row r="9" spans="1:26" x14ac:dyDescent="0.2">
      <c r="A9" s="5">
        <v>11057</v>
      </c>
      <c r="B9" s="5">
        <v>1</v>
      </c>
      <c r="C9" s="5">
        <v>2.1589</v>
      </c>
      <c r="D9" s="5">
        <v>2.972</v>
      </c>
      <c r="O9" s="5">
        <v>11057</v>
      </c>
      <c r="P9" s="5">
        <v>1</v>
      </c>
      <c r="Q9" s="5">
        <v>3.3216000000000001</v>
      </c>
      <c r="R9" s="5">
        <v>3.5661999999999998</v>
      </c>
    </row>
    <row r="10" spans="1:26" ht="16" thickBot="1" x14ac:dyDescent="0.25">
      <c r="A10" s="5">
        <v>11057</v>
      </c>
      <c r="B10" s="5">
        <v>2</v>
      </c>
      <c r="C10" s="5">
        <v>2.6341000000000001</v>
      </c>
      <c r="D10" s="5">
        <v>2.3220000000000001</v>
      </c>
      <c r="F10" t="s">
        <v>11</v>
      </c>
      <c r="O10" s="5">
        <v>11057</v>
      </c>
      <c r="P10" s="5">
        <v>2</v>
      </c>
      <c r="Q10" s="5">
        <v>3.3795999999999999</v>
      </c>
      <c r="R10" s="5">
        <v>3.59</v>
      </c>
      <c r="T10" t="s">
        <v>11</v>
      </c>
    </row>
    <row r="11" spans="1:26" x14ac:dyDescent="0.2">
      <c r="A11" s="5">
        <v>11057</v>
      </c>
      <c r="B11" s="5">
        <v>3</v>
      </c>
      <c r="C11" s="5">
        <v>2.5419999999999998</v>
      </c>
      <c r="D11" s="5">
        <v>2.7309000000000001</v>
      </c>
      <c r="F11" s="4" t="s">
        <v>12</v>
      </c>
      <c r="G11" s="4" t="s">
        <v>13</v>
      </c>
      <c r="H11" s="4" t="s">
        <v>14</v>
      </c>
      <c r="I11" s="4" t="s">
        <v>15</v>
      </c>
      <c r="J11" s="4" t="s">
        <v>16</v>
      </c>
      <c r="K11" s="6" t="s">
        <v>17</v>
      </c>
      <c r="L11" s="4" t="s">
        <v>18</v>
      </c>
      <c r="O11" s="5">
        <v>11057</v>
      </c>
      <c r="P11" s="5">
        <v>3</v>
      </c>
      <c r="Q11" s="5">
        <v>3.302</v>
      </c>
      <c r="R11" s="5">
        <v>3.1556999999999999</v>
      </c>
      <c r="T11" s="4" t="s">
        <v>12</v>
      </c>
      <c r="U11" s="4" t="s">
        <v>13</v>
      </c>
      <c r="V11" s="4" t="s">
        <v>14</v>
      </c>
      <c r="W11" s="4" t="s">
        <v>15</v>
      </c>
      <c r="X11" s="4" t="s">
        <v>16</v>
      </c>
      <c r="Y11" s="6" t="s">
        <v>17</v>
      </c>
      <c r="Z11" s="4" t="s">
        <v>18</v>
      </c>
    </row>
    <row r="12" spans="1:26" x14ac:dyDescent="0.2">
      <c r="A12" s="5">
        <v>11057</v>
      </c>
      <c r="B12" s="5">
        <v>4</v>
      </c>
      <c r="C12" s="5">
        <v>2.9980000000000002</v>
      </c>
      <c r="D12" s="5">
        <v>2.8187000000000002</v>
      </c>
      <c r="F12" s="1" t="s">
        <v>31</v>
      </c>
      <c r="G12" s="1">
        <v>4.1006249999853139E-3</v>
      </c>
      <c r="H12" s="1">
        <v>1</v>
      </c>
      <c r="I12" s="1">
        <v>4.1006249999853139E-3</v>
      </c>
      <c r="J12" s="1">
        <v>4.4577431227473029E-3</v>
      </c>
      <c r="K12" s="1">
        <v>0.94711778115447665</v>
      </c>
      <c r="L12" s="1">
        <v>4.098171730880841</v>
      </c>
      <c r="O12" s="5">
        <v>11057</v>
      </c>
      <c r="P12" s="5">
        <v>4</v>
      </c>
      <c r="Q12" s="5">
        <v>3.4218000000000002</v>
      </c>
      <c r="R12" s="5">
        <v>3.1133999999999999</v>
      </c>
      <c r="T12" s="1" t="s">
        <v>31</v>
      </c>
      <c r="U12" s="1">
        <v>2.4113010250001565E-2</v>
      </c>
      <c r="V12" s="1">
        <v>1</v>
      </c>
      <c r="W12" s="1">
        <v>2.4113010250001565E-2</v>
      </c>
      <c r="X12" s="1">
        <v>6.8032589224193099E-2</v>
      </c>
      <c r="Y12" s="1">
        <v>0.79563153250446761</v>
      </c>
      <c r="Z12" s="1">
        <v>4.098171730880841</v>
      </c>
    </row>
    <row r="13" spans="1:26" x14ac:dyDescent="0.2">
      <c r="A13" s="5">
        <v>11057</v>
      </c>
      <c r="B13" s="5">
        <v>5</v>
      </c>
      <c r="C13" s="5">
        <v>2.8119999999999998</v>
      </c>
      <c r="D13" s="5">
        <v>2.9215</v>
      </c>
      <c r="F13" s="1" t="s">
        <v>32</v>
      </c>
      <c r="G13" s="1">
        <v>34.955749065999996</v>
      </c>
      <c r="H13" s="1">
        <v>38</v>
      </c>
      <c r="I13" s="1">
        <v>0.91988813331578934</v>
      </c>
      <c r="J13" s="1"/>
      <c r="K13" s="1"/>
      <c r="L13" s="1"/>
      <c r="O13" s="5">
        <v>11057</v>
      </c>
      <c r="P13" s="5">
        <v>5</v>
      </c>
      <c r="Q13" s="5">
        <v>3.605</v>
      </c>
      <c r="R13" s="5">
        <v>3.58</v>
      </c>
      <c r="T13" s="1" t="s">
        <v>32</v>
      </c>
      <c r="U13" s="1">
        <v>13.468462687500002</v>
      </c>
      <c r="V13" s="1">
        <v>38</v>
      </c>
      <c r="W13" s="1">
        <v>0.35443322861842114</v>
      </c>
      <c r="X13" s="1"/>
      <c r="Y13" s="1"/>
      <c r="Z13" s="1"/>
    </row>
    <row r="14" spans="1:26" x14ac:dyDescent="0.2">
      <c r="A14" s="5">
        <v>11108</v>
      </c>
      <c r="B14" s="5">
        <v>1</v>
      </c>
      <c r="C14" s="5">
        <v>2.8096999999999999</v>
      </c>
      <c r="D14" s="5">
        <v>2.7021000000000002</v>
      </c>
      <c r="F14" s="1"/>
      <c r="G14" s="1"/>
      <c r="H14" s="1"/>
      <c r="I14" s="1"/>
      <c r="J14" s="1"/>
      <c r="K14" s="1"/>
      <c r="L14" s="1"/>
      <c r="O14" s="5">
        <v>11108</v>
      </c>
      <c r="P14" s="5">
        <v>1</v>
      </c>
      <c r="Q14" s="5">
        <v>3.2883</v>
      </c>
      <c r="R14" s="5">
        <v>2.911</v>
      </c>
      <c r="T14" s="1"/>
      <c r="U14" s="1"/>
      <c r="V14" s="1"/>
      <c r="W14" s="1"/>
      <c r="X14" s="1"/>
      <c r="Y14" s="1"/>
      <c r="Z14" s="1"/>
    </row>
    <row r="15" spans="1:26" ht="16" thickBot="1" x14ac:dyDescent="0.25">
      <c r="A15" s="5">
        <v>11108</v>
      </c>
      <c r="B15" s="5">
        <v>2</v>
      </c>
      <c r="C15" s="5">
        <v>3.1785000000000001</v>
      </c>
      <c r="D15" s="5">
        <v>3.2</v>
      </c>
      <c r="F15" s="3" t="s">
        <v>6</v>
      </c>
      <c r="G15" s="3">
        <v>34.959849690999981</v>
      </c>
      <c r="H15" s="3">
        <v>39</v>
      </c>
      <c r="I15" s="3"/>
      <c r="J15" s="3"/>
      <c r="K15" s="3"/>
      <c r="L15" s="3"/>
      <c r="O15" s="5">
        <v>11108</v>
      </c>
      <c r="P15" s="5">
        <v>2</v>
      </c>
      <c r="Q15" s="5">
        <v>3.2995000000000001</v>
      </c>
      <c r="R15" s="5">
        <v>2.8378999999999999</v>
      </c>
      <c r="T15" s="3" t="s">
        <v>6</v>
      </c>
      <c r="U15" s="3">
        <v>13.492575697750004</v>
      </c>
      <c r="V15" s="3">
        <v>39</v>
      </c>
      <c r="W15" s="3"/>
      <c r="X15" s="3"/>
      <c r="Y15" s="3"/>
      <c r="Z15" s="3"/>
    </row>
    <row r="16" spans="1:26" x14ac:dyDescent="0.2">
      <c r="A16" s="5">
        <v>11108</v>
      </c>
      <c r="B16" s="5">
        <v>3</v>
      </c>
      <c r="C16" s="5">
        <v>3.4561000000000002</v>
      </c>
      <c r="D16" s="5">
        <v>3.2254999999999998</v>
      </c>
      <c r="O16" s="5">
        <v>11108</v>
      </c>
      <c r="P16" s="5">
        <v>3</v>
      </c>
      <c r="Q16" s="5">
        <v>3.2530000000000001</v>
      </c>
      <c r="R16" s="5">
        <v>3.1657000000000002</v>
      </c>
    </row>
    <row r="17" spans="1:18" x14ac:dyDescent="0.2">
      <c r="A17" s="5">
        <v>11108</v>
      </c>
      <c r="B17" s="5">
        <v>4</v>
      </c>
      <c r="C17" s="5">
        <v>3.7456</v>
      </c>
      <c r="D17" s="5">
        <v>2.9350000000000001</v>
      </c>
      <c r="O17" s="5">
        <v>11108</v>
      </c>
      <c r="P17" s="5">
        <v>4</v>
      </c>
      <c r="Q17" s="5">
        <v>3.1150000000000002</v>
      </c>
      <c r="R17" s="5">
        <v>3.3003</v>
      </c>
    </row>
    <row r="18" spans="1:18" x14ac:dyDescent="0.2">
      <c r="A18" s="5">
        <v>11108</v>
      </c>
      <c r="B18" s="5">
        <v>5</v>
      </c>
      <c r="C18" s="5">
        <v>2.6009000000000002</v>
      </c>
      <c r="D18" s="5">
        <v>3.1173999999999999</v>
      </c>
      <c r="O18" s="5">
        <v>11108</v>
      </c>
      <c r="P18" s="5">
        <v>5</v>
      </c>
      <c r="Q18" s="5">
        <v>3.1488999999999998</v>
      </c>
      <c r="R18" s="5">
        <v>3.7035</v>
      </c>
    </row>
    <row r="19" spans="1:18" x14ac:dyDescent="0.2">
      <c r="A19" s="5">
        <v>11112</v>
      </c>
      <c r="B19" s="5">
        <v>1</v>
      </c>
      <c r="C19" s="5">
        <v>1.6719999999999999</v>
      </c>
      <c r="D19" s="5">
        <v>2.3041</v>
      </c>
      <c r="O19" s="5">
        <v>11112</v>
      </c>
      <c r="P19" s="5">
        <v>1</v>
      </c>
      <c r="Q19" s="5">
        <v>2.6928000000000001</v>
      </c>
      <c r="R19" s="5">
        <v>2.7675999999999998</v>
      </c>
    </row>
    <row r="20" spans="1:18" x14ac:dyDescent="0.2">
      <c r="A20" s="5">
        <v>11112</v>
      </c>
      <c r="B20" s="5">
        <v>2</v>
      </c>
      <c r="C20" s="5">
        <v>2.2176999999999998</v>
      </c>
      <c r="D20" s="5">
        <v>2.0830000000000002</v>
      </c>
      <c r="O20" s="5">
        <v>11112</v>
      </c>
      <c r="P20" s="5">
        <v>2</v>
      </c>
      <c r="Q20" s="5">
        <v>3.0409000000000002</v>
      </c>
      <c r="R20" s="5">
        <v>2.2237</v>
      </c>
    </row>
    <row r="21" spans="1:18" x14ac:dyDescent="0.2">
      <c r="A21" s="5">
        <v>11112</v>
      </c>
      <c r="B21" s="5">
        <v>3</v>
      </c>
      <c r="C21" s="5">
        <v>2.4321000000000002</v>
      </c>
      <c r="D21" s="5">
        <v>2.3456999999999999</v>
      </c>
      <c r="O21" s="5">
        <v>11112</v>
      </c>
      <c r="P21" s="5">
        <v>3</v>
      </c>
      <c r="Q21" s="5">
        <v>2.5383</v>
      </c>
      <c r="R21" s="5">
        <v>2.6067999999999998</v>
      </c>
    </row>
    <row r="22" spans="1:18" x14ac:dyDescent="0.2">
      <c r="A22" s="5">
        <v>11112</v>
      </c>
      <c r="B22" s="5">
        <v>4</v>
      </c>
      <c r="C22" s="5">
        <v>2.7351000000000001</v>
      </c>
      <c r="D22" s="5">
        <v>2.6530999999999998</v>
      </c>
      <c r="O22" s="5">
        <v>11112</v>
      </c>
      <c r="P22" s="5">
        <v>4</v>
      </c>
      <c r="Q22" s="5">
        <v>2.5951</v>
      </c>
      <c r="R22" s="5">
        <v>3.1389999999999998</v>
      </c>
    </row>
    <row r="23" spans="1:18" x14ac:dyDescent="0.2">
      <c r="A23" s="5">
        <v>11112</v>
      </c>
      <c r="B23" s="5">
        <v>5</v>
      </c>
      <c r="C23" s="5">
        <v>2.1021000000000001</v>
      </c>
      <c r="D23" s="5">
        <v>2.9794999999999998</v>
      </c>
      <c r="O23" s="5">
        <v>11112</v>
      </c>
      <c r="P23" s="5">
        <v>5</v>
      </c>
      <c r="Q23" s="5">
        <v>2.6928000000000001</v>
      </c>
      <c r="R23" s="5">
        <v>2.4180999999999999</v>
      </c>
    </row>
  </sheetData>
  <mergeCells count="2">
    <mergeCell ref="C2:D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Reciprocity Statistics</vt:lpstr>
      <vt:lpstr>Intra-Session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Emerald</dc:creator>
  <cp:lastModifiedBy>Brainard, David H</cp:lastModifiedBy>
  <dcterms:created xsi:type="dcterms:W3CDTF">2021-12-15T18:14:28Z</dcterms:created>
  <dcterms:modified xsi:type="dcterms:W3CDTF">2021-12-22T17:30:45Z</dcterms:modified>
</cp:coreProperties>
</file>