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5315" windowHeight="5700" firstSheet="2" activeTab="2"/>
  </bookViews>
  <sheets>
    <sheet name="Introduction" sheetId="1" r:id="rId1"/>
    <sheet name="ANODEV_Normal" sheetId="5" r:id="rId2"/>
    <sheet name="ANODEV_Binomial" sheetId="4" r:id="rId3"/>
    <sheet name="ProbModels" sheetId="6" r:id="rId4"/>
    <sheet name="LinkFunction" sheetId="7" r:id="rId5"/>
    <sheet name="Sheet2" sheetId="2" r:id="rId6"/>
    <sheet name="Sheet3" sheetId="3" r:id="rId7"/>
  </sheets>
  <calcPr calcId="144525"/>
</workbook>
</file>

<file path=xl/calcChain.xml><?xml version="1.0" encoding="utf-8"?>
<calcChain xmlns="http://schemas.openxmlformats.org/spreadsheetml/2006/main">
  <c r="I14" i="5" l="1"/>
  <c r="E14" i="5" l="1"/>
  <c r="E10" i="5" l="1"/>
  <c r="G14" i="4" l="1"/>
  <c r="G35" i="5"/>
  <c r="G10" i="5"/>
  <c r="F8" i="5"/>
</calcChain>
</file>

<file path=xl/sharedStrings.xml><?xml version="1.0" encoding="utf-8"?>
<sst xmlns="http://schemas.openxmlformats.org/spreadsheetml/2006/main" count="119" uniqueCount="96">
  <si>
    <t>Generalized Linear Models</t>
  </si>
  <si>
    <t>GzLM</t>
  </si>
  <si>
    <t>GzLMM</t>
  </si>
  <si>
    <t>Special session</t>
  </si>
  <si>
    <t>Tuesday 24 Oct 2017</t>
  </si>
  <si>
    <t>Learning Goals</t>
  </si>
  <si>
    <t>Likelihood ratio tests from any probability model</t>
  </si>
  <si>
    <t xml:space="preserve"> Analysis of Deviance</t>
  </si>
  <si>
    <t>Binomial</t>
  </si>
  <si>
    <t>Poisson</t>
  </si>
  <si>
    <t>Overdispersed Poisson</t>
  </si>
  <si>
    <t>Negative Binomial</t>
  </si>
  <si>
    <t xml:space="preserve">   --- &gt;</t>
  </si>
  <si>
    <t>Link Functions</t>
  </si>
  <si>
    <t>"Canonical Link"   (the default)</t>
  </si>
  <si>
    <t>Science founded links</t>
  </si>
  <si>
    <t>ANODEV</t>
  </si>
  <si>
    <t>The analysis of of deviance is used for any error structure</t>
  </si>
  <si>
    <t xml:space="preserve"> normal as well as  others</t>
  </si>
  <si>
    <t>http://www.mun.ca/biology/schneider/b4605/LNotes/Pt2/Ch5.pdf</t>
  </si>
  <si>
    <t>Regression (Fly heterozygosity)</t>
  </si>
  <si>
    <t>Ch 5 page 9</t>
  </si>
  <si>
    <t>Elevation</t>
  </si>
  <si>
    <t xml:space="preserve"> H</t>
  </si>
  <si>
    <t>Exp(H)</t>
  </si>
  <si>
    <t>H = heterozygosity.</t>
  </si>
  <si>
    <t>Elev = elevation in feet, converted to km</t>
  </si>
  <si>
    <t xml:space="preserve">Elev H(%) </t>
  </si>
  <si>
    <t>Elev(km)</t>
  </si>
  <si>
    <t>Hnull</t>
  </si>
  <si>
    <t>residuals</t>
  </si>
  <si>
    <t>res^2</t>
  </si>
  <si>
    <t xml:space="preserve">   +</t>
  </si>
  <si>
    <t xml:space="preserve">average(H) = </t>
  </si>
  <si>
    <t>average(H)</t>
  </si>
  <si>
    <t>Halternative</t>
  </si>
  <si>
    <t>Sum</t>
  </si>
  <si>
    <t>Improvement in fit</t>
  </si>
  <si>
    <t>The improvement in fit is called the Deviance</t>
  </si>
  <si>
    <t>SS total =</t>
  </si>
  <si>
    <t xml:space="preserve"> SS res =</t>
  </si>
  <si>
    <t xml:space="preserve"> = SS regression</t>
  </si>
  <si>
    <t>The improvement was due to one additional parameter (1 df)</t>
  </si>
  <si>
    <t>The likelihood ratio is (SSres/SStotal)^(-n/2)</t>
  </si>
  <si>
    <t>Calculate the likelihood ratio</t>
  </si>
  <si>
    <t xml:space="preserve"> LR = </t>
  </si>
  <si>
    <t xml:space="preserve">The test statistics is G = 2 ln (LR)  </t>
  </si>
  <si>
    <t>Calculate the G statistic</t>
  </si>
  <si>
    <t>We use the cumulative chisquare distribution to obtain the p-value</t>
  </si>
  <si>
    <t>Calculate the p-value for the G statistic</t>
  </si>
  <si>
    <t>http://www.mun.ca/biology/schneider/b4605/LNotes/Pt5/Ch16_2.pdf</t>
  </si>
  <si>
    <t>See pages 4 &amp; 5 for calculation of the G statistic</t>
  </si>
  <si>
    <t>1 - CHISQ.DIST(3.84,1,2)</t>
  </si>
  <si>
    <t>Probability models for count data</t>
  </si>
  <si>
    <t>For examples  see Ch 16.1</t>
  </si>
  <si>
    <t>http://www.mun.ca/biology/schneider/b4605/LNotes/Pt5/Ch16_1.pdf</t>
  </si>
  <si>
    <t>We start with the identity link, which is the canonical link for normal errors.</t>
  </si>
  <si>
    <t>Here is the model for the analysis of the limpet data</t>
  </si>
  <si>
    <t xml:space="preserve">We rewrite this as </t>
  </si>
  <si>
    <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ν  +ε</t>
    </r>
  </si>
  <si>
    <r>
      <rPr>
        <sz val="14"/>
        <color theme="1"/>
        <rFont val="Times New Roman"/>
        <family val="1"/>
      </rP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βo + β</t>
    </r>
    <r>
      <rPr>
        <vertAlign val="subscript"/>
        <sz val="14"/>
        <color theme="1"/>
        <rFont val="Times New Roman"/>
        <family val="1"/>
      </rPr>
      <t>sal</t>
    </r>
    <r>
      <rPr>
        <sz val="14"/>
        <color theme="1"/>
        <rFont val="Times New Roman"/>
        <family val="1"/>
      </rPr>
      <t xml:space="preserve">   SAL +  β</t>
    </r>
    <r>
      <rPr>
        <vertAlign val="subscript"/>
        <sz val="14"/>
        <color theme="1"/>
        <rFont val="Times New Roman"/>
        <family val="1"/>
      </rPr>
      <t>sp</t>
    </r>
    <r>
      <rPr>
        <sz val="14"/>
        <color theme="1"/>
        <rFont val="Times New Roman"/>
        <family val="1"/>
      </rPr>
      <t xml:space="preserve"> SP +  βsal*Sp SAL*Sp  +ε</t>
    </r>
  </si>
  <si>
    <t>where</t>
  </si>
  <si>
    <r>
      <t>ν = βo + β</t>
    </r>
    <r>
      <rPr>
        <vertAlign val="subscript"/>
        <sz val="14"/>
        <color theme="1"/>
        <rFont val="Times New Roman"/>
        <family val="1"/>
      </rPr>
      <t>sal</t>
    </r>
    <r>
      <rPr>
        <sz val="14"/>
        <color theme="1"/>
        <rFont val="Times New Roman"/>
        <family val="1"/>
      </rPr>
      <t xml:space="preserve">   SAL +  β</t>
    </r>
    <r>
      <rPr>
        <vertAlign val="subscript"/>
        <sz val="14"/>
        <color theme="1"/>
        <rFont val="Times New Roman"/>
        <family val="1"/>
      </rPr>
      <t>sp</t>
    </r>
    <r>
      <rPr>
        <sz val="14"/>
        <color theme="1"/>
        <rFont val="Times New Roman"/>
        <family val="1"/>
      </rPr>
      <t xml:space="preserve"> SP +  βsal*Sp SAL*Sp  </t>
    </r>
  </si>
  <si>
    <t>For a logarithmic line we have</t>
  </si>
  <si>
    <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e</t>
    </r>
    <r>
      <rPr>
        <vertAlign val="superscript"/>
        <sz val="20"/>
        <color theme="1"/>
        <rFont val="Times New Roman"/>
        <family val="1"/>
      </rPr>
      <t>ν</t>
    </r>
    <r>
      <rPr>
        <sz val="14"/>
        <color theme="1"/>
        <rFont val="Times New Roman"/>
        <family val="1"/>
      </rPr>
      <t xml:space="preserve">  +ε</t>
    </r>
  </si>
  <si>
    <t>There is a canonical for each distribution.</t>
  </si>
  <si>
    <t>normal</t>
  </si>
  <si>
    <t>Link</t>
  </si>
  <si>
    <t>Distribution</t>
  </si>
  <si>
    <t>identity</t>
  </si>
  <si>
    <t>Log</t>
  </si>
  <si>
    <t>logit</t>
  </si>
  <si>
    <t>(log Odds)</t>
  </si>
  <si>
    <t>log</t>
  </si>
  <si>
    <t>Gamma</t>
  </si>
  <si>
    <t>inverse</t>
  </si>
  <si>
    <t>In some cases it makes sense to use a different link.</t>
  </si>
  <si>
    <t>For example,  we would prefer using the identity (or perhaps log) link for the Gamma distribution</t>
  </si>
  <si>
    <t>The identity (additive effects) and log link (multiplicative effects) are more interpretable.</t>
  </si>
  <si>
    <t xml:space="preserve">To gain experience with the GzLM  try working the examples in </t>
  </si>
  <si>
    <t>Ch 17.2</t>
  </si>
  <si>
    <t>Poisson Error</t>
  </si>
  <si>
    <t>Ch 18.3</t>
  </si>
  <si>
    <t>In each case the data set is small.  And the R-code is provided.</t>
  </si>
  <si>
    <t>Tuesday 23 Oct 2018</t>
  </si>
  <si>
    <t>Binomial Error</t>
  </si>
  <si>
    <t xml:space="preserve">For binomial error we use the logit link.   The response variable is odds instead of proportions.  </t>
  </si>
  <si>
    <t>To learn about odds, see Lab 10</t>
  </si>
  <si>
    <t xml:space="preserve"> http://www.mun.ca/biology/schneider/b4605/Labs/Lab10.pdf</t>
  </si>
  <si>
    <t>Generalized Linear  Mixed Models</t>
  </si>
  <si>
    <t>"Canonical Link"   (the math default)</t>
  </si>
  <si>
    <t>Analysis of deviance for normal error model</t>
  </si>
  <si>
    <t>http://www.mun.ca/biology/schneider/b4605/LNotes/Pt5/Ch16_4.pdf</t>
  </si>
  <si>
    <t>Notation for GzLM</t>
  </si>
  <si>
    <t>The analysis of deviance for a binomial distribjiton is shown in chapter 18.2</t>
  </si>
  <si>
    <t xml:space="preserve">For the Melanic moth data    G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</si>
</sst>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20"/>
      <color theme="1"/>
      <name val="Times New Roman"/>
      <family val="1"/>
    </font>
    <font>
      <sz val="12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8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/>
    <xf numFmtId="0" fontId="5" fillId="0" borderId="1" xfId="0" applyFont="1" applyBorder="1"/>
    <xf numFmtId="165" fontId="5" fillId="0" borderId="0" xfId="0" applyNumberFormat="1" applyFont="1"/>
    <xf numFmtId="0" fontId="5" fillId="0" borderId="0" xfId="0" applyFont="1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un.ca/biology/schneider/b4605/LNotes/Pt5/Ch16_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24" sqref="H24"/>
    </sheetView>
  </sheetViews>
  <sheetFormatPr defaultRowHeight="12.75" x14ac:dyDescent="0.2"/>
  <cols>
    <col min="1" max="1" width="20.7109375" customWidth="1"/>
    <col min="2" max="2" width="9.28515625" bestFit="1" customWidth="1"/>
    <col min="3" max="3" width="11.42578125" bestFit="1" customWidth="1"/>
  </cols>
  <sheetData>
    <row r="1" spans="1:7" s="1" customFormat="1" ht="18" x14ac:dyDescent="0.25">
      <c r="A1" s="1" t="s">
        <v>1</v>
      </c>
      <c r="B1" s="1" t="s">
        <v>0</v>
      </c>
    </row>
    <row r="2" spans="1:7" s="1" customFormat="1" ht="18" x14ac:dyDescent="0.25">
      <c r="A2" s="1" t="s">
        <v>2</v>
      </c>
      <c r="B2" s="1" t="s">
        <v>89</v>
      </c>
    </row>
    <row r="3" spans="1:7" ht="18" x14ac:dyDescent="0.25">
      <c r="A3" s="1"/>
      <c r="B3" s="1"/>
      <c r="C3" s="1"/>
      <c r="D3" s="1"/>
      <c r="E3" s="1"/>
      <c r="F3" s="1"/>
      <c r="G3" s="1"/>
    </row>
    <row r="4" spans="1:7" ht="18" x14ac:dyDescent="0.25">
      <c r="A4" s="1" t="s">
        <v>3</v>
      </c>
      <c r="B4" s="1"/>
      <c r="C4" s="2">
        <v>0.58333333333333337</v>
      </c>
      <c r="D4" s="1" t="s">
        <v>4</v>
      </c>
      <c r="E4" s="1"/>
      <c r="F4" s="1"/>
      <c r="G4" s="1" t="s">
        <v>84</v>
      </c>
    </row>
    <row r="5" spans="1:7" ht="18" x14ac:dyDescent="0.25">
      <c r="A5" s="1"/>
      <c r="B5" s="1"/>
      <c r="C5" s="1"/>
      <c r="D5" s="1"/>
      <c r="E5" s="1"/>
      <c r="F5" s="1"/>
      <c r="G5" s="1"/>
    </row>
    <row r="6" spans="1:7" ht="18" x14ac:dyDescent="0.25">
      <c r="A6" s="1" t="s">
        <v>5</v>
      </c>
      <c r="B6" s="1">
        <v>1</v>
      </c>
      <c r="C6" s="1" t="s">
        <v>7</v>
      </c>
      <c r="D6" s="1"/>
      <c r="E6" s="1"/>
      <c r="F6" s="1"/>
      <c r="G6" s="1"/>
    </row>
    <row r="7" spans="1:7" ht="18" x14ac:dyDescent="0.25">
      <c r="A7" s="1"/>
      <c r="B7" s="1"/>
      <c r="C7" s="1" t="s">
        <v>6</v>
      </c>
      <c r="D7" s="1"/>
      <c r="E7" s="1"/>
      <c r="F7" s="1"/>
      <c r="G7" s="1"/>
    </row>
    <row r="8" spans="1:7" ht="18" x14ac:dyDescent="0.25">
      <c r="A8" s="1"/>
      <c r="B8" s="1"/>
      <c r="C8" s="1"/>
      <c r="D8" s="1"/>
      <c r="E8" s="1"/>
      <c r="F8" s="1"/>
      <c r="G8" s="1"/>
    </row>
    <row r="9" spans="1:7" ht="18" x14ac:dyDescent="0.25">
      <c r="A9" s="1"/>
      <c r="B9" s="1">
        <v>2</v>
      </c>
      <c r="C9" s="1" t="s">
        <v>53</v>
      </c>
      <c r="D9" s="1"/>
      <c r="E9" s="1"/>
      <c r="F9" s="1"/>
      <c r="G9" s="1"/>
    </row>
    <row r="10" spans="1:7" ht="18" x14ac:dyDescent="0.25">
      <c r="A10" s="1"/>
      <c r="B10" s="1"/>
      <c r="C10" s="1" t="s">
        <v>8</v>
      </c>
      <c r="D10" s="1"/>
      <c r="E10" s="1"/>
      <c r="F10" s="1"/>
      <c r="G10" s="1"/>
    </row>
    <row r="11" spans="1:7" ht="18" x14ac:dyDescent="0.25">
      <c r="A11" s="1"/>
      <c r="B11" s="1"/>
      <c r="C11" s="1" t="s">
        <v>9</v>
      </c>
      <c r="D11" s="1" t="s">
        <v>12</v>
      </c>
      <c r="E11" s="1" t="s">
        <v>10</v>
      </c>
      <c r="F11" s="1"/>
      <c r="G11" s="1"/>
    </row>
    <row r="12" spans="1:7" ht="18" x14ac:dyDescent="0.25">
      <c r="A12" s="1"/>
      <c r="B12" s="1"/>
      <c r="C12" s="1"/>
      <c r="D12" s="1" t="s">
        <v>12</v>
      </c>
      <c r="E12" s="1" t="s">
        <v>11</v>
      </c>
      <c r="F12" s="1"/>
      <c r="G12" s="1"/>
    </row>
    <row r="13" spans="1:7" ht="18" x14ac:dyDescent="0.25">
      <c r="A13" s="1"/>
      <c r="B13" s="1"/>
      <c r="C13" s="1"/>
      <c r="D13" s="1"/>
      <c r="E13" s="1"/>
      <c r="F13" s="1"/>
      <c r="G13" s="1"/>
    </row>
    <row r="14" spans="1:7" ht="18" x14ac:dyDescent="0.25">
      <c r="A14" s="1"/>
      <c r="B14" s="1">
        <v>3</v>
      </c>
      <c r="C14" s="1" t="s">
        <v>13</v>
      </c>
      <c r="D14" s="1"/>
      <c r="E14" s="1" t="s">
        <v>90</v>
      </c>
      <c r="F14" s="1"/>
      <c r="G14" s="1"/>
    </row>
    <row r="15" spans="1:7" ht="18" x14ac:dyDescent="0.25">
      <c r="A15" s="1"/>
      <c r="B15" s="1"/>
      <c r="C15" s="1"/>
      <c r="D15" s="1"/>
      <c r="E15" s="1" t="s">
        <v>15</v>
      </c>
      <c r="F15" s="1"/>
      <c r="G15" s="1"/>
    </row>
    <row r="16" spans="1:7" ht="18" x14ac:dyDescent="0.25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L34" sqref="L34"/>
    </sheetView>
  </sheetViews>
  <sheetFormatPr defaultRowHeight="12.75" x14ac:dyDescent="0.2"/>
  <cols>
    <col min="4" max="4" width="6.140625" customWidth="1"/>
    <col min="8" max="8" width="4.85546875" customWidth="1"/>
  </cols>
  <sheetData>
    <row r="1" spans="1:15" x14ac:dyDescent="0.2">
      <c r="A1" t="s">
        <v>16</v>
      </c>
      <c r="B1" t="s">
        <v>17</v>
      </c>
    </row>
    <row r="2" spans="1:15" x14ac:dyDescent="0.2">
      <c r="B2" t="s">
        <v>18</v>
      </c>
    </row>
    <row r="4" spans="1:15" x14ac:dyDescent="0.2">
      <c r="B4" t="s">
        <v>91</v>
      </c>
      <c r="K4" s="7"/>
      <c r="L4" s="8" t="s">
        <v>27</v>
      </c>
      <c r="M4" s="9" t="s">
        <v>28</v>
      </c>
    </row>
    <row r="5" spans="1:15" x14ac:dyDescent="0.2">
      <c r="C5" t="s">
        <v>19</v>
      </c>
      <c r="K5" s="10">
        <v>850</v>
      </c>
      <c r="L5" s="11">
        <v>0.59</v>
      </c>
      <c r="M5" s="12">
        <v>0.26</v>
      </c>
      <c r="O5" t="s">
        <v>25</v>
      </c>
    </row>
    <row r="6" spans="1:15" x14ac:dyDescent="0.2">
      <c r="K6" s="10">
        <v>3000</v>
      </c>
      <c r="L6" s="11">
        <v>0.37</v>
      </c>
      <c r="M6" s="12">
        <v>0.91</v>
      </c>
      <c r="O6" t="s">
        <v>26</v>
      </c>
    </row>
    <row r="7" spans="1:15" x14ac:dyDescent="0.2">
      <c r="C7" t="s">
        <v>20</v>
      </c>
      <c r="G7" t="s">
        <v>21</v>
      </c>
      <c r="K7" s="10">
        <v>4600</v>
      </c>
      <c r="L7" s="11">
        <v>0.41</v>
      </c>
      <c r="M7" s="12">
        <v>1.4</v>
      </c>
    </row>
    <row r="8" spans="1:15" x14ac:dyDescent="0.2">
      <c r="D8" t="s">
        <v>33</v>
      </c>
      <c r="F8">
        <f>AVERAGE(L5:L11)</f>
        <v>0.35142857142857148</v>
      </c>
      <c r="K8" s="10">
        <v>6200</v>
      </c>
      <c r="L8" s="11">
        <v>0.4</v>
      </c>
      <c r="M8" s="12">
        <v>1.89</v>
      </c>
    </row>
    <row r="9" spans="1:15" x14ac:dyDescent="0.2">
      <c r="K9" s="10">
        <v>8000</v>
      </c>
      <c r="L9" s="11">
        <v>0.31</v>
      </c>
      <c r="M9" s="12">
        <v>2.44</v>
      </c>
    </row>
    <row r="10" spans="1:15" x14ac:dyDescent="0.2">
      <c r="D10" t="s">
        <v>24</v>
      </c>
      <c r="E10" s="16">
        <f>INTERCEPT(D14:D20,C14:C20)</f>
        <v>0.579599480795158</v>
      </c>
      <c r="F10" t="s">
        <v>32</v>
      </c>
      <c r="G10">
        <f>SLOPE(D14:D20,C14:C20)</f>
        <v>-0.12706415000525897</v>
      </c>
      <c r="H10" t="s">
        <v>22</v>
      </c>
      <c r="K10" s="10">
        <v>8600</v>
      </c>
      <c r="L10" s="11">
        <v>0.18</v>
      </c>
      <c r="M10" s="12">
        <v>2.62</v>
      </c>
    </row>
    <row r="11" spans="1:15" x14ac:dyDescent="0.2">
      <c r="K11" s="13">
        <v>10000</v>
      </c>
      <c r="L11" s="14">
        <v>0.2</v>
      </c>
      <c r="M11" s="15">
        <v>3.05</v>
      </c>
    </row>
    <row r="12" spans="1:15" x14ac:dyDescent="0.2">
      <c r="E12" s="3" t="s">
        <v>29</v>
      </c>
      <c r="I12" s="4" t="s">
        <v>35</v>
      </c>
    </row>
    <row r="13" spans="1:15" x14ac:dyDescent="0.2">
      <c r="C13" t="s">
        <v>22</v>
      </c>
      <c r="D13" t="s">
        <v>23</v>
      </c>
      <c r="E13" t="s">
        <v>34</v>
      </c>
      <c r="F13" s="3" t="s">
        <v>30</v>
      </c>
      <c r="G13" s="3" t="s">
        <v>31</v>
      </c>
      <c r="I13" t="s">
        <v>24</v>
      </c>
      <c r="J13" s="3" t="s">
        <v>30</v>
      </c>
      <c r="K13" s="3" t="s">
        <v>31</v>
      </c>
    </row>
    <row r="14" spans="1:15" x14ac:dyDescent="0.2">
      <c r="C14">
        <v>0.26</v>
      </c>
      <c r="D14">
        <v>0.59</v>
      </c>
      <c r="E14" s="16">
        <f>$F$8</f>
        <v>0.35142857142857148</v>
      </c>
      <c r="F14" s="23"/>
      <c r="G14" s="24"/>
      <c r="I14" s="16">
        <f>$E$10+$G$10*C14</f>
        <v>0.54656280179379069</v>
      </c>
      <c r="J14" s="23"/>
      <c r="K14" s="24"/>
    </row>
    <row r="15" spans="1:15" x14ac:dyDescent="0.2">
      <c r="C15">
        <v>0.91</v>
      </c>
      <c r="D15">
        <v>0.37</v>
      </c>
      <c r="E15" s="26"/>
      <c r="F15" s="26"/>
      <c r="G15" s="27"/>
      <c r="K15" s="5"/>
    </row>
    <row r="16" spans="1:15" x14ac:dyDescent="0.2">
      <c r="C16">
        <v>1.4</v>
      </c>
      <c r="D16">
        <v>0.41</v>
      </c>
      <c r="E16" s="26"/>
      <c r="F16" s="26"/>
      <c r="G16" s="27"/>
      <c r="K16" s="5"/>
    </row>
    <row r="17" spans="3:14" x14ac:dyDescent="0.2">
      <c r="C17">
        <v>1.89</v>
      </c>
      <c r="D17">
        <v>0.4</v>
      </c>
      <c r="E17" s="26"/>
      <c r="F17" s="26"/>
      <c r="G17" s="27"/>
      <c r="K17" s="5"/>
    </row>
    <row r="18" spans="3:14" x14ac:dyDescent="0.2">
      <c r="C18">
        <v>2.44</v>
      </c>
      <c r="D18">
        <v>0.31</v>
      </c>
      <c r="E18" s="26"/>
      <c r="F18" s="26"/>
      <c r="G18" s="27"/>
      <c r="K18" s="5"/>
    </row>
    <row r="19" spans="3:14" x14ac:dyDescent="0.2">
      <c r="C19">
        <v>2.62</v>
      </c>
      <c r="D19">
        <v>0.18</v>
      </c>
      <c r="E19" s="26"/>
      <c r="F19" s="26"/>
      <c r="G19" s="27"/>
      <c r="K19" s="5"/>
    </row>
    <row r="20" spans="3:14" x14ac:dyDescent="0.2">
      <c r="C20">
        <v>3.05</v>
      </c>
      <c r="D20">
        <v>0.2</v>
      </c>
      <c r="E20" s="26"/>
      <c r="F20" s="26"/>
      <c r="G20" s="28"/>
      <c r="K20" s="6"/>
      <c r="M20" t="s">
        <v>37</v>
      </c>
    </row>
    <row r="21" spans="3:14" ht="13.5" thickBot="1" x14ac:dyDescent="0.25"/>
    <row r="22" spans="3:14" ht="13.5" thickBot="1" x14ac:dyDescent="0.25">
      <c r="C22" t="s">
        <v>36</v>
      </c>
      <c r="F22" t="s">
        <v>39</v>
      </c>
      <c r="G22" s="25"/>
      <c r="J22" t="s">
        <v>40</v>
      </c>
      <c r="K22" s="25"/>
      <c r="M22" s="25"/>
      <c r="N22" t="s">
        <v>41</v>
      </c>
    </row>
    <row r="25" spans="3:14" x14ac:dyDescent="0.2">
      <c r="C25" t="s">
        <v>38</v>
      </c>
    </row>
    <row r="26" spans="3:14" x14ac:dyDescent="0.2">
      <c r="C26" t="s">
        <v>42</v>
      </c>
    </row>
    <row r="28" spans="3:14" ht="13.5" thickBot="1" x14ac:dyDescent="0.25">
      <c r="C28" t="s">
        <v>43</v>
      </c>
    </row>
    <row r="29" spans="3:14" ht="13.5" thickBot="1" x14ac:dyDescent="0.25">
      <c r="C29" t="s">
        <v>44</v>
      </c>
      <c r="G29" t="s">
        <v>45</v>
      </c>
      <c r="I29" s="25"/>
    </row>
    <row r="31" spans="3:14" ht="13.5" thickBot="1" x14ac:dyDescent="0.25">
      <c r="C31" t="s">
        <v>46</v>
      </c>
    </row>
    <row r="32" spans="3:14" ht="13.5" thickBot="1" x14ac:dyDescent="0.25">
      <c r="C32" t="s">
        <v>47</v>
      </c>
      <c r="I32" s="25"/>
    </row>
    <row r="34" spans="3:9" x14ac:dyDescent="0.2">
      <c r="C34" t="s">
        <v>48</v>
      </c>
    </row>
    <row r="35" spans="3:9" x14ac:dyDescent="0.2">
      <c r="D35" s="17" t="s">
        <v>52</v>
      </c>
      <c r="G35">
        <f xml:space="preserve"> 0.05</f>
        <v>0.05</v>
      </c>
    </row>
    <row r="36" spans="3:9" ht="13.5" thickBot="1" x14ac:dyDescent="0.25"/>
    <row r="37" spans="3:9" ht="13.5" thickBot="1" x14ac:dyDescent="0.25">
      <c r="C37" t="s">
        <v>49</v>
      </c>
      <c r="I37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7" workbookViewId="0">
      <selection activeCell="D21" sqref="D21"/>
    </sheetView>
  </sheetViews>
  <sheetFormatPr defaultRowHeight="12.75" x14ac:dyDescent="0.2"/>
  <sheetData>
    <row r="1" spans="1:11" ht="15" x14ac:dyDescent="0.2">
      <c r="A1" s="19" t="s">
        <v>16</v>
      </c>
      <c r="B1" s="19" t="s">
        <v>17</v>
      </c>
      <c r="C1" s="19"/>
      <c r="D1" s="19"/>
      <c r="E1" s="19"/>
      <c r="F1" s="19"/>
      <c r="G1" s="19"/>
      <c r="H1" s="19"/>
      <c r="I1" s="19"/>
      <c r="J1" s="19"/>
      <c r="K1" s="19"/>
    </row>
    <row r="2" spans="1:11" ht="15" x14ac:dyDescent="0.2">
      <c r="A2" s="19"/>
      <c r="B2" s="19" t="s">
        <v>18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ht="15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5" x14ac:dyDescent="0.2">
      <c r="A4" s="19" t="s">
        <v>93</v>
      </c>
      <c r="B4" s="19"/>
      <c r="C4" s="19"/>
      <c r="D4" s="29" t="s">
        <v>92</v>
      </c>
      <c r="E4" s="19"/>
      <c r="F4" s="19"/>
      <c r="G4" s="19"/>
      <c r="H4" s="19"/>
      <c r="I4" s="19"/>
      <c r="J4" s="19"/>
      <c r="K4" s="19"/>
    </row>
    <row r="5" spans="1:11" ht="15" x14ac:dyDescent="0.2">
      <c r="A5" s="19"/>
      <c r="B5" s="19"/>
      <c r="C5" s="19"/>
      <c r="D5" s="29"/>
      <c r="E5" s="19"/>
      <c r="F5" s="19"/>
      <c r="G5" s="19"/>
      <c r="H5" s="19"/>
      <c r="I5" s="19"/>
      <c r="J5" s="19"/>
      <c r="K5" s="19"/>
    </row>
    <row r="6" spans="1:11" ht="15" x14ac:dyDescent="0.2">
      <c r="A6" s="19"/>
      <c r="B6" s="19" t="s">
        <v>94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ht="15" x14ac:dyDescent="0.2">
      <c r="A7" s="19"/>
      <c r="B7" s="19"/>
      <c r="C7" s="19" t="s">
        <v>50</v>
      </c>
      <c r="D7" s="19"/>
      <c r="E7" s="19"/>
      <c r="F7" s="19"/>
      <c r="G7" s="19"/>
      <c r="H7" s="19"/>
      <c r="I7" s="19"/>
      <c r="J7" s="19"/>
      <c r="K7" s="19"/>
    </row>
    <row r="8" spans="1:11" ht="15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5" x14ac:dyDescent="0.2">
      <c r="A9" s="19"/>
      <c r="B9" s="19"/>
      <c r="C9" s="19" t="s">
        <v>51</v>
      </c>
      <c r="D9" s="19"/>
      <c r="E9" s="19"/>
      <c r="F9" s="19"/>
      <c r="G9" s="19"/>
      <c r="H9" s="19"/>
      <c r="I9" s="19"/>
      <c r="J9" s="19"/>
      <c r="K9" s="19"/>
    </row>
    <row r="10" spans="1:11" ht="15.75" thickBo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ht="15.75" thickBot="1" x14ac:dyDescent="0.25">
      <c r="A11" s="19"/>
      <c r="B11" s="19"/>
      <c r="C11" s="19" t="s">
        <v>95</v>
      </c>
      <c r="D11" s="19"/>
      <c r="E11" s="19"/>
      <c r="F11" s="19"/>
      <c r="G11" s="20"/>
      <c r="H11" s="19"/>
      <c r="I11" s="19"/>
      <c r="J11" s="19"/>
      <c r="K11" s="19"/>
    </row>
    <row r="12" spans="1:11" ht="15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ht="15" x14ac:dyDescent="0.2">
      <c r="A13" s="19"/>
      <c r="B13" s="19"/>
      <c r="C13" s="19" t="s">
        <v>48</v>
      </c>
      <c r="D13" s="19"/>
      <c r="E13" s="19"/>
      <c r="F13" s="19"/>
      <c r="G13" s="19"/>
      <c r="H13" s="19"/>
      <c r="I13" s="19"/>
      <c r="J13" s="19"/>
      <c r="K13" s="19"/>
    </row>
    <row r="14" spans="1:11" ht="15" x14ac:dyDescent="0.2">
      <c r="A14" s="19"/>
      <c r="B14" s="19"/>
      <c r="C14" s="19"/>
      <c r="D14" s="21" t="s">
        <v>52</v>
      </c>
      <c r="E14" s="19"/>
      <c r="F14" s="19"/>
      <c r="G14" s="19">
        <f xml:space="preserve"> 0.05</f>
        <v>0.05</v>
      </c>
      <c r="H14" s="19"/>
      <c r="I14" s="19"/>
      <c r="J14" s="19"/>
      <c r="K14" s="19"/>
    </row>
    <row r="15" spans="1:11" ht="15.75" thickBo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ht="15.75" thickBot="1" x14ac:dyDescent="0.25">
      <c r="A16" s="19"/>
      <c r="B16" s="19"/>
      <c r="C16" s="19" t="s">
        <v>49</v>
      </c>
      <c r="D16" s="19"/>
      <c r="E16" s="19"/>
      <c r="F16" s="19"/>
      <c r="G16" s="20"/>
      <c r="H16" s="19"/>
      <c r="I16" s="19"/>
      <c r="J16" s="19"/>
      <c r="K16" s="19"/>
    </row>
    <row r="17" spans="1:11" ht="15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22"/>
    </row>
    <row r="18" spans="1:11" ht="15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</sheetData>
  <hyperlinks>
    <hyperlink ref="D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9" sqref="B9"/>
    </sheetView>
  </sheetViews>
  <sheetFormatPr defaultRowHeight="12.75" x14ac:dyDescent="0.2"/>
  <cols>
    <col min="2" max="2" width="12.7109375" customWidth="1"/>
  </cols>
  <sheetData>
    <row r="1" spans="1:6" ht="18" x14ac:dyDescent="0.25">
      <c r="A1" s="1">
        <v>2</v>
      </c>
      <c r="B1" s="1" t="s">
        <v>53</v>
      </c>
      <c r="C1" s="1"/>
      <c r="D1" s="1"/>
      <c r="E1" s="1"/>
      <c r="F1" s="1"/>
    </row>
    <row r="2" spans="1:6" ht="18" x14ac:dyDescent="0.25">
      <c r="A2" s="1"/>
      <c r="B2" s="1" t="s">
        <v>8</v>
      </c>
      <c r="C2" s="1"/>
      <c r="D2" s="1"/>
      <c r="E2" s="1"/>
      <c r="F2" s="1"/>
    </row>
    <row r="3" spans="1:6" ht="18" x14ac:dyDescent="0.25">
      <c r="A3" s="1"/>
      <c r="B3" s="1" t="s">
        <v>9</v>
      </c>
      <c r="C3" s="1" t="s">
        <v>12</v>
      </c>
      <c r="D3" s="1" t="s">
        <v>10</v>
      </c>
      <c r="E3" s="1"/>
      <c r="F3" s="1"/>
    </row>
    <row r="4" spans="1:6" ht="18" x14ac:dyDescent="0.25">
      <c r="A4" s="1"/>
      <c r="B4" s="1"/>
      <c r="C4" s="1" t="s">
        <v>12</v>
      </c>
      <c r="D4" s="1" t="s">
        <v>11</v>
      </c>
      <c r="E4" s="1"/>
      <c r="F4" s="1"/>
    </row>
    <row r="6" spans="1:6" ht="18" x14ac:dyDescent="0.25">
      <c r="B6" s="1" t="s">
        <v>54</v>
      </c>
    </row>
    <row r="7" spans="1:6" ht="15" x14ac:dyDescent="0.2">
      <c r="C7" s="19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4" sqref="D24"/>
    </sheetView>
  </sheetViews>
  <sheetFormatPr defaultRowHeight="12.75" x14ac:dyDescent="0.2"/>
  <sheetData>
    <row r="1" spans="1:11" ht="18" x14ac:dyDescent="0.25">
      <c r="A1" s="1">
        <v>3</v>
      </c>
      <c r="B1" s="1" t="s">
        <v>13</v>
      </c>
      <c r="C1" s="1"/>
      <c r="D1" s="1" t="s">
        <v>14</v>
      </c>
      <c r="E1" s="1"/>
    </row>
    <row r="2" spans="1:11" ht="18" x14ac:dyDescent="0.25">
      <c r="A2" s="1"/>
      <c r="B2" s="1"/>
      <c r="C2" s="1"/>
      <c r="D2" s="1" t="s">
        <v>15</v>
      </c>
      <c r="E2" s="1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/>
      <c r="B5" s="18" t="s">
        <v>56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/>
      <c r="B6" s="18"/>
      <c r="C6" s="18"/>
      <c r="D6" s="18"/>
      <c r="E6" s="18"/>
      <c r="F6" s="18"/>
      <c r="G6" s="18"/>
      <c r="H6" s="18"/>
      <c r="I6" s="18"/>
    </row>
    <row r="7" spans="1:11" ht="18.75" x14ac:dyDescent="0.3">
      <c r="A7" s="18"/>
      <c r="B7" s="18" t="s">
        <v>57</v>
      </c>
      <c r="C7" s="18"/>
      <c r="D7" s="18"/>
      <c r="E7" s="18"/>
      <c r="F7" s="18"/>
      <c r="G7" s="18"/>
      <c r="H7" s="18"/>
      <c r="I7" s="18"/>
    </row>
    <row r="9" spans="1:11" ht="20.25" x14ac:dyDescent="0.35">
      <c r="F9" s="18" t="s">
        <v>60</v>
      </c>
    </row>
    <row r="11" spans="1:11" ht="20.25" x14ac:dyDescent="0.35">
      <c r="C11" s="18" t="s">
        <v>58</v>
      </c>
      <c r="D11" s="18"/>
      <c r="E11" s="18"/>
      <c r="F11" s="18" t="s">
        <v>59</v>
      </c>
    </row>
    <row r="12" spans="1:11" ht="20.25" x14ac:dyDescent="0.35">
      <c r="D12" s="18" t="s">
        <v>61</v>
      </c>
      <c r="F12" s="18" t="s">
        <v>62</v>
      </c>
    </row>
    <row r="14" spans="1:11" ht="30" x14ac:dyDescent="0.4">
      <c r="B14" s="18" t="s">
        <v>63</v>
      </c>
      <c r="F14" s="18" t="s">
        <v>64</v>
      </c>
    </row>
    <row r="15" spans="1:11" ht="18.75" x14ac:dyDescent="0.3">
      <c r="H15" s="18" t="s">
        <v>68</v>
      </c>
      <c r="I15" s="18"/>
      <c r="J15" s="18" t="s">
        <v>67</v>
      </c>
      <c r="K15" s="18"/>
    </row>
    <row r="16" spans="1:11" ht="18.75" x14ac:dyDescent="0.3">
      <c r="B16" s="18" t="s">
        <v>65</v>
      </c>
      <c r="H16" s="18" t="s">
        <v>66</v>
      </c>
      <c r="I16" s="18"/>
      <c r="J16" s="18" t="s">
        <v>69</v>
      </c>
      <c r="K16" s="18"/>
    </row>
    <row r="17" spans="2:12" ht="18.75" x14ac:dyDescent="0.3">
      <c r="H17" s="18" t="s">
        <v>9</v>
      </c>
      <c r="I17" s="18"/>
      <c r="J17" s="18" t="s">
        <v>70</v>
      </c>
      <c r="K17" s="18"/>
    </row>
    <row r="18" spans="2:12" ht="18.75" x14ac:dyDescent="0.3">
      <c r="H18" s="18" t="s">
        <v>8</v>
      </c>
      <c r="I18" s="18"/>
      <c r="J18" s="18" t="s">
        <v>71</v>
      </c>
      <c r="K18" s="18" t="s">
        <v>72</v>
      </c>
    </row>
    <row r="19" spans="2:12" ht="18.75" x14ac:dyDescent="0.3">
      <c r="H19" s="18" t="s">
        <v>11</v>
      </c>
      <c r="I19" s="18"/>
      <c r="J19" s="18" t="s">
        <v>73</v>
      </c>
      <c r="K19" s="18"/>
    </row>
    <row r="20" spans="2:12" ht="18.75" x14ac:dyDescent="0.3">
      <c r="H20" s="18" t="s">
        <v>74</v>
      </c>
      <c r="I20" s="18"/>
      <c r="J20" s="18" t="s">
        <v>75</v>
      </c>
      <c r="K20" s="18"/>
    </row>
    <row r="21" spans="2:12" ht="18.75" x14ac:dyDescent="0.3">
      <c r="H21" s="18"/>
      <c r="I21" s="18"/>
      <c r="J21" s="18"/>
      <c r="K21" s="18"/>
    </row>
    <row r="22" spans="2:12" ht="18.75" x14ac:dyDescent="0.3">
      <c r="B22" s="18" t="s">
        <v>86</v>
      </c>
      <c r="H22" s="18"/>
      <c r="I22" s="18"/>
      <c r="J22" s="18"/>
      <c r="K22" s="18"/>
    </row>
    <row r="23" spans="2:12" ht="18.75" x14ac:dyDescent="0.3">
      <c r="B23" s="18"/>
      <c r="C23" s="18" t="s">
        <v>87</v>
      </c>
      <c r="H23" s="18"/>
      <c r="I23" s="18"/>
      <c r="J23" s="18"/>
      <c r="K23" s="18"/>
    </row>
    <row r="24" spans="2:12" ht="18.75" x14ac:dyDescent="0.3">
      <c r="B24" s="18"/>
      <c r="D24" s="18" t="s">
        <v>88</v>
      </c>
      <c r="H24" s="18"/>
      <c r="I24" s="18"/>
      <c r="J24" s="18"/>
      <c r="K24" s="18"/>
    </row>
    <row r="26" spans="2:12" ht="18.75" x14ac:dyDescent="0.3">
      <c r="B26" s="18" t="s">
        <v>76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2:12" ht="18.75" x14ac:dyDescent="0.3">
      <c r="B27" s="18"/>
      <c r="C27" s="18" t="s">
        <v>77</v>
      </c>
      <c r="D27" s="18"/>
      <c r="E27" s="18"/>
      <c r="F27" s="18"/>
      <c r="G27" s="18"/>
      <c r="H27" s="18"/>
      <c r="I27" s="18"/>
      <c r="J27" s="18"/>
      <c r="K27" s="18"/>
      <c r="L27" s="18"/>
    </row>
    <row r="28" spans="2:12" ht="18.75" x14ac:dyDescent="0.3">
      <c r="B28" s="18"/>
      <c r="C28" s="18"/>
      <c r="D28" s="18" t="s">
        <v>78</v>
      </c>
      <c r="E28" s="18"/>
      <c r="F28" s="18"/>
      <c r="G28" s="18"/>
      <c r="H28" s="18"/>
      <c r="I28" s="18"/>
      <c r="J28" s="18"/>
      <c r="K28" s="18"/>
      <c r="L28" s="18"/>
    </row>
    <row r="29" spans="2:12" ht="18.75" x14ac:dyDescent="0.3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2:12" ht="18.75" x14ac:dyDescent="0.3">
      <c r="B30" s="18" t="s">
        <v>79</v>
      </c>
      <c r="C30" s="18"/>
      <c r="D30" s="18"/>
      <c r="E30" s="18"/>
      <c r="F30" s="18"/>
      <c r="G30" s="18"/>
      <c r="H30" s="18" t="s">
        <v>80</v>
      </c>
      <c r="I30" s="18"/>
      <c r="J30" s="18" t="s">
        <v>81</v>
      </c>
      <c r="K30" s="18"/>
      <c r="L30" s="18"/>
    </row>
    <row r="31" spans="2:12" ht="18.75" x14ac:dyDescent="0.3">
      <c r="B31" s="18"/>
      <c r="C31" s="18"/>
      <c r="D31" s="18"/>
      <c r="E31" s="18"/>
      <c r="F31" s="18"/>
      <c r="G31" s="18"/>
      <c r="H31" s="18" t="s">
        <v>82</v>
      </c>
      <c r="I31" s="18"/>
      <c r="J31" s="18" t="s">
        <v>85</v>
      </c>
      <c r="K31" s="18"/>
      <c r="L31" s="18"/>
    </row>
    <row r="32" spans="2:12" ht="18.75" x14ac:dyDescent="0.3">
      <c r="B32" s="18" t="s">
        <v>83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2:12" ht="18.75" x14ac:dyDescent="0.3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ANODEV_Normal</vt:lpstr>
      <vt:lpstr>ANODEV_Binomial</vt:lpstr>
      <vt:lpstr>ProbModels</vt:lpstr>
      <vt:lpstr>LinkFunction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2017-10-24T13:37:25Z</dcterms:created>
  <dcterms:modified xsi:type="dcterms:W3CDTF">2019-11-05T14:53:30Z</dcterms:modified>
</cp:coreProperties>
</file>