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84dcs\Desktop\"/>
    </mc:Choice>
  </mc:AlternateContent>
  <bookViews>
    <workbookView xWindow="0" yWindow="465" windowWidth="20505" windowHeight="11760"/>
  </bookViews>
  <sheets>
    <sheet name="2004" sheetId="6" r:id="rId1"/>
    <sheet name="2005" sheetId="1" r:id="rId2"/>
    <sheet name="2006" sheetId="5" r:id="rId3"/>
    <sheet name="2007" sheetId="4" r:id="rId4"/>
    <sheet name="2008" sheetId="7" r:id="rId5"/>
    <sheet name="2009" sheetId="9" r:id="rId6"/>
    <sheet name="2010" sheetId="8" r:id="rId7"/>
    <sheet name="2011" sheetId="10" r:id="rId8"/>
    <sheet name="2013" sheetId="11" r:id="rId9"/>
    <sheet name="2014" sheetId="12" r:id="rId10"/>
    <sheet name="2015" sheetId="13" r:id="rId11"/>
    <sheet name="2016" sheetId="14" r:id="rId12"/>
    <sheet name="2017" sheetId="15" r:id="rId13"/>
    <sheet name="2018" sheetId="16" r:id="rId14"/>
    <sheet name="2019" sheetId="17" r:id="rId15"/>
    <sheet name="2021" sheetId="19" r:id="rId16"/>
    <sheet name="2022" sheetId="20" r:id="rId17"/>
    <sheet name="Sheet1" sheetId="18" r:id="rId18"/>
    <sheet name="Sheet2" sheetId="2" r:id="rId19"/>
  </sheets>
  <calcPr calcId="162913" concurrentCalc="0"/>
</workbook>
</file>

<file path=xl/calcChain.xml><?xml version="1.0" encoding="utf-8"?>
<calcChain xmlns="http://schemas.openxmlformats.org/spreadsheetml/2006/main">
  <c r="C36" i="20" l="1"/>
  <c r="J36" i="20"/>
  <c r="I36" i="20"/>
  <c r="D36" i="20"/>
  <c r="D34" i="20"/>
  <c r="E34" i="20"/>
  <c r="C34" i="20"/>
  <c r="D33" i="20"/>
  <c r="E33" i="20"/>
  <c r="C32" i="20"/>
  <c r="J28" i="20"/>
  <c r="K28" i="20"/>
  <c r="I28" i="20"/>
  <c r="J27" i="20"/>
  <c r="K27" i="20"/>
  <c r="I27" i="20"/>
  <c r="J26" i="20"/>
  <c r="K26" i="20"/>
  <c r="I26" i="20"/>
  <c r="C28" i="20"/>
  <c r="E27" i="20"/>
  <c r="D27" i="20"/>
  <c r="C27" i="20"/>
  <c r="E26" i="20"/>
  <c r="D26" i="20"/>
  <c r="C26" i="20"/>
  <c r="C33" i="20"/>
  <c r="E32" i="20"/>
  <c r="D32" i="20"/>
  <c r="E28" i="20"/>
  <c r="D28" i="20"/>
  <c r="D47" i="16"/>
  <c r="C47" i="16"/>
  <c r="J47" i="16"/>
  <c r="I47" i="16"/>
  <c r="D33" i="17"/>
  <c r="C33" i="17"/>
  <c r="J33" i="17"/>
  <c r="I33" i="17"/>
  <c r="I47" i="15"/>
  <c r="J47" i="15"/>
  <c r="D47" i="15"/>
  <c r="C47" i="15"/>
  <c r="C38" i="19"/>
  <c r="D38" i="19"/>
  <c r="E38" i="11"/>
  <c r="D38" i="11"/>
  <c r="C38" i="11"/>
  <c r="E31" i="19"/>
  <c r="D31" i="19"/>
  <c r="C31" i="19"/>
  <c r="E31" i="17"/>
  <c r="D31" i="17"/>
  <c r="C31" i="17"/>
  <c r="D44" i="16"/>
  <c r="C44" i="16"/>
  <c r="E44" i="15"/>
  <c r="D44" i="15"/>
  <c r="C44" i="15"/>
  <c r="E50" i="14"/>
  <c r="D50" i="14"/>
  <c r="C50" i="14"/>
  <c r="E50" i="13"/>
  <c r="D50" i="13"/>
  <c r="C50" i="13"/>
  <c r="E29" i="12"/>
  <c r="D29" i="12"/>
  <c r="C29" i="12"/>
  <c r="E34" i="10"/>
  <c r="D34" i="10"/>
  <c r="C34" i="10"/>
  <c r="E47" i="9"/>
  <c r="D47" i="9"/>
  <c r="C47" i="9"/>
  <c r="E40" i="8"/>
  <c r="D40" i="8"/>
  <c r="C40" i="8"/>
  <c r="E50" i="7"/>
  <c r="D50" i="7"/>
  <c r="C50" i="7"/>
  <c r="E39" i="4"/>
  <c r="D39" i="4"/>
  <c r="C39" i="4"/>
  <c r="E27" i="5"/>
  <c r="D27" i="5"/>
  <c r="C27" i="5"/>
  <c r="E36" i="1"/>
  <c r="D36" i="1"/>
  <c r="C36" i="1"/>
  <c r="E32" i="6"/>
  <c r="D32" i="6"/>
  <c r="C32" i="6"/>
  <c r="E20" i="5"/>
  <c r="E21" i="5"/>
  <c r="E25" i="5"/>
  <c r="E26" i="5"/>
  <c r="D20" i="5"/>
  <c r="D21" i="5"/>
  <c r="D25" i="5"/>
  <c r="D26" i="5"/>
  <c r="C20" i="5"/>
  <c r="C21" i="5"/>
  <c r="C25" i="5"/>
  <c r="C26" i="5"/>
  <c r="E25" i="6"/>
  <c r="E26" i="6"/>
  <c r="E30" i="6"/>
  <c r="D25" i="6"/>
  <c r="D26" i="6"/>
  <c r="D30" i="6"/>
  <c r="C25" i="6"/>
  <c r="C26" i="6"/>
  <c r="C30" i="6"/>
  <c r="C29" i="1"/>
  <c r="C30" i="1"/>
  <c r="E29" i="1"/>
  <c r="E30" i="1"/>
  <c r="D29" i="1"/>
  <c r="D30" i="1"/>
  <c r="E29" i="19"/>
  <c r="E30" i="19"/>
  <c r="D30" i="19"/>
  <c r="D29" i="19"/>
  <c r="C30" i="19"/>
  <c r="C29" i="19"/>
  <c r="K25" i="19"/>
  <c r="J25" i="19"/>
  <c r="I25" i="19"/>
  <c r="E25" i="19"/>
  <c r="D25" i="19"/>
  <c r="C25" i="19"/>
  <c r="K24" i="19"/>
  <c r="J24" i="19"/>
  <c r="I24" i="19"/>
  <c r="E24" i="19"/>
  <c r="D24" i="19"/>
  <c r="C24" i="19"/>
  <c r="K23" i="19"/>
  <c r="J23" i="19"/>
  <c r="I23" i="19"/>
  <c r="E23" i="19"/>
  <c r="D23" i="19"/>
  <c r="C23" i="19"/>
  <c r="C29" i="17"/>
  <c r="C23" i="17"/>
  <c r="C25" i="17"/>
  <c r="E30" i="17"/>
  <c r="D30" i="17"/>
  <c r="D29" i="17"/>
  <c r="C30" i="17"/>
  <c r="E29" i="17"/>
  <c r="S25" i="17"/>
  <c r="R25" i="17"/>
  <c r="Q25" i="17"/>
  <c r="S24" i="17"/>
  <c r="R24" i="17"/>
  <c r="Q24" i="17"/>
  <c r="S23" i="17"/>
  <c r="R23" i="17"/>
  <c r="Q23" i="17"/>
  <c r="E25" i="17"/>
  <c r="D25" i="17"/>
  <c r="K25" i="17"/>
  <c r="J25" i="17"/>
  <c r="I25" i="17"/>
  <c r="E24" i="17"/>
  <c r="D24" i="17"/>
  <c r="C24" i="17"/>
  <c r="K24" i="17"/>
  <c r="J24" i="17"/>
  <c r="I24" i="17"/>
  <c r="E23" i="17"/>
  <c r="D23" i="17"/>
  <c r="K23" i="17"/>
  <c r="J23" i="17"/>
  <c r="I23" i="17"/>
  <c r="E42" i="16"/>
  <c r="D42" i="16"/>
  <c r="C42" i="16"/>
  <c r="I35" i="16"/>
  <c r="E37" i="16"/>
  <c r="C37" i="16"/>
  <c r="E36" i="16"/>
  <c r="D36" i="16"/>
  <c r="C36" i="16"/>
  <c r="E36" i="15"/>
  <c r="D36" i="15"/>
  <c r="C36" i="15"/>
  <c r="K36" i="15"/>
  <c r="J36" i="15"/>
  <c r="I36" i="15"/>
  <c r="E43" i="15"/>
  <c r="D43" i="15"/>
  <c r="D42" i="15"/>
  <c r="C43" i="15"/>
  <c r="C42" i="15"/>
  <c r="C48" i="14"/>
  <c r="D48" i="13"/>
  <c r="C48" i="13"/>
  <c r="C32" i="10"/>
  <c r="C36" i="11"/>
  <c r="D37" i="16"/>
  <c r="E44" i="16"/>
  <c r="E43" i="16"/>
  <c r="D43" i="16"/>
  <c r="C43" i="16"/>
  <c r="K37" i="16"/>
  <c r="J37" i="16"/>
  <c r="I37" i="16"/>
  <c r="E38" i="16"/>
  <c r="D38" i="16"/>
  <c r="C38" i="16"/>
  <c r="K36" i="16"/>
  <c r="J36" i="16"/>
  <c r="I36" i="16"/>
  <c r="K35" i="16"/>
  <c r="J35" i="16"/>
  <c r="E37" i="15"/>
  <c r="D37" i="15"/>
  <c r="C37" i="15"/>
  <c r="E42" i="15"/>
  <c r="K38" i="15"/>
  <c r="J38" i="15"/>
  <c r="I38" i="15"/>
  <c r="E38" i="15"/>
  <c r="D38" i="15"/>
  <c r="C38" i="15"/>
  <c r="K37" i="15"/>
  <c r="J37" i="15"/>
  <c r="I37" i="15"/>
  <c r="I44" i="14"/>
  <c r="E44" i="14"/>
  <c r="D44" i="14"/>
  <c r="C44" i="14"/>
  <c r="J44" i="14"/>
  <c r="E49" i="14"/>
  <c r="E48" i="14"/>
  <c r="D49" i="14"/>
  <c r="C49" i="14"/>
  <c r="D48" i="14"/>
  <c r="J42" i="14"/>
  <c r="J43" i="14"/>
  <c r="I42" i="14"/>
  <c r="I43" i="14"/>
  <c r="K42" i="14"/>
  <c r="K43" i="14"/>
  <c r="K44" i="14"/>
  <c r="E43" i="14"/>
  <c r="D43" i="14"/>
  <c r="C43" i="14"/>
  <c r="E42" i="14"/>
  <c r="D42" i="14"/>
  <c r="C42" i="14"/>
  <c r="C49" i="13"/>
  <c r="D49" i="13"/>
  <c r="E49" i="13"/>
  <c r="E48" i="13"/>
  <c r="K42" i="13"/>
  <c r="D42" i="13"/>
  <c r="E42" i="13"/>
  <c r="D43" i="13"/>
  <c r="E43" i="13"/>
  <c r="D44" i="13"/>
  <c r="E44" i="13"/>
  <c r="C44" i="13"/>
  <c r="C43" i="13"/>
  <c r="C42" i="13"/>
  <c r="I25" i="6"/>
  <c r="I29" i="1"/>
  <c r="I32" i="4"/>
  <c r="C37" i="4"/>
  <c r="C42" i="7"/>
  <c r="C26" i="10"/>
  <c r="E36" i="11"/>
  <c r="E37" i="11"/>
  <c r="D36" i="11"/>
  <c r="D37" i="11"/>
  <c r="C37" i="11"/>
  <c r="D30" i="11"/>
  <c r="E30" i="11"/>
  <c r="D31" i="11"/>
  <c r="E31" i="11"/>
  <c r="D32" i="11"/>
  <c r="E32" i="11"/>
  <c r="C32" i="11"/>
  <c r="C31" i="11"/>
  <c r="C30" i="11"/>
  <c r="J30" i="11"/>
  <c r="K30" i="11"/>
  <c r="J31" i="11"/>
  <c r="K31" i="11"/>
  <c r="J32" i="11"/>
  <c r="K32" i="11"/>
  <c r="I32" i="11"/>
  <c r="I31" i="11"/>
  <c r="I30" i="11"/>
  <c r="I44" i="13"/>
  <c r="J42" i="13"/>
  <c r="J43" i="13"/>
  <c r="K43" i="13"/>
  <c r="J44" i="13"/>
  <c r="K44" i="13"/>
  <c r="I43" i="13"/>
  <c r="I42" i="13"/>
  <c r="D42" i="7"/>
  <c r="E32" i="10"/>
  <c r="D32" i="10"/>
  <c r="E28" i="12"/>
  <c r="D28" i="12"/>
  <c r="C28" i="12"/>
  <c r="E27" i="12"/>
  <c r="D27" i="12"/>
  <c r="C27" i="12"/>
  <c r="M23" i="12"/>
  <c r="K23" i="12"/>
  <c r="J23" i="12"/>
  <c r="I23" i="12"/>
  <c r="E23" i="12"/>
  <c r="D23" i="12"/>
  <c r="C23" i="12"/>
  <c r="M22" i="12"/>
  <c r="K22" i="12"/>
  <c r="J22" i="12"/>
  <c r="I22" i="12"/>
  <c r="E22" i="12"/>
  <c r="D22" i="12"/>
  <c r="C22" i="12"/>
  <c r="M21" i="12"/>
  <c r="K21" i="12"/>
  <c r="J21" i="12"/>
  <c r="I21" i="12"/>
  <c r="E21" i="12"/>
  <c r="D21" i="12"/>
  <c r="C21" i="12"/>
  <c r="M30" i="11"/>
  <c r="M31" i="11"/>
  <c r="M32" i="11"/>
  <c r="D26" i="10"/>
  <c r="E26" i="10"/>
  <c r="I26" i="10"/>
  <c r="J26" i="10"/>
  <c r="K26" i="10"/>
  <c r="C27" i="10"/>
  <c r="D27" i="10"/>
  <c r="E27" i="10"/>
  <c r="I27" i="10"/>
  <c r="J27" i="10"/>
  <c r="K27" i="10"/>
  <c r="C28" i="10"/>
  <c r="D28" i="10"/>
  <c r="E28" i="10"/>
  <c r="I28" i="10"/>
  <c r="J28" i="10"/>
  <c r="K28" i="10"/>
  <c r="C33" i="10"/>
  <c r="D33" i="10"/>
  <c r="E33" i="10"/>
  <c r="E39" i="8"/>
  <c r="E38" i="8"/>
  <c r="D39" i="8"/>
  <c r="D38" i="8"/>
  <c r="C39" i="8"/>
  <c r="C38" i="8"/>
  <c r="E34" i="8"/>
  <c r="E33" i="8"/>
  <c r="E32" i="8"/>
  <c r="D34" i="8"/>
  <c r="D33" i="8"/>
  <c r="D32" i="8"/>
  <c r="C34" i="8"/>
  <c r="C33" i="8"/>
  <c r="C32" i="8"/>
  <c r="C39" i="9"/>
  <c r="D39" i="9"/>
  <c r="E39" i="9"/>
  <c r="I39" i="9"/>
  <c r="J39" i="9"/>
  <c r="K39" i="9"/>
  <c r="C40" i="9"/>
  <c r="D40" i="9"/>
  <c r="E40" i="9"/>
  <c r="I40" i="9"/>
  <c r="J40" i="9"/>
  <c r="K40" i="9"/>
  <c r="C41" i="9"/>
  <c r="D41" i="9"/>
  <c r="E41" i="9"/>
  <c r="I41" i="9"/>
  <c r="J41" i="9"/>
  <c r="K41" i="9"/>
  <c r="C45" i="9"/>
  <c r="D45" i="9"/>
  <c r="E45" i="9"/>
  <c r="C46" i="9"/>
  <c r="D46" i="9"/>
  <c r="E46" i="9"/>
  <c r="K34" i="8"/>
  <c r="K33" i="8"/>
  <c r="K32" i="8"/>
  <c r="J34" i="8"/>
  <c r="J33" i="8"/>
  <c r="J32" i="8"/>
  <c r="I34" i="8"/>
  <c r="I33" i="8"/>
  <c r="I32" i="8"/>
  <c r="C49" i="7"/>
  <c r="E49" i="7"/>
  <c r="D49" i="7"/>
  <c r="E48" i="7"/>
  <c r="D48" i="7"/>
  <c r="C48" i="7"/>
  <c r="K44" i="7"/>
  <c r="J44" i="7"/>
  <c r="I44" i="7"/>
  <c r="E44" i="7"/>
  <c r="D44" i="7"/>
  <c r="C44" i="7"/>
  <c r="K43" i="7"/>
  <c r="J43" i="7"/>
  <c r="K42" i="7"/>
  <c r="J42" i="7"/>
  <c r="I43" i="7"/>
  <c r="I42" i="7"/>
  <c r="E43" i="7"/>
  <c r="D43" i="7"/>
  <c r="E42" i="7"/>
  <c r="C43" i="7"/>
  <c r="C34" i="1"/>
  <c r="C31" i="6"/>
  <c r="E35" i="1"/>
  <c r="D35" i="1"/>
  <c r="E34" i="1"/>
  <c r="D34" i="1"/>
  <c r="C35" i="1"/>
  <c r="E31" i="6"/>
  <c r="D31" i="6"/>
  <c r="K26" i="6"/>
  <c r="J26" i="6"/>
  <c r="K25" i="6"/>
  <c r="J25" i="6"/>
  <c r="I26" i="6"/>
  <c r="K30" i="1"/>
  <c r="J30" i="1"/>
  <c r="K29" i="1"/>
  <c r="J29" i="1"/>
  <c r="I30" i="1"/>
  <c r="E38" i="4"/>
  <c r="D38" i="4"/>
  <c r="E37" i="4"/>
  <c r="D37" i="4"/>
  <c r="C38" i="4"/>
  <c r="K21" i="5"/>
  <c r="J21" i="5"/>
  <c r="I21" i="5"/>
  <c r="K20" i="5"/>
  <c r="J20" i="5"/>
  <c r="I20" i="5"/>
  <c r="E32" i="4"/>
  <c r="E33" i="4"/>
  <c r="I33" i="4"/>
  <c r="J32" i="4"/>
  <c r="K33" i="4"/>
  <c r="K32" i="4"/>
  <c r="C32" i="4"/>
  <c r="D32" i="4"/>
  <c r="C33" i="4"/>
  <c r="D33" i="4"/>
  <c r="J33" i="4"/>
</calcChain>
</file>

<file path=xl/sharedStrings.xml><?xml version="1.0" encoding="utf-8"?>
<sst xmlns="http://schemas.openxmlformats.org/spreadsheetml/2006/main" count="517" uniqueCount="73">
  <si>
    <t>Rule</t>
  </si>
  <si>
    <t>Lab</t>
  </si>
  <si>
    <t>Random</t>
  </si>
  <si>
    <t>Selected</t>
  </si>
  <si>
    <t>Crucial</t>
  </si>
  <si>
    <t>average</t>
  </si>
  <si>
    <t>st. deviation</t>
  </si>
  <si>
    <t>Number of cards to infer rule for placing cards in piles.</t>
  </si>
  <si>
    <t>Methods are random cards, selected cards,</t>
  </si>
  <si>
    <t>and crucial experiment method of Platt.</t>
  </si>
  <si>
    <t>Both labs</t>
  </si>
  <si>
    <t xml:space="preserve"> </t>
  </si>
  <si>
    <t>Lab1 - afternoon   Lab 2 - evening</t>
  </si>
  <si>
    <t>n</t>
  </si>
  <si>
    <t>Repeat</t>
  </si>
  <si>
    <t>Sel</t>
  </si>
  <si>
    <t>random</t>
  </si>
  <si>
    <t>Test Either/or</t>
  </si>
  <si>
    <t>see Yr2010 for evening group</t>
  </si>
  <si>
    <t>random cards</t>
  </si>
  <si>
    <t>with high scores on</t>
  </si>
  <si>
    <t>see Yr2011 for afternoon group</t>
  </si>
  <si>
    <t>they make flash  guesses after 3 cards and sometimes</t>
  </si>
  <si>
    <t>get the right rule.</t>
  </si>
  <si>
    <t>this group decided that it got better with practice</t>
  </si>
  <si>
    <t xml:space="preserve"> &lt;-note random card average far higher than any previous group since 2004</t>
  </si>
  <si>
    <t xml:space="preserve"> &lt;--averages notably higher than prev. years</t>
  </si>
  <si>
    <t>during the evening session there were at least 3 cases</t>
  </si>
  <si>
    <t>where the scientists could correctly place every card</t>
  </si>
  <si>
    <t>an example: perfect empirical rule was 1,4,9 in one pile, 2nd pile not</t>
  </si>
  <si>
    <t>but their  rule differed from stated rule</t>
  </si>
  <si>
    <t>stated rule: perfect squares in one pile</t>
  </si>
  <si>
    <t xml:space="preserve"> &lt;-note extraordinarily low score for selected careds on this case</t>
  </si>
  <si>
    <t xml:space="preserve"> &lt;--one group decided that either/or was simpler</t>
  </si>
  <si>
    <t>to use than two working hypotheses as stated by Platt</t>
  </si>
  <si>
    <t>during the afternoon session there were at least1  case</t>
  </si>
  <si>
    <t>statistics are for rules with all 3 methods</t>
  </si>
  <si>
    <t>statistics for all observations</t>
  </si>
  <si>
    <t>Lab3 - afternoon 5 Sept</t>
  </si>
  <si>
    <t>All labs</t>
  </si>
  <si>
    <t>one explanation is that as students grow familiar with inferential cards</t>
  </si>
  <si>
    <t>Why?</t>
  </si>
  <si>
    <t xml:space="preserve"> A halt was not called to explain selected to the entire class.</t>
  </si>
  <si>
    <t>Explanation of selected was made to individual groups, not to entire class</t>
  </si>
  <si>
    <t>Upon revisiting groups, the instructions for selected were understood differently across groups.</t>
  </si>
  <si>
    <t>conditional</t>
  </si>
  <si>
    <t>One group completed 4 rounds of random and 4 rounds of selected before another group had even finished 2 rounds of random.</t>
  </si>
  <si>
    <t>Methods appear to have not been well enough explained.</t>
  </si>
  <si>
    <t>reversals this large rare in the past</t>
  </si>
  <si>
    <t>st dev similar to the mean, as in previous years</t>
  </si>
  <si>
    <t>correlation random x selected,  selected x crucial</t>
  </si>
  <si>
    <t>30 to 54 rules completed in previous years.  number far smaller than previous years</t>
  </si>
  <si>
    <t>Time to completion  2 hours for 2 groups, longer than previous years.</t>
  </si>
  <si>
    <t>Results were inconsistent with all16 previous years.since 2004</t>
  </si>
  <si>
    <t>Results were not consistent with 13 years before 2004</t>
  </si>
  <si>
    <t>For crucial cards -- the instructions were not well understood in some groups.</t>
  </si>
  <si>
    <t>0.59 is high, 0.96 is unusually high</t>
  </si>
  <si>
    <t>Large number of difficult rules (conditional).</t>
  </si>
  <si>
    <t>ambiguous rule discovered, crucial abandoned</t>
  </si>
  <si>
    <t>average not high compared to previous years.  No more difficult rules than previous years</t>
  </si>
  <si>
    <t>Remove conditional and ambiguous rules reduces mean number but does not change the comparisons</t>
  </si>
  <si>
    <t>Remove 3 unusually strong reversals  16 cases -  Selected vs random similar to previous years</t>
  </si>
  <si>
    <t xml:space="preserve"> &lt;-- Table for lab write-up</t>
  </si>
  <si>
    <t>correlations</t>
  </si>
  <si>
    <t xml:space="preserve"> random x sel, </t>
  </si>
  <si>
    <t xml:space="preserve"> selected x crucial</t>
  </si>
  <si>
    <t>B4605 - B7220  Fall 2022  Cards Lab</t>
  </si>
  <si>
    <t>B4605 - B7220  Fall 2019  Cards Lab</t>
  </si>
  <si>
    <t>B4605 - B7220  Fall 2017  Cards Lab</t>
  </si>
  <si>
    <t>B46505- B7220  Fall 2017  Cards Lab</t>
  </si>
  <si>
    <t>B4605 - B7220  Fall 2016  Cards Lab</t>
  </si>
  <si>
    <t>B4605 - B7220  Fall 2015  Cards Lab</t>
  </si>
  <si>
    <t>B4605 - B7220  Fall 2014  Cards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</si>
</sst>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pane ySplit="4" topLeftCell="A20" activePane="bottomLeft" state="frozen"/>
      <selection pane="bottomLeft" activeCell="E32" sqref="E3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>
        <v>8</v>
      </c>
      <c r="D5">
        <v>8</v>
      </c>
      <c r="E5">
        <v>6</v>
      </c>
      <c r="G5">
        <v>28</v>
      </c>
      <c r="H5">
        <v>2</v>
      </c>
      <c r="I5">
        <v>10</v>
      </c>
      <c r="J5">
        <v>6</v>
      </c>
      <c r="K5">
        <v>10</v>
      </c>
    </row>
    <row r="6" spans="1:13" x14ac:dyDescent="0.2">
      <c r="A6" s="2">
        <v>2</v>
      </c>
      <c r="B6" s="2">
        <v>1</v>
      </c>
      <c r="C6">
        <v>4</v>
      </c>
      <c r="D6">
        <v>4</v>
      </c>
      <c r="E6">
        <v>5</v>
      </c>
      <c r="G6">
        <v>29</v>
      </c>
      <c r="H6">
        <v>2</v>
      </c>
      <c r="I6">
        <v>11</v>
      </c>
      <c r="J6">
        <v>16</v>
      </c>
      <c r="K6">
        <v>8</v>
      </c>
    </row>
    <row r="7" spans="1:13" x14ac:dyDescent="0.2">
      <c r="A7" s="2">
        <v>3</v>
      </c>
      <c r="B7" s="2">
        <v>1</v>
      </c>
      <c r="C7">
        <v>13</v>
      </c>
      <c r="D7">
        <v>2</v>
      </c>
      <c r="E7">
        <v>18</v>
      </c>
      <c r="G7">
        <v>30</v>
      </c>
      <c r="H7">
        <v>2</v>
      </c>
      <c r="I7">
        <v>14</v>
      </c>
      <c r="J7">
        <v>12</v>
      </c>
      <c r="K7">
        <v>18</v>
      </c>
    </row>
    <row r="8" spans="1:13" x14ac:dyDescent="0.2">
      <c r="A8" s="2">
        <v>4</v>
      </c>
      <c r="B8" s="2">
        <v>1</v>
      </c>
      <c r="C8">
        <v>35</v>
      </c>
      <c r="D8">
        <v>10</v>
      </c>
      <c r="E8">
        <v>12</v>
      </c>
      <c r="G8">
        <v>31</v>
      </c>
      <c r="H8">
        <v>2</v>
      </c>
      <c r="I8">
        <v>3</v>
      </c>
      <c r="J8">
        <v>4</v>
      </c>
      <c r="K8">
        <v>3</v>
      </c>
    </row>
    <row r="9" spans="1:13" x14ac:dyDescent="0.2">
      <c r="A9" s="2">
        <v>5</v>
      </c>
      <c r="B9" s="2">
        <v>1</v>
      </c>
      <c r="C9">
        <v>52</v>
      </c>
      <c r="D9">
        <v>17</v>
      </c>
      <c r="E9">
        <v>8</v>
      </c>
      <c r="G9">
        <v>32</v>
      </c>
      <c r="H9">
        <v>2</v>
      </c>
      <c r="I9">
        <v>11</v>
      </c>
      <c r="J9">
        <v>8</v>
      </c>
      <c r="K9">
        <v>12</v>
      </c>
    </row>
    <row r="10" spans="1:13" x14ac:dyDescent="0.2">
      <c r="A10" s="2">
        <v>6</v>
      </c>
      <c r="B10" s="2">
        <v>1</v>
      </c>
      <c r="C10">
        <v>8</v>
      </c>
      <c r="D10">
        <v>6</v>
      </c>
      <c r="E10">
        <v>12</v>
      </c>
      <c r="G10">
        <v>33</v>
      </c>
      <c r="H10">
        <v>2</v>
      </c>
      <c r="I10">
        <v>10</v>
      </c>
      <c r="J10">
        <v>10</v>
      </c>
      <c r="K10">
        <v>4</v>
      </c>
    </row>
    <row r="11" spans="1:13" x14ac:dyDescent="0.2">
      <c r="A11" s="2">
        <v>7</v>
      </c>
      <c r="B11" s="2">
        <v>1</v>
      </c>
      <c r="C11">
        <v>5</v>
      </c>
      <c r="D11">
        <v>8</v>
      </c>
      <c r="E11">
        <v>6</v>
      </c>
      <c r="G11">
        <v>34</v>
      </c>
      <c r="H11">
        <v>2</v>
      </c>
      <c r="I11">
        <v>6</v>
      </c>
      <c r="J11">
        <v>4</v>
      </c>
      <c r="K11">
        <v>8</v>
      </c>
    </row>
    <row r="12" spans="1:13" x14ac:dyDescent="0.2">
      <c r="A12" s="2">
        <v>8</v>
      </c>
      <c r="B12" s="2">
        <v>1</v>
      </c>
      <c r="C12">
        <v>18</v>
      </c>
      <c r="D12">
        <v>7</v>
      </c>
      <c r="E12">
        <v>10</v>
      </c>
      <c r="G12">
        <v>35</v>
      </c>
      <c r="H12">
        <v>2</v>
      </c>
      <c r="I12">
        <v>52</v>
      </c>
      <c r="J12">
        <v>11</v>
      </c>
      <c r="K12">
        <v>31</v>
      </c>
    </row>
    <row r="13" spans="1:13" x14ac:dyDescent="0.2">
      <c r="A13" s="2">
        <v>9</v>
      </c>
      <c r="B13" s="2">
        <v>1</v>
      </c>
      <c r="C13">
        <v>4</v>
      </c>
      <c r="D13">
        <v>7</v>
      </c>
      <c r="E13">
        <v>10</v>
      </c>
      <c r="G13">
        <v>36</v>
      </c>
      <c r="H13">
        <v>2</v>
      </c>
      <c r="I13">
        <v>7</v>
      </c>
      <c r="J13">
        <v>6</v>
      </c>
      <c r="K13">
        <v>12</v>
      </c>
    </row>
    <row r="14" spans="1:13" x14ac:dyDescent="0.2">
      <c r="A14" s="2">
        <v>10</v>
      </c>
      <c r="B14" s="2">
        <v>1</v>
      </c>
      <c r="C14">
        <v>7</v>
      </c>
      <c r="D14">
        <v>4</v>
      </c>
      <c r="E14">
        <v>6</v>
      </c>
      <c r="G14">
        <v>37</v>
      </c>
      <c r="H14">
        <v>2</v>
      </c>
      <c r="I14">
        <v>7</v>
      </c>
      <c r="J14">
        <v>4</v>
      </c>
      <c r="K14">
        <v>25</v>
      </c>
    </row>
    <row r="15" spans="1:13" x14ac:dyDescent="0.2">
      <c r="A15" s="2">
        <v>11</v>
      </c>
      <c r="B15" s="2">
        <v>1</v>
      </c>
      <c r="C15">
        <v>4</v>
      </c>
      <c r="D15">
        <v>4</v>
      </c>
      <c r="E15">
        <v>4</v>
      </c>
      <c r="G15">
        <v>38</v>
      </c>
      <c r="H15">
        <v>2</v>
      </c>
      <c r="I15">
        <v>22</v>
      </c>
      <c r="J15">
        <v>13</v>
      </c>
      <c r="K15">
        <v>15</v>
      </c>
    </row>
    <row r="16" spans="1:13" x14ac:dyDescent="0.2">
      <c r="A16" s="2">
        <v>12</v>
      </c>
      <c r="B16" s="2">
        <v>1</v>
      </c>
      <c r="C16">
        <v>6</v>
      </c>
      <c r="D16">
        <v>6</v>
      </c>
      <c r="E16">
        <v>18</v>
      </c>
      <c r="G16">
        <v>39</v>
      </c>
      <c r="H16">
        <v>2</v>
      </c>
      <c r="I16">
        <v>28</v>
      </c>
      <c r="J16">
        <v>22</v>
      </c>
      <c r="K16" t="s">
        <v>11</v>
      </c>
    </row>
    <row r="17" spans="1:16" x14ac:dyDescent="0.2">
      <c r="A17" s="2">
        <v>13</v>
      </c>
      <c r="B17" s="2">
        <v>1</v>
      </c>
      <c r="C17">
        <v>8</v>
      </c>
      <c r="D17">
        <v>4</v>
      </c>
      <c r="E17">
        <v>4</v>
      </c>
      <c r="G17">
        <v>40</v>
      </c>
      <c r="H17">
        <v>2</v>
      </c>
      <c r="I17">
        <v>22</v>
      </c>
      <c r="J17">
        <v>10</v>
      </c>
    </row>
    <row r="18" spans="1:16" x14ac:dyDescent="0.2">
      <c r="A18" s="2">
        <v>14</v>
      </c>
      <c r="B18" s="2">
        <v>1</v>
      </c>
      <c r="C18">
        <v>5</v>
      </c>
      <c r="D18">
        <v>8</v>
      </c>
      <c r="E18">
        <v>8</v>
      </c>
      <c r="G18">
        <v>41</v>
      </c>
      <c r="H18">
        <v>2</v>
      </c>
      <c r="I18">
        <v>7</v>
      </c>
      <c r="J18">
        <v>6</v>
      </c>
    </row>
    <row r="19" spans="1:16" x14ac:dyDescent="0.2">
      <c r="A19" s="2">
        <v>15</v>
      </c>
      <c r="B19" s="2">
        <v>1</v>
      </c>
      <c r="C19">
        <v>14</v>
      </c>
      <c r="D19">
        <v>6</v>
      </c>
      <c r="E19">
        <v>9</v>
      </c>
      <c r="G19">
        <v>42</v>
      </c>
      <c r="H19">
        <v>2</v>
      </c>
      <c r="I19">
        <v>8</v>
      </c>
      <c r="J19">
        <v>11</v>
      </c>
    </row>
    <row r="20" spans="1:16" x14ac:dyDescent="0.2">
      <c r="A20" s="2">
        <v>16</v>
      </c>
      <c r="B20" s="2">
        <v>1</v>
      </c>
      <c r="C20">
        <v>5</v>
      </c>
      <c r="D20">
        <v>6</v>
      </c>
      <c r="E20">
        <v>6</v>
      </c>
    </row>
    <row r="21" spans="1:16" x14ac:dyDescent="0.2">
      <c r="A21" s="2">
        <v>17</v>
      </c>
      <c r="B21" s="2">
        <v>1</v>
      </c>
      <c r="C21">
        <v>4</v>
      </c>
      <c r="D21">
        <v>9</v>
      </c>
      <c r="E21">
        <v>5</v>
      </c>
    </row>
    <row r="22" spans="1:16" x14ac:dyDescent="0.2">
      <c r="A22" s="2">
        <v>18</v>
      </c>
      <c r="B22" s="2">
        <v>1</v>
      </c>
      <c r="C22">
        <v>4</v>
      </c>
      <c r="D22">
        <v>3</v>
      </c>
      <c r="E22">
        <v>4</v>
      </c>
    </row>
    <row r="23" spans="1:16" x14ac:dyDescent="0.2">
      <c r="A23" s="2">
        <v>19</v>
      </c>
      <c r="B23" s="2">
        <v>1</v>
      </c>
      <c r="C23">
        <v>6</v>
      </c>
      <c r="D23">
        <v>3</v>
      </c>
      <c r="E23">
        <v>2</v>
      </c>
    </row>
    <row r="25" spans="1:16" x14ac:dyDescent="0.2">
      <c r="A25" s="2" t="s">
        <v>5</v>
      </c>
      <c r="C25" s="1">
        <f>AVERAGE(C5:C23)</f>
        <v>11.052631578947368</v>
      </c>
      <c r="D25" s="1">
        <f>AVERAGE(D5:D23)</f>
        <v>6.4210526315789478</v>
      </c>
      <c r="E25" s="1">
        <f>AVERAGE(E5:E23)</f>
        <v>8.0526315789473681</v>
      </c>
      <c r="F25" s="1"/>
      <c r="G25" s="1"/>
      <c r="H25" s="1"/>
      <c r="I25" s="1">
        <f>AVERAGE(I5:I15)</f>
        <v>13.909090909090908</v>
      </c>
      <c r="J25" s="1">
        <f>AVERAGE(J5:J15)</f>
        <v>8.545454545454545</v>
      </c>
      <c r="K25" s="1">
        <f>AVERAGE(K5:K15)</f>
        <v>13.272727272727273</v>
      </c>
      <c r="L25" s="1"/>
      <c r="M25" t="s">
        <v>36</v>
      </c>
      <c r="P25" s="1"/>
    </row>
    <row r="26" spans="1:16" x14ac:dyDescent="0.2">
      <c r="A26" s="2" t="s">
        <v>6</v>
      </c>
      <c r="C26" s="1">
        <f>STDEV(C5:C23)</f>
        <v>12.393877001749813</v>
      </c>
      <c r="D26" s="1">
        <f>STDEV(D5:D23)</f>
        <v>3.3881458297633369</v>
      </c>
      <c r="E26" s="1">
        <f>STDEV(E5:E23)</f>
        <v>4.4655929581452298</v>
      </c>
      <c r="F26" s="1"/>
      <c r="G26" s="1"/>
      <c r="H26" s="1"/>
      <c r="I26" s="1">
        <f>STDEV(I5:I15)</f>
        <v>13.568010505999363</v>
      </c>
      <c r="J26" s="1">
        <f>STDEV(J5:J15)</f>
        <v>4.131915690418583</v>
      </c>
      <c r="K26" s="1">
        <f>STDEV(K5:K15)</f>
        <v>8.5917508005168433</v>
      </c>
      <c r="L26" s="1"/>
      <c r="P26" s="1"/>
    </row>
    <row r="28" spans="1:16" x14ac:dyDescent="0.2">
      <c r="C28"/>
      <c r="D28" t="s">
        <v>10</v>
      </c>
      <c r="E28"/>
    </row>
    <row r="29" spans="1:16" x14ac:dyDescent="0.2">
      <c r="C29" t="s">
        <v>2</v>
      </c>
      <c r="D29" t="s">
        <v>3</v>
      </c>
      <c r="E29" t="s">
        <v>4</v>
      </c>
    </row>
    <row r="30" spans="1:16" x14ac:dyDescent="0.2">
      <c r="A30" s="2" t="s">
        <v>5</v>
      </c>
      <c r="C30" s="1">
        <f>AVERAGE(C5:C23,I5:I15)</f>
        <v>12.1</v>
      </c>
      <c r="D30" s="1">
        <f>AVERAGE(D5:D23,J5:J15)</f>
        <v>7.2</v>
      </c>
      <c r="E30" s="1">
        <f>AVERAGE(E5:E23,K5:K15)</f>
        <v>9.9666666666666668</v>
      </c>
    </row>
    <row r="31" spans="1:16" x14ac:dyDescent="0.2">
      <c r="A31" s="2" t="s">
        <v>6</v>
      </c>
      <c r="C31" s="1">
        <f>STDEV(C5:C23,I5:I15)</f>
        <v>12.680014141186502</v>
      </c>
      <c r="D31" s="1">
        <f>STDEV(D5:D23,J5:J15)</f>
        <v>3.7545374847160509</v>
      </c>
      <c r="E31" s="1">
        <f>STDEV(E5:E23,K5:K15)</f>
        <v>6.6616935474052115</v>
      </c>
    </row>
    <row r="32" spans="1:16" x14ac:dyDescent="0.2">
      <c r="C32" s="2">
        <f>COUNTIF(C5:C23,"&gt;0")+COUNTIF(I5:I12,"&gt;0")</f>
        <v>27</v>
      </c>
      <c r="D32" s="2">
        <f>COUNTIF(D5:D23,"&gt;0")+COUNTIF(J5:J12,"&gt;0")</f>
        <v>27</v>
      </c>
      <c r="E32" s="2">
        <f>COUNTIF(E5:E23,"&gt;0")+COUNTIF(K5:K15,"&gt;0")</f>
        <v>30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5" topLeftCell="A19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72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5</v>
      </c>
      <c r="D6">
        <v>3</v>
      </c>
      <c r="E6">
        <v>4</v>
      </c>
      <c r="G6">
        <v>1</v>
      </c>
      <c r="H6">
        <v>1</v>
      </c>
      <c r="I6">
        <v>15</v>
      </c>
      <c r="J6">
        <v>10</v>
      </c>
      <c r="K6">
        <v>16</v>
      </c>
      <c r="O6" s="7"/>
    </row>
    <row r="7" spans="1:15" x14ac:dyDescent="0.2">
      <c r="A7">
        <v>2</v>
      </c>
      <c r="B7">
        <v>2</v>
      </c>
      <c r="C7">
        <v>52</v>
      </c>
      <c r="D7">
        <v>52</v>
      </c>
      <c r="E7">
        <v>52</v>
      </c>
      <c r="G7">
        <v>2</v>
      </c>
      <c r="H7">
        <v>1</v>
      </c>
      <c r="I7">
        <v>6</v>
      </c>
      <c r="J7">
        <v>5</v>
      </c>
      <c r="K7">
        <v>6</v>
      </c>
    </row>
    <row r="8" spans="1:15" x14ac:dyDescent="0.2">
      <c r="A8">
        <v>3</v>
      </c>
      <c r="B8">
        <v>2</v>
      </c>
      <c r="C8">
        <v>15</v>
      </c>
      <c r="D8">
        <v>10</v>
      </c>
      <c r="E8">
        <v>8</v>
      </c>
      <c r="G8">
        <v>3</v>
      </c>
      <c r="H8">
        <v>1</v>
      </c>
      <c r="I8">
        <v>20</v>
      </c>
      <c r="J8">
        <v>30</v>
      </c>
      <c r="K8">
        <v>11</v>
      </c>
    </row>
    <row r="9" spans="1:15" x14ac:dyDescent="0.2">
      <c r="A9">
        <v>4</v>
      </c>
      <c r="B9">
        <v>2</v>
      </c>
      <c r="C9">
        <v>6</v>
      </c>
      <c r="D9">
        <v>7</v>
      </c>
      <c r="E9">
        <v>5</v>
      </c>
      <c r="G9">
        <v>4</v>
      </c>
      <c r="H9">
        <v>1</v>
      </c>
      <c r="I9">
        <v>13</v>
      </c>
      <c r="J9">
        <v>11</v>
      </c>
      <c r="K9">
        <v>8</v>
      </c>
    </row>
    <row r="10" spans="1:15" x14ac:dyDescent="0.2">
      <c r="A10">
        <v>5</v>
      </c>
      <c r="B10">
        <v>2</v>
      </c>
      <c r="C10">
        <v>38</v>
      </c>
      <c r="D10">
        <v>17</v>
      </c>
      <c r="E10">
        <v>14</v>
      </c>
      <c r="G10">
        <v>5</v>
      </c>
      <c r="H10">
        <v>1</v>
      </c>
      <c r="I10">
        <v>8</v>
      </c>
      <c r="J10">
        <v>8</v>
      </c>
      <c r="K10">
        <v>10</v>
      </c>
    </row>
    <row r="11" spans="1:15" x14ac:dyDescent="0.2">
      <c r="A11">
        <v>6</v>
      </c>
      <c r="B11">
        <v>2</v>
      </c>
      <c r="C11">
        <v>52</v>
      </c>
      <c r="D11">
        <v>3</v>
      </c>
      <c r="E11">
        <v>12</v>
      </c>
      <c r="G11">
        <v>6</v>
      </c>
      <c r="H11">
        <v>1</v>
      </c>
      <c r="I11">
        <v>33</v>
      </c>
      <c r="J11">
        <v>13</v>
      </c>
      <c r="K11">
        <v>8</v>
      </c>
    </row>
    <row r="12" spans="1:15" x14ac:dyDescent="0.2">
      <c r="A12">
        <v>7</v>
      </c>
      <c r="B12">
        <v>2</v>
      </c>
      <c r="C12">
        <v>11</v>
      </c>
      <c r="D12">
        <v>4</v>
      </c>
      <c r="E12">
        <v>5</v>
      </c>
      <c r="G12">
        <v>7</v>
      </c>
      <c r="H12">
        <v>1</v>
      </c>
      <c r="I12">
        <v>10</v>
      </c>
      <c r="J12">
        <v>4</v>
      </c>
      <c r="M12">
        <v>12</v>
      </c>
      <c r="O12" t="s">
        <v>33</v>
      </c>
    </row>
    <row r="13" spans="1:15" x14ac:dyDescent="0.2">
      <c r="A13">
        <v>8</v>
      </c>
      <c r="B13">
        <v>2</v>
      </c>
      <c r="C13">
        <v>30</v>
      </c>
      <c r="D13">
        <v>10</v>
      </c>
      <c r="E13">
        <v>9</v>
      </c>
      <c r="G13">
        <v>8</v>
      </c>
      <c r="H13">
        <v>1</v>
      </c>
      <c r="I13">
        <v>5</v>
      </c>
      <c r="J13">
        <v>4</v>
      </c>
      <c r="K13">
        <v>4</v>
      </c>
      <c r="O13" t="s">
        <v>34</v>
      </c>
    </row>
    <row r="14" spans="1:15" x14ac:dyDescent="0.2">
      <c r="A14">
        <v>9</v>
      </c>
      <c r="B14">
        <v>2</v>
      </c>
      <c r="C14">
        <v>52</v>
      </c>
      <c r="D14">
        <v>52</v>
      </c>
      <c r="E14">
        <v>14</v>
      </c>
      <c r="G14">
        <v>9</v>
      </c>
      <c r="H14">
        <v>1</v>
      </c>
      <c r="I14">
        <v>50</v>
      </c>
      <c r="J14">
        <v>16</v>
      </c>
      <c r="K14">
        <v>8</v>
      </c>
    </row>
    <row r="15" spans="1:15" x14ac:dyDescent="0.2">
      <c r="A15">
        <v>10</v>
      </c>
      <c r="B15">
        <v>2</v>
      </c>
      <c r="C15">
        <v>11</v>
      </c>
      <c r="D15">
        <v>8</v>
      </c>
      <c r="E15">
        <v>8</v>
      </c>
      <c r="G15">
        <v>10</v>
      </c>
      <c r="H15">
        <v>1</v>
      </c>
      <c r="I15">
        <v>52</v>
      </c>
      <c r="J15">
        <v>52</v>
      </c>
      <c r="K15">
        <v>52</v>
      </c>
      <c r="O15" t="s">
        <v>35</v>
      </c>
    </row>
    <row r="16" spans="1:15" x14ac:dyDescent="0.2">
      <c r="A16">
        <v>11</v>
      </c>
      <c r="B16">
        <v>2</v>
      </c>
      <c r="C16">
        <v>8</v>
      </c>
      <c r="D16">
        <v>8</v>
      </c>
      <c r="E16"/>
      <c r="G16">
        <v>11</v>
      </c>
      <c r="H16">
        <v>1</v>
      </c>
      <c r="I16">
        <v>52</v>
      </c>
      <c r="J16" s="7">
        <v>25</v>
      </c>
      <c r="O16" t="s">
        <v>28</v>
      </c>
    </row>
    <row r="17" spans="1:16" x14ac:dyDescent="0.2">
      <c r="A17">
        <v>12</v>
      </c>
      <c r="B17">
        <v>2</v>
      </c>
      <c r="C17">
        <v>17</v>
      </c>
      <c r="D17">
        <v>6</v>
      </c>
      <c r="E17"/>
      <c r="G17">
        <v>12</v>
      </c>
      <c r="H17">
        <v>1</v>
      </c>
      <c r="I17">
        <v>23</v>
      </c>
      <c r="J17" s="7">
        <v>10</v>
      </c>
      <c r="O17" t="s">
        <v>30</v>
      </c>
    </row>
    <row r="18" spans="1:16" x14ac:dyDescent="0.2">
      <c r="A18">
        <v>13</v>
      </c>
      <c r="B18">
        <v>2</v>
      </c>
      <c r="C18">
        <v>52</v>
      </c>
      <c r="D18">
        <v>14</v>
      </c>
      <c r="E18"/>
      <c r="G18">
        <v>13</v>
      </c>
      <c r="H18">
        <v>1</v>
      </c>
      <c r="I18">
        <v>14</v>
      </c>
      <c r="J18" s="7">
        <v>52</v>
      </c>
      <c r="P18" t="s">
        <v>29</v>
      </c>
    </row>
    <row r="19" spans="1:16" x14ac:dyDescent="0.2">
      <c r="A19">
        <v>14</v>
      </c>
      <c r="B19">
        <v>2</v>
      </c>
      <c r="C19">
        <v>52</v>
      </c>
      <c r="D19">
        <v>24</v>
      </c>
      <c r="E19"/>
      <c r="G19">
        <v>14</v>
      </c>
      <c r="H19">
        <v>1</v>
      </c>
      <c r="I19">
        <v>6</v>
      </c>
      <c r="J19" s="7">
        <v>4</v>
      </c>
      <c r="P19" t="s">
        <v>31</v>
      </c>
    </row>
    <row r="21" spans="1:16" x14ac:dyDescent="0.2">
      <c r="A21" s="2" t="s">
        <v>5</v>
      </c>
      <c r="C21" s="1">
        <f>AVERAGE(C6:C19)</f>
        <v>28.642857142857142</v>
      </c>
      <c r="D21" s="1">
        <f>AVERAGE(D6:D19)</f>
        <v>15.571428571428571</v>
      </c>
      <c r="E21" s="1">
        <f>AVERAGE(E6:E19)</f>
        <v>13.1</v>
      </c>
      <c r="I21" s="1">
        <f>AVERAGE(I6:I19)</f>
        <v>21.928571428571427</v>
      </c>
      <c r="J21" s="1">
        <f>AVERAGE(J6:J19)</f>
        <v>17.428571428571427</v>
      </c>
      <c r="K21" s="1">
        <f>AVERAGE(K6:K19)</f>
        <v>13.666666666666666</v>
      </c>
      <c r="L21" s="1"/>
      <c r="M21" s="1">
        <f>AVERAGE(M6:M19)</f>
        <v>12</v>
      </c>
    </row>
    <row r="22" spans="1:16" x14ac:dyDescent="0.2">
      <c r="A22" s="2" t="s">
        <v>6</v>
      </c>
      <c r="C22" s="1">
        <f>STDEV(C6:C19)</f>
        <v>20.113551279049286</v>
      </c>
      <c r="D22" s="1">
        <f>STDEV(D6:D19)</f>
        <v>16.458405781822275</v>
      </c>
      <c r="E22" s="1">
        <f>STDEV(E6:E19)</f>
        <v>14.137813755237328</v>
      </c>
      <c r="I22" s="1">
        <f>STDEV(I6:I19)</f>
        <v>17.639397712176901</v>
      </c>
      <c r="J22" s="1">
        <f>STDEV(J6:J19)</f>
        <v>16.556264376660881</v>
      </c>
      <c r="K22" s="1">
        <f>STDEV(K6:K19)</f>
        <v>14.7648230602334</v>
      </c>
      <c r="L22" s="1"/>
      <c r="M22" s="1" t="e">
        <f>STDEV(M6:M19)</f>
        <v>#DIV/0!</v>
      </c>
    </row>
    <row r="23" spans="1:16" x14ac:dyDescent="0.2">
      <c r="A23" s="2" t="s">
        <v>13</v>
      </c>
      <c r="C23" s="2">
        <f>COUNTIF(C6:C19,"&gt;0")</f>
        <v>14</v>
      </c>
      <c r="D23" s="2">
        <f>COUNTIF(D6:D19,"&gt;0")</f>
        <v>14</v>
      </c>
      <c r="E23" s="2">
        <f>COUNTIF(E6:E19,"&gt;0")</f>
        <v>10</v>
      </c>
      <c r="F23" s="2"/>
      <c r="G23" s="2"/>
      <c r="H23" s="2"/>
      <c r="I23" s="2">
        <f>COUNTIF(I6:I19,"&gt;0")</f>
        <v>14</v>
      </c>
      <c r="J23" s="2">
        <f>COUNTIF(J6:J19,"&gt;0")</f>
        <v>14</v>
      </c>
      <c r="K23" s="2">
        <f>COUNTIF(K6:K19,"&gt;0")</f>
        <v>9</v>
      </c>
      <c r="L23" s="2"/>
      <c r="M23" s="2">
        <f>COUNTIF(M6:M19,"&gt;0")</f>
        <v>1</v>
      </c>
      <c r="O23" t="s">
        <v>36</v>
      </c>
    </row>
    <row r="25" spans="1:16" x14ac:dyDescent="0.2">
      <c r="C25"/>
      <c r="D25" t="s">
        <v>10</v>
      </c>
      <c r="E25"/>
    </row>
    <row r="26" spans="1:16" x14ac:dyDescent="0.2">
      <c r="C26" t="s">
        <v>2</v>
      </c>
      <c r="D26" t="s">
        <v>3</v>
      </c>
      <c r="E26" t="s">
        <v>4</v>
      </c>
    </row>
    <row r="27" spans="1:16" x14ac:dyDescent="0.2">
      <c r="A27" s="2" t="s">
        <v>5</v>
      </c>
      <c r="C27" s="1">
        <f>AVERAGE(C6:C19,I6:I19)</f>
        <v>25.285714285714285</v>
      </c>
      <c r="D27" s="1">
        <f>AVERAGE(D6:D19,J6:J19)</f>
        <v>16.5</v>
      </c>
      <c r="E27" s="1">
        <f>AVERAGE(E6:E19,K6:K19)</f>
        <v>13.368421052631579</v>
      </c>
    </row>
    <row r="28" spans="1:16" x14ac:dyDescent="0.2">
      <c r="A28" s="2" t="s">
        <v>6</v>
      </c>
      <c r="C28" s="1">
        <f>STDEV(C6:C19,I6:I19)</f>
        <v>18.875532159007182</v>
      </c>
      <c r="D28" s="1">
        <f>STDEV(D6:D19,J6:J19)</f>
        <v>16.226407374902688</v>
      </c>
      <c r="E28" s="1">
        <f>STDEV(E6:E19,K6:K19)</f>
        <v>14.032543629070048</v>
      </c>
    </row>
    <row r="29" spans="1:16" x14ac:dyDescent="0.2">
      <c r="A29" s="2" t="s">
        <v>13</v>
      </c>
      <c r="C29" s="2">
        <f>COUNTIF(C6:C19,"&gt;0")+COUNTIF(I6:I19,"&gt;0")</f>
        <v>28</v>
      </c>
      <c r="D29" s="2">
        <f>COUNTIF(D6:D19,"&gt;0")+COUNTIF(J6:J19,"&gt;0")</f>
        <v>28</v>
      </c>
      <c r="E29" s="2">
        <f>COUNTIF(E6:E19,"&gt;0")+COUNTIF(K6:K19,"&gt;0")</f>
        <v>19</v>
      </c>
    </row>
  </sheetData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pane ySplit="5" topLeftCell="A3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71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6</v>
      </c>
      <c r="D6">
        <v>7</v>
      </c>
      <c r="E6">
        <v>8</v>
      </c>
      <c r="G6">
        <v>1</v>
      </c>
      <c r="H6">
        <v>1</v>
      </c>
      <c r="I6">
        <v>8</v>
      </c>
      <c r="J6">
        <v>5</v>
      </c>
      <c r="K6">
        <v>2</v>
      </c>
      <c r="O6" s="7"/>
    </row>
    <row r="7" spans="1:15" x14ac:dyDescent="0.2">
      <c r="A7">
        <v>2</v>
      </c>
      <c r="B7">
        <v>2</v>
      </c>
      <c r="C7">
        <v>3</v>
      </c>
      <c r="D7">
        <v>2</v>
      </c>
      <c r="E7">
        <v>5</v>
      </c>
      <c r="G7">
        <v>2</v>
      </c>
      <c r="H7">
        <v>1</v>
      </c>
      <c r="I7">
        <v>18</v>
      </c>
      <c r="J7">
        <v>21</v>
      </c>
      <c r="K7">
        <v>9</v>
      </c>
    </row>
    <row r="8" spans="1:15" x14ac:dyDescent="0.2">
      <c r="A8">
        <v>3</v>
      </c>
      <c r="B8">
        <v>2</v>
      </c>
      <c r="C8">
        <v>7</v>
      </c>
      <c r="D8">
        <v>19</v>
      </c>
      <c r="E8">
        <v>6</v>
      </c>
      <c r="G8">
        <v>3</v>
      </c>
      <c r="H8">
        <v>1</v>
      </c>
      <c r="I8">
        <v>14</v>
      </c>
      <c r="J8">
        <v>6</v>
      </c>
      <c r="K8">
        <v>4</v>
      </c>
    </row>
    <row r="9" spans="1:15" x14ac:dyDescent="0.2">
      <c r="A9">
        <v>4</v>
      </c>
      <c r="B9">
        <v>2</v>
      </c>
      <c r="C9">
        <v>3</v>
      </c>
      <c r="D9">
        <v>5</v>
      </c>
      <c r="E9">
        <v>32</v>
      </c>
      <c r="G9">
        <v>4</v>
      </c>
      <c r="H9">
        <v>1</v>
      </c>
      <c r="I9">
        <v>16</v>
      </c>
      <c r="J9">
        <v>5</v>
      </c>
      <c r="K9">
        <v>4</v>
      </c>
    </row>
    <row r="10" spans="1:15" x14ac:dyDescent="0.2">
      <c r="A10">
        <v>5</v>
      </c>
      <c r="B10">
        <v>2</v>
      </c>
      <c r="C10">
        <v>8</v>
      </c>
      <c r="D10">
        <v>5</v>
      </c>
      <c r="E10">
        <v>5</v>
      </c>
      <c r="G10">
        <v>5</v>
      </c>
      <c r="H10">
        <v>1</v>
      </c>
      <c r="I10">
        <v>18</v>
      </c>
      <c r="J10">
        <v>17</v>
      </c>
      <c r="K10">
        <v>6</v>
      </c>
    </row>
    <row r="11" spans="1:15" x14ac:dyDescent="0.2">
      <c r="A11">
        <v>6</v>
      </c>
      <c r="B11">
        <v>2</v>
      </c>
      <c r="C11">
        <v>10</v>
      </c>
      <c r="D11">
        <v>11</v>
      </c>
      <c r="E11">
        <v>3</v>
      </c>
      <c r="G11">
        <v>6</v>
      </c>
      <c r="H11">
        <v>1</v>
      </c>
      <c r="I11">
        <v>12</v>
      </c>
      <c r="J11">
        <v>17</v>
      </c>
      <c r="K11">
        <v>6</v>
      </c>
    </row>
    <row r="12" spans="1:15" x14ac:dyDescent="0.2">
      <c r="A12">
        <v>7</v>
      </c>
      <c r="B12">
        <v>2</v>
      </c>
      <c r="C12">
        <v>25</v>
      </c>
      <c r="D12">
        <v>15</v>
      </c>
      <c r="E12">
        <v>7</v>
      </c>
      <c r="G12">
        <v>7</v>
      </c>
      <c r="H12">
        <v>1</v>
      </c>
      <c r="I12">
        <v>52</v>
      </c>
      <c r="J12">
        <v>32</v>
      </c>
      <c r="K12">
        <v>2</v>
      </c>
    </row>
    <row r="13" spans="1:15" x14ac:dyDescent="0.2">
      <c r="A13">
        <v>8</v>
      </c>
      <c r="B13">
        <v>2</v>
      </c>
      <c r="C13">
        <v>5</v>
      </c>
      <c r="D13">
        <v>6</v>
      </c>
      <c r="E13">
        <v>4</v>
      </c>
      <c r="G13">
        <v>8</v>
      </c>
      <c r="H13">
        <v>1</v>
      </c>
      <c r="I13">
        <v>6</v>
      </c>
      <c r="J13">
        <v>3</v>
      </c>
      <c r="K13">
        <v>3</v>
      </c>
    </row>
    <row r="14" spans="1:15" x14ac:dyDescent="0.2">
      <c r="A14">
        <v>9</v>
      </c>
      <c r="B14">
        <v>2</v>
      </c>
      <c r="C14">
        <v>3</v>
      </c>
      <c r="D14">
        <v>3</v>
      </c>
      <c r="E14">
        <v>4</v>
      </c>
      <c r="G14">
        <v>9</v>
      </c>
      <c r="H14">
        <v>1</v>
      </c>
      <c r="I14">
        <v>52</v>
      </c>
      <c r="J14">
        <v>20</v>
      </c>
      <c r="K14">
        <v>13</v>
      </c>
    </row>
    <row r="15" spans="1:15" x14ac:dyDescent="0.2">
      <c r="A15">
        <v>10</v>
      </c>
      <c r="B15">
        <v>2</v>
      </c>
      <c r="C15">
        <v>7</v>
      </c>
      <c r="D15">
        <v>2</v>
      </c>
      <c r="E15">
        <v>4</v>
      </c>
      <c r="G15">
        <v>10</v>
      </c>
      <c r="H15">
        <v>1</v>
      </c>
      <c r="I15">
        <v>15</v>
      </c>
      <c r="J15">
        <v>8</v>
      </c>
      <c r="K15">
        <v>8</v>
      </c>
    </row>
    <row r="16" spans="1:15" x14ac:dyDescent="0.2">
      <c r="A16">
        <v>11</v>
      </c>
      <c r="B16">
        <v>2</v>
      </c>
      <c r="C16">
        <v>14</v>
      </c>
      <c r="D16">
        <v>4</v>
      </c>
      <c r="E16">
        <v>6</v>
      </c>
      <c r="G16">
        <v>11</v>
      </c>
      <c r="H16">
        <v>1</v>
      </c>
      <c r="I16">
        <v>12</v>
      </c>
      <c r="J16" s="7">
        <v>5</v>
      </c>
      <c r="K16" s="7">
        <v>6</v>
      </c>
    </row>
    <row r="17" spans="1:11" x14ac:dyDescent="0.2">
      <c r="A17">
        <v>12</v>
      </c>
      <c r="B17">
        <v>2</v>
      </c>
      <c r="C17">
        <v>9</v>
      </c>
      <c r="D17">
        <v>6</v>
      </c>
      <c r="E17">
        <v>14</v>
      </c>
      <c r="G17">
        <v>12</v>
      </c>
      <c r="H17">
        <v>1</v>
      </c>
      <c r="I17">
        <v>31</v>
      </c>
      <c r="J17" s="7">
        <v>5</v>
      </c>
      <c r="K17" s="7">
        <v>4</v>
      </c>
    </row>
    <row r="18" spans="1:11" x14ac:dyDescent="0.2">
      <c r="A18">
        <v>13</v>
      </c>
      <c r="B18">
        <v>2</v>
      </c>
      <c r="C18">
        <v>3</v>
      </c>
      <c r="D18">
        <v>3</v>
      </c>
      <c r="E18">
        <v>2</v>
      </c>
      <c r="G18">
        <v>13</v>
      </c>
      <c r="H18">
        <v>1</v>
      </c>
      <c r="I18">
        <v>5</v>
      </c>
      <c r="J18" s="7">
        <v>8</v>
      </c>
      <c r="K18" s="7">
        <v>17</v>
      </c>
    </row>
    <row r="19" spans="1:11" x14ac:dyDescent="0.2">
      <c r="A19">
        <v>14</v>
      </c>
      <c r="B19">
        <v>2</v>
      </c>
      <c r="C19">
        <v>9</v>
      </c>
      <c r="D19">
        <v>25</v>
      </c>
      <c r="E19"/>
      <c r="G19">
        <v>14</v>
      </c>
      <c r="H19">
        <v>1</v>
      </c>
      <c r="I19">
        <v>15</v>
      </c>
      <c r="J19" s="7">
        <v>4</v>
      </c>
      <c r="K19" s="7">
        <v>5</v>
      </c>
    </row>
    <row r="20" spans="1:11" x14ac:dyDescent="0.2">
      <c r="A20">
        <v>15</v>
      </c>
      <c r="B20">
        <v>2</v>
      </c>
      <c r="C20">
        <v>20</v>
      </c>
      <c r="D20">
        <v>7</v>
      </c>
      <c r="E20"/>
      <c r="G20">
        <v>15</v>
      </c>
      <c r="H20">
        <v>1</v>
      </c>
      <c r="I20">
        <v>15</v>
      </c>
      <c r="J20" s="7">
        <v>10</v>
      </c>
      <c r="K20" s="7">
        <v>8</v>
      </c>
    </row>
    <row r="21" spans="1:11" x14ac:dyDescent="0.2">
      <c r="A21">
        <v>16</v>
      </c>
      <c r="B21">
        <v>2</v>
      </c>
      <c r="C21">
        <v>4</v>
      </c>
      <c r="D21">
        <v>3</v>
      </c>
      <c r="E21"/>
      <c r="G21">
        <v>16</v>
      </c>
      <c r="H21">
        <v>1</v>
      </c>
      <c r="I21">
        <v>9</v>
      </c>
      <c r="J21" s="7">
        <v>3</v>
      </c>
      <c r="K21" s="7">
        <v>6</v>
      </c>
    </row>
    <row r="22" spans="1:11" x14ac:dyDescent="0.2">
      <c r="A22">
        <v>17</v>
      </c>
      <c r="B22">
        <v>2</v>
      </c>
      <c r="C22">
        <v>35</v>
      </c>
      <c r="D22">
        <v>18</v>
      </c>
      <c r="E22"/>
      <c r="G22">
        <v>17</v>
      </c>
      <c r="H22">
        <v>1</v>
      </c>
      <c r="I22">
        <v>21</v>
      </c>
      <c r="J22" s="7">
        <v>8</v>
      </c>
      <c r="K22" s="7">
        <v>4</v>
      </c>
    </row>
    <row r="23" spans="1:11" x14ac:dyDescent="0.2">
      <c r="A23">
        <v>18</v>
      </c>
      <c r="B23">
        <v>2</v>
      </c>
      <c r="C23">
        <v>4</v>
      </c>
      <c r="D23">
        <v>3</v>
      </c>
      <c r="E23"/>
      <c r="G23">
        <v>18</v>
      </c>
      <c r="H23">
        <v>1</v>
      </c>
      <c r="I23">
        <v>7</v>
      </c>
      <c r="J23" s="7">
        <v>7</v>
      </c>
      <c r="K23" s="7">
        <v>6</v>
      </c>
    </row>
    <row r="24" spans="1:11" x14ac:dyDescent="0.2">
      <c r="A24">
        <v>19</v>
      </c>
      <c r="B24">
        <v>2</v>
      </c>
      <c r="C24">
        <v>5</v>
      </c>
      <c r="D24">
        <v>7</v>
      </c>
      <c r="E24"/>
      <c r="G24">
        <v>19</v>
      </c>
      <c r="H24">
        <v>1</v>
      </c>
      <c r="I24">
        <v>16</v>
      </c>
      <c r="J24" s="7">
        <v>4</v>
      </c>
      <c r="K24" s="7">
        <v>5</v>
      </c>
    </row>
    <row r="25" spans="1:11" x14ac:dyDescent="0.2">
      <c r="A25"/>
      <c r="B25"/>
      <c r="C25"/>
      <c r="D25"/>
      <c r="E25"/>
      <c r="G25">
        <v>20</v>
      </c>
      <c r="H25">
        <v>1</v>
      </c>
      <c r="I25" s="7">
        <v>25</v>
      </c>
      <c r="J25" s="7">
        <v>8</v>
      </c>
      <c r="K25" s="7">
        <v>10</v>
      </c>
    </row>
    <row r="26" spans="1:11" x14ac:dyDescent="0.2">
      <c r="A26"/>
      <c r="B26"/>
      <c r="C26"/>
      <c r="D26"/>
      <c r="E26"/>
      <c r="G26">
        <v>21</v>
      </c>
      <c r="H26">
        <v>1</v>
      </c>
      <c r="I26" s="7">
        <v>6</v>
      </c>
      <c r="J26" s="7">
        <v>5</v>
      </c>
      <c r="K26" s="7">
        <v>6</v>
      </c>
    </row>
    <row r="27" spans="1:11" x14ac:dyDescent="0.2">
      <c r="A27"/>
      <c r="B27"/>
      <c r="C27"/>
      <c r="D27"/>
      <c r="E27"/>
      <c r="G27">
        <v>22</v>
      </c>
      <c r="H27">
        <v>1</v>
      </c>
      <c r="I27" s="7">
        <v>7</v>
      </c>
      <c r="J27" s="7">
        <v>4</v>
      </c>
      <c r="K27" s="7">
        <v>6</v>
      </c>
    </row>
    <row r="28" spans="1:11" x14ac:dyDescent="0.2">
      <c r="A28"/>
      <c r="B28"/>
      <c r="C28"/>
      <c r="D28"/>
      <c r="E28"/>
      <c r="G28">
        <v>23</v>
      </c>
      <c r="H28">
        <v>1</v>
      </c>
      <c r="I28" s="7">
        <v>8</v>
      </c>
      <c r="J28" s="7">
        <v>17</v>
      </c>
      <c r="K28" s="7">
        <v>4</v>
      </c>
    </row>
    <row r="29" spans="1:11" x14ac:dyDescent="0.2">
      <c r="A29"/>
      <c r="B29"/>
      <c r="C29"/>
      <c r="D29"/>
      <c r="E29"/>
      <c r="G29">
        <v>24</v>
      </c>
      <c r="H29">
        <v>1</v>
      </c>
      <c r="I29" s="7">
        <v>2</v>
      </c>
      <c r="J29" s="7">
        <v>4</v>
      </c>
      <c r="K29" s="7">
        <v>2</v>
      </c>
    </row>
    <row r="30" spans="1:11" x14ac:dyDescent="0.2">
      <c r="A30"/>
      <c r="B30"/>
      <c r="C30"/>
      <c r="D30"/>
      <c r="E30"/>
      <c r="G30">
        <v>25</v>
      </c>
      <c r="H30">
        <v>1</v>
      </c>
      <c r="I30" s="7">
        <v>9</v>
      </c>
      <c r="J30" s="7">
        <v>7</v>
      </c>
      <c r="K30" s="7">
        <v>2</v>
      </c>
    </row>
    <row r="31" spans="1:11" x14ac:dyDescent="0.2">
      <c r="A31"/>
      <c r="B31"/>
      <c r="C31"/>
      <c r="D31"/>
      <c r="E31"/>
      <c r="G31">
        <v>26</v>
      </c>
      <c r="H31">
        <v>1</v>
      </c>
      <c r="I31" s="7">
        <v>52</v>
      </c>
      <c r="J31" s="7">
        <v>29</v>
      </c>
      <c r="K31" s="7">
        <v>9</v>
      </c>
    </row>
    <row r="32" spans="1:11" x14ac:dyDescent="0.2">
      <c r="A32"/>
      <c r="B32"/>
      <c r="C32"/>
      <c r="D32"/>
      <c r="E32"/>
      <c r="G32">
        <v>27</v>
      </c>
      <c r="H32">
        <v>1</v>
      </c>
      <c r="I32" s="7">
        <v>6</v>
      </c>
      <c r="J32" s="7">
        <v>58</v>
      </c>
      <c r="K32" s="7">
        <v>8</v>
      </c>
    </row>
    <row r="33" spans="1:13" x14ac:dyDescent="0.2">
      <c r="A33"/>
      <c r="B33"/>
      <c r="C33"/>
      <c r="D33"/>
      <c r="E33"/>
      <c r="G33">
        <v>28</v>
      </c>
      <c r="H33">
        <v>1</v>
      </c>
      <c r="I33" s="7">
        <v>25</v>
      </c>
      <c r="J33" s="7">
        <v>19</v>
      </c>
      <c r="K33" s="7"/>
    </row>
    <row r="34" spans="1:13" x14ac:dyDescent="0.2">
      <c r="A34"/>
      <c r="B34"/>
      <c r="C34"/>
      <c r="D34"/>
      <c r="E34"/>
      <c r="G34">
        <v>29</v>
      </c>
      <c r="H34">
        <v>1</v>
      </c>
      <c r="I34" s="7">
        <v>10</v>
      </c>
      <c r="J34" s="7">
        <v>7</v>
      </c>
      <c r="K34" s="7"/>
    </row>
    <row r="35" spans="1:13" x14ac:dyDescent="0.2">
      <c r="A35"/>
      <c r="B35"/>
      <c r="C35"/>
      <c r="D35"/>
      <c r="E35"/>
      <c r="G35">
        <v>30</v>
      </c>
      <c r="H35">
        <v>1</v>
      </c>
      <c r="I35" s="7">
        <v>5</v>
      </c>
      <c r="J35" s="7">
        <v>6</v>
      </c>
      <c r="K35" s="7"/>
    </row>
    <row r="36" spans="1:13" x14ac:dyDescent="0.2">
      <c r="A36"/>
      <c r="B36"/>
      <c r="C36"/>
      <c r="D36"/>
      <c r="E36"/>
      <c r="G36">
        <v>31</v>
      </c>
      <c r="H36">
        <v>1</v>
      </c>
      <c r="I36" s="7">
        <v>12</v>
      </c>
      <c r="J36" s="7">
        <v>11</v>
      </c>
      <c r="K36" s="7"/>
    </row>
    <row r="37" spans="1:13" x14ac:dyDescent="0.2">
      <c r="A37"/>
      <c r="B37"/>
      <c r="C37"/>
      <c r="D37"/>
      <c r="E37"/>
      <c r="G37">
        <v>32</v>
      </c>
      <c r="H37">
        <v>1</v>
      </c>
      <c r="I37" s="7">
        <v>4</v>
      </c>
      <c r="J37" s="7">
        <v>6</v>
      </c>
      <c r="K37" s="7"/>
    </row>
    <row r="38" spans="1:13" x14ac:dyDescent="0.2">
      <c r="A38"/>
      <c r="B38"/>
      <c r="C38"/>
      <c r="D38"/>
      <c r="E38"/>
      <c r="G38">
        <v>33</v>
      </c>
      <c r="H38">
        <v>1</v>
      </c>
      <c r="I38" s="7">
        <v>3</v>
      </c>
      <c r="J38" s="7">
        <v>11</v>
      </c>
      <c r="K38" s="7"/>
    </row>
    <row r="39" spans="1:13" x14ac:dyDescent="0.2">
      <c r="A39"/>
      <c r="B39"/>
      <c r="C39"/>
      <c r="D39"/>
      <c r="E39"/>
      <c r="G39">
        <v>34</v>
      </c>
      <c r="H39">
        <v>1</v>
      </c>
      <c r="I39" s="7">
        <v>5</v>
      </c>
      <c r="J39" s="7">
        <v>56</v>
      </c>
    </row>
    <row r="40" spans="1:13" x14ac:dyDescent="0.2">
      <c r="A40"/>
      <c r="B40"/>
      <c r="C40"/>
      <c r="D40"/>
      <c r="E40"/>
      <c r="G40">
        <v>35</v>
      </c>
      <c r="H40">
        <v>1</v>
      </c>
      <c r="I40" s="7">
        <v>52</v>
      </c>
      <c r="J40" s="7">
        <v>39</v>
      </c>
    </row>
    <row r="42" spans="1:13" x14ac:dyDescent="0.2">
      <c r="A42" s="2" t="s">
        <v>5</v>
      </c>
      <c r="C42" s="1">
        <f>AVERAGE(C6:C18)</f>
        <v>7.9230769230769234</v>
      </c>
      <c r="D42" s="1">
        <f>AVERAGE(D6:D18)</f>
        <v>6.7692307692307692</v>
      </c>
      <c r="E42" s="1">
        <f>AVERAGE(E6:E18)</f>
        <v>7.6923076923076925</v>
      </c>
      <c r="I42" s="1">
        <f>AVERAGE(I6:I32)</f>
        <v>16.925925925925927</v>
      </c>
      <c r="J42" s="1">
        <f>AVERAGE(J6:J32)</f>
        <v>11.851851851851851</v>
      </c>
      <c r="K42" s="1">
        <f>AVERAGE(K6:K32)</f>
        <v>6.1111111111111107</v>
      </c>
      <c r="L42" s="1"/>
      <c r="M42" s="1"/>
    </row>
    <row r="43" spans="1:13" x14ac:dyDescent="0.2">
      <c r="A43" s="2" t="s">
        <v>6</v>
      </c>
      <c r="C43" s="1">
        <f>STDEV(C6:C18)</f>
        <v>6.0890822852810151</v>
      </c>
      <c r="D43" s="1">
        <f>STDEV(D6:D18)</f>
        <v>5.1986191460464788</v>
      </c>
      <c r="E43" s="1">
        <f>STDEV(E6:E18)</f>
        <v>7.8886481244107491</v>
      </c>
      <c r="I43" s="1">
        <f>STDEV(I6:I32)</f>
        <v>14.20705655089948</v>
      </c>
      <c r="J43" s="1">
        <f>STDEV(J6:J32)</f>
        <v>12.155099289863442</v>
      </c>
      <c r="K43" s="1">
        <f>STDEV(K6:K32)</f>
        <v>3.4566917636257282</v>
      </c>
      <c r="L43" s="1"/>
      <c r="M43" s="1"/>
    </row>
    <row r="44" spans="1:13" x14ac:dyDescent="0.2">
      <c r="A44" s="2" t="s">
        <v>13</v>
      </c>
      <c r="C44" s="2">
        <f>COUNTIF(C6:C18,"&gt;0")</f>
        <v>13</v>
      </c>
      <c r="D44" s="2">
        <f>COUNTIF(D6:D18,"&gt;0")</f>
        <v>13</v>
      </c>
      <c r="E44" s="2">
        <f>COUNTIF(E6:E18,"&gt;0")</f>
        <v>13</v>
      </c>
      <c r="F44" s="2"/>
      <c r="G44" s="2"/>
      <c r="H44" s="2"/>
      <c r="I44" s="2">
        <f>COUNTIF(I6:I32,"&gt;0")</f>
        <v>27</v>
      </c>
      <c r="J44" s="2">
        <f>COUNTIF(J6:J32,"&gt;0")</f>
        <v>27</v>
      </c>
      <c r="K44" s="2">
        <f>COUNTIF(K6:K32,"&gt;0")</f>
        <v>27</v>
      </c>
      <c r="L44" s="2"/>
      <c r="M44" s="2"/>
    </row>
    <row r="46" spans="1:13" x14ac:dyDescent="0.2">
      <c r="C46"/>
      <c r="D46" t="s">
        <v>10</v>
      </c>
      <c r="E46"/>
    </row>
    <row r="47" spans="1:13" x14ac:dyDescent="0.2">
      <c r="C47" t="s">
        <v>2</v>
      </c>
      <c r="D47" t="s">
        <v>3</v>
      </c>
      <c r="E47" t="s">
        <v>4</v>
      </c>
      <c r="I47" t="s">
        <v>36</v>
      </c>
    </row>
    <row r="48" spans="1:13" x14ac:dyDescent="0.2">
      <c r="A48" s="2" t="s">
        <v>5</v>
      </c>
      <c r="C48" s="1">
        <f>AVERAGE(C6:C18,I6:I32)</f>
        <v>14</v>
      </c>
      <c r="D48" s="1">
        <f>AVERAGE(D6:D18,J6:J32)</f>
        <v>10.199999999999999</v>
      </c>
      <c r="E48" s="1">
        <f>AVERAGE(E6:E18,K6:K32)</f>
        <v>6.625</v>
      </c>
    </row>
    <row r="49" spans="1:5" x14ac:dyDescent="0.2">
      <c r="A49" s="2" t="s">
        <v>6</v>
      </c>
      <c r="C49" s="1">
        <f>STDEV(C6:C18,I6:I32)</f>
        <v>12.814254882946889</v>
      </c>
      <c r="D49" s="1">
        <f>STDEV(D6:D18,J6:J32)</f>
        <v>10.612522839817167</v>
      </c>
      <c r="E49" s="1">
        <f>STDEV(E6:E18,K6:K32)</f>
        <v>5.2608252253122849</v>
      </c>
    </row>
    <row r="50" spans="1:5" x14ac:dyDescent="0.2">
      <c r="A50" s="2" t="s">
        <v>13</v>
      </c>
      <c r="C50" s="2">
        <f>COUNTIF(C6:C24,"&gt;0")+COUNTIF(I6:I40,"&gt;0")</f>
        <v>54</v>
      </c>
      <c r="D50" s="2">
        <f>COUNTIF(D6:D24,"&gt;0")+COUNTIF(J6:J40,"&gt;0")</f>
        <v>54</v>
      </c>
      <c r="E50" s="2">
        <f>COUNTIF(E6:E18,"&gt;0")+COUNTIF(K6:K32,"&gt;0")</f>
        <v>40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pane ySplit="5" topLeftCell="A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70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20</v>
      </c>
      <c r="D6">
        <v>9</v>
      </c>
      <c r="E6">
        <v>10</v>
      </c>
      <c r="G6">
        <v>1</v>
      </c>
      <c r="H6">
        <v>1</v>
      </c>
      <c r="I6">
        <v>2</v>
      </c>
      <c r="J6">
        <v>4</v>
      </c>
      <c r="K6">
        <v>4</v>
      </c>
      <c r="O6" s="7"/>
    </row>
    <row r="7" spans="1:15" x14ac:dyDescent="0.2">
      <c r="A7">
        <v>2</v>
      </c>
      <c r="B7">
        <v>2</v>
      </c>
      <c r="C7">
        <v>18</v>
      </c>
      <c r="D7">
        <v>3</v>
      </c>
      <c r="E7">
        <v>3</v>
      </c>
      <c r="G7">
        <v>2</v>
      </c>
      <c r="H7">
        <v>1</v>
      </c>
      <c r="I7">
        <v>52</v>
      </c>
      <c r="J7">
        <v>52</v>
      </c>
      <c r="K7">
        <v>14</v>
      </c>
    </row>
    <row r="8" spans="1:15" x14ac:dyDescent="0.2">
      <c r="A8">
        <v>3</v>
      </c>
      <c r="B8">
        <v>2</v>
      </c>
      <c r="C8">
        <v>52</v>
      </c>
      <c r="D8">
        <v>19</v>
      </c>
      <c r="E8">
        <v>10</v>
      </c>
      <c r="G8">
        <v>3</v>
      </c>
      <c r="H8">
        <v>1</v>
      </c>
      <c r="I8">
        <v>10</v>
      </c>
      <c r="J8">
        <v>5</v>
      </c>
      <c r="K8">
        <v>14</v>
      </c>
    </row>
    <row r="9" spans="1:15" x14ac:dyDescent="0.2">
      <c r="A9">
        <v>4</v>
      </c>
      <c r="B9">
        <v>2</v>
      </c>
      <c r="C9">
        <v>16</v>
      </c>
      <c r="D9">
        <v>9</v>
      </c>
      <c r="E9">
        <v>6</v>
      </c>
      <c r="G9">
        <v>4</v>
      </c>
      <c r="H9">
        <v>1</v>
      </c>
      <c r="I9">
        <v>8</v>
      </c>
      <c r="J9">
        <v>5</v>
      </c>
      <c r="K9">
        <v>20</v>
      </c>
    </row>
    <row r="10" spans="1:15" x14ac:dyDescent="0.2">
      <c r="A10">
        <v>5</v>
      </c>
      <c r="B10">
        <v>2</v>
      </c>
      <c r="C10">
        <v>3</v>
      </c>
      <c r="D10">
        <v>13</v>
      </c>
      <c r="E10">
        <v>6</v>
      </c>
      <c r="G10">
        <v>5</v>
      </c>
      <c r="H10">
        <v>1</v>
      </c>
      <c r="I10">
        <v>11</v>
      </c>
      <c r="J10">
        <v>3</v>
      </c>
      <c r="K10">
        <v>17</v>
      </c>
    </row>
    <row r="11" spans="1:15" x14ac:dyDescent="0.2">
      <c r="A11">
        <v>6</v>
      </c>
      <c r="B11">
        <v>2</v>
      </c>
      <c r="C11">
        <v>5</v>
      </c>
      <c r="D11">
        <v>2</v>
      </c>
      <c r="E11">
        <v>6</v>
      </c>
      <c r="G11">
        <v>6</v>
      </c>
      <c r="H11">
        <v>1</v>
      </c>
      <c r="I11">
        <v>8</v>
      </c>
      <c r="J11">
        <v>7</v>
      </c>
      <c r="K11">
        <v>16</v>
      </c>
    </row>
    <row r="12" spans="1:15" x14ac:dyDescent="0.2">
      <c r="A12">
        <v>7</v>
      </c>
      <c r="B12">
        <v>2</v>
      </c>
      <c r="C12">
        <v>10</v>
      </c>
      <c r="D12">
        <v>4</v>
      </c>
      <c r="E12">
        <v>9</v>
      </c>
      <c r="G12">
        <v>7</v>
      </c>
      <c r="H12">
        <v>1</v>
      </c>
      <c r="I12">
        <v>8</v>
      </c>
      <c r="J12">
        <v>11</v>
      </c>
      <c r="K12">
        <v>10</v>
      </c>
    </row>
    <row r="13" spans="1:15" x14ac:dyDescent="0.2">
      <c r="A13">
        <v>8</v>
      </c>
      <c r="B13">
        <v>2</v>
      </c>
      <c r="C13">
        <v>19</v>
      </c>
      <c r="D13">
        <v>9</v>
      </c>
      <c r="E13">
        <v>5</v>
      </c>
      <c r="G13">
        <v>8</v>
      </c>
      <c r="H13">
        <v>1</v>
      </c>
      <c r="I13">
        <v>8</v>
      </c>
      <c r="J13">
        <v>7</v>
      </c>
      <c r="K13">
        <v>6</v>
      </c>
    </row>
    <row r="14" spans="1:15" x14ac:dyDescent="0.2">
      <c r="A14">
        <v>9</v>
      </c>
      <c r="B14">
        <v>2</v>
      </c>
      <c r="C14">
        <v>52</v>
      </c>
      <c r="D14">
        <v>4</v>
      </c>
      <c r="E14">
        <v>6</v>
      </c>
      <c r="G14">
        <v>9</v>
      </c>
      <c r="H14">
        <v>1</v>
      </c>
      <c r="I14">
        <v>20</v>
      </c>
      <c r="J14">
        <v>23</v>
      </c>
      <c r="K14">
        <v>20</v>
      </c>
    </row>
    <row r="15" spans="1:15" x14ac:dyDescent="0.2">
      <c r="A15">
        <v>10</v>
      </c>
      <c r="B15">
        <v>2</v>
      </c>
      <c r="C15">
        <v>10</v>
      </c>
      <c r="D15">
        <v>13</v>
      </c>
      <c r="E15">
        <v>5</v>
      </c>
      <c r="G15">
        <v>10</v>
      </c>
      <c r="H15">
        <v>1</v>
      </c>
      <c r="I15">
        <v>14</v>
      </c>
      <c r="J15">
        <v>9</v>
      </c>
      <c r="K15">
        <v>7</v>
      </c>
    </row>
    <row r="16" spans="1:15" x14ac:dyDescent="0.2">
      <c r="A16">
        <v>11</v>
      </c>
      <c r="B16">
        <v>2</v>
      </c>
      <c r="C16">
        <v>6</v>
      </c>
      <c r="D16">
        <v>5</v>
      </c>
      <c r="E16">
        <v>4</v>
      </c>
      <c r="G16">
        <v>11</v>
      </c>
      <c r="H16">
        <v>1</v>
      </c>
      <c r="I16">
        <v>32</v>
      </c>
      <c r="J16" s="7">
        <v>14</v>
      </c>
      <c r="K16" s="7">
        <v>20</v>
      </c>
    </row>
    <row r="17" spans="1:16" x14ac:dyDescent="0.2">
      <c r="A17">
        <v>12</v>
      </c>
      <c r="B17">
        <v>2</v>
      </c>
      <c r="C17">
        <v>7</v>
      </c>
      <c r="D17">
        <v>8</v>
      </c>
      <c r="E17">
        <v>10</v>
      </c>
      <c r="G17">
        <v>12</v>
      </c>
      <c r="H17">
        <v>1</v>
      </c>
      <c r="I17">
        <v>44</v>
      </c>
      <c r="J17" s="7">
        <v>14</v>
      </c>
      <c r="K17" s="7">
        <v>34</v>
      </c>
    </row>
    <row r="18" spans="1:16" x14ac:dyDescent="0.2">
      <c r="A18">
        <v>13</v>
      </c>
      <c r="B18">
        <v>2</v>
      </c>
      <c r="C18">
        <v>21</v>
      </c>
      <c r="D18">
        <v>9</v>
      </c>
      <c r="E18">
        <v>8</v>
      </c>
      <c r="G18">
        <v>13</v>
      </c>
      <c r="H18">
        <v>1</v>
      </c>
      <c r="I18">
        <v>14</v>
      </c>
      <c r="J18" s="7">
        <v>5</v>
      </c>
      <c r="K18" s="7">
        <v>7</v>
      </c>
    </row>
    <row r="19" spans="1:16" x14ac:dyDescent="0.2">
      <c r="A19">
        <v>14</v>
      </c>
      <c r="B19">
        <v>2</v>
      </c>
      <c r="C19">
        <v>11</v>
      </c>
      <c r="D19">
        <v>7</v>
      </c>
      <c r="E19">
        <v>10</v>
      </c>
      <c r="G19">
        <v>14</v>
      </c>
      <c r="H19">
        <v>1</v>
      </c>
      <c r="I19">
        <v>13</v>
      </c>
      <c r="J19" s="7">
        <v>5</v>
      </c>
      <c r="K19" s="7">
        <v>11</v>
      </c>
      <c r="P19" t="s">
        <v>11</v>
      </c>
    </row>
    <row r="20" spans="1:16" x14ac:dyDescent="0.2">
      <c r="A20">
        <v>15</v>
      </c>
      <c r="B20">
        <v>2</v>
      </c>
      <c r="C20">
        <v>9</v>
      </c>
      <c r="D20">
        <v>12</v>
      </c>
      <c r="E20">
        <v>4</v>
      </c>
      <c r="G20">
        <v>15</v>
      </c>
      <c r="H20">
        <v>1</v>
      </c>
      <c r="I20">
        <v>52</v>
      </c>
      <c r="J20" s="7">
        <v>52</v>
      </c>
      <c r="K20" s="7">
        <v>20</v>
      </c>
    </row>
    <row r="21" spans="1:16" x14ac:dyDescent="0.2">
      <c r="A21">
        <v>16</v>
      </c>
      <c r="B21">
        <v>2</v>
      </c>
      <c r="C21">
        <v>52</v>
      </c>
      <c r="D21">
        <v>21</v>
      </c>
      <c r="E21"/>
      <c r="G21">
        <v>16</v>
      </c>
      <c r="H21">
        <v>1</v>
      </c>
      <c r="I21">
        <v>14</v>
      </c>
      <c r="J21" s="7">
        <v>5</v>
      </c>
      <c r="K21" s="7">
        <v>10</v>
      </c>
    </row>
    <row r="22" spans="1:16" x14ac:dyDescent="0.2">
      <c r="A22">
        <v>17</v>
      </c>
      <c r="B22">
        <v>2</v>
      </c>
      <c r="C22">
        <v>4</v>
      </c>
      <c r="D22">
        <v>20</v>
      </c>
      <c r="E22"/>
      <c r="G22">
        <v>17</v>
      </c>
      <c r="H22">
        <v>1</v>
      </c>
      <c r="I22">
        <v>9</v>
      </c>
      <c r="J22" s="7">
        <v>17</v>
      </c>
      <c r="K22" s="7">
        <v>12</v>
      </c>
    </row>
    <row r="23" spans="1:16" x14ac:dyDescent="0.2">
      <c r="A23">
        <v>18</v>
      </c>
      <c r="B23">
        <v>2</v>
      </c>
      <c r="C23">
        <v>7</v>
      </c>
      <c r="D23">
        <v>6</v>
      </c>
      <c r="E23"/>
      <c r="G23">
        <v>18</v>
      </c>
      <c r="H23">
        <v>1</v>
      </c>
      <c r="I23">
        <v>23</v>
      </c>
      <c r="J23" s="7">
        <v>17</v>
      </c>
      <c r="K23" s="7">
        <v>12</v>
      </c>
    </row>
    <row r="24" spans="1:16" x14ac:dyDescent="0.2">
      <c r="A24"/>
      <c r="B24"/>
      <c r="C24"/>
      <c r="D24"/>
      <c r="E24"/>
      <c r="G24">
        <v>19</v>
      </c>
      <c r="H24">
        <v>1</v>
      </c>
      <c r="I24">
        <v>40</v>
      </c>
      <c r="J24" s="7">
        <v>52</v>
      </c>
      <c r="K24" s="7">
        <v>39</v>
      </c>
    </row>
    <row r="25" spans="1:16" x14ac:dyDescent="0.2">
      <c r="A25"/>
      <c r="B25"/>
      <c r="C25"/>
      <c r="D25"/>
      <c r="E25"/>
      <c r="G25">
        <v>20</v>
      </c>
      <c r="H25">
        <v>1</v>
      </c>
      <c r="I25" s="7">
        <v>13</v>
      </c>
      <c r="J25" s="7">
        <v>7</v>
      </c>
      <c r="K25" s="7">
        <v>22</v>
      </c>
    </row>
    <row r="26" spans="1:16" x14ac:dyDescent="0.2">
      <c r="A26"/>
      <c r="B26"/>
      <c r="C26"/>
      <c r="D26"/>
      <c r="E26"/>
      <c r="G26">
        <v>21</v>
      </c>
      <c r="H26">
        <v>1</v>
      </c>
      <c r="I26" s="7">
        <v>8</v>
      </c>
      <c r="J26" s="7">
        <v>3</v>
      </c>
      <c r="K26" s="7">
        <v>3</v>
      </c>
    </row>
    <row r="27" spans="1:16" x14ac:dyDescent="0.2">
      <c r="A27"/>
      <c r="B27"/>
      <c r="C27"/>
      <c r="D27"/>
      <c r="E27"/>
      <c r="G27">
        <v>22</v>
      </c>
      <c r="H27">
        <v>1</v>
      </c>
      <c r="I27" s="7">
        <v>13</v>
      </c>
      <c r="J27" s="7">
        <v>19</v>
      </c>
      <c r="K27" s="7">
        <v>10</v>
      </c>
    </row>
    <row r="28" spans="1:16" x14ac:dyDescent="0.2">
      <c r="A28"/>
      <c r="B28"/>
      <c r="C28"/>
      <c r="D28"/>
      <c r="E28"/>
      <c r="G28">
        <v>23</v>
      </c>
      <c r="H28">
        <v>1</v>
      </c>
      <c r="I28" s="7">
        <v>6</v>
      </c>
      <c r="J28" s="7">
        <v>7</v>
      </c>
      <c r="K28" s="7">
        <v>8</v>
      </c>
    </row>
    <row r="29" spans="1:16" x14ac:dyDescent="0.2">
      <c r="A29"/>
      <c r="B29"/>
      <c r="C29"/>
      <c r="D29"/>
      <c r="E29"/>
      <c r="G29">
        <v>24</v>
      </c>
      <c r="H29">
        <v>1</v>
      </c>
      <c r="I29" s="7">
        <v>16</v>
      </c>
      <c r="J29" s="7">
        <v>12</v>
      </c>
      <c r="K29" s="7">
        <v>13</v>
      </c>
    </row>
    <row r="30" spans="1:16" x14ac:dyDescent="0.2">
      <c r="A30"/>
      <c r="B30"/>
      <c r="C30"/>
      <c r="D30"/>
      <c r="E30"/>
      <c r="G30">
        <v>25</v>
      </c>
      <c r="H30">
        <v>1</v>
      </c>
      <c r="I30" s="7">
        <v>4</v>
      </c>
      <c r="J30" s="7">
        <v>3</v>
      </c>
      <c r="K30" s="7">
        <v>4</v>
      </c>
    </row>
    <row r="31" spans="1:16" x14ac:dyDescent="0.2">
      <c r="A31"/>
      <c r="B31"/>
      <c r="C31"/>
      <c r="D31"/>
      <c r="E31"/>
      <c r="G31">
        <v>26</v>
      </c>
      <c r="H31">
        <v>1</v>
      </c>
      <c r="I31" s="7">
        <v>24</v>
      </c>
      <c r="J31" s="7">
        <v>23</v>
      </c>
      <c r="K31" s="7">
        <v>11</v>
      </c>
    </row>
    <row r="32" spans="1:16" x14ac:dyDescent="0.2">
      <c r="A32"/>
      <c r="B32"/>
      <c r="C32"/>
      <c r="D32"/>
      <c r="E32"/>
      <c r="G32">
        <v>27</v>
      </c>
      <c r="H32">
        <v>1</v>
      </c>
      <c r="I32" s="7">
        <v>18</v>
      </c>
      <c r="J32" s="7">
        <v>15</v>
      </c>
      <c r="K32" s="7">
        <v>19</v>
      </c>
    </row>
    <row r="33" spans="1:13" x14ac:dyDescent="0.2">
      <c r="A33"/>
      <c r="B33"/>
      <c r="C33"/>
      <c r="D33"/>
      <c r="E33"/>
      <c r="G33">
        <v>28</v>
      </c>
      <c r="H33">
        <v>1</v>
      </c>
      <c r="I33" s="7">
        <v>7</v>
      </c>
      <c r="J33" s="7">
        <v>4</v>
      </c>
      <c r="K33" s="7">
        <v>3</v>
      </c>
    </row>
    <row r="34" spans="1:13" x14ac:dyDescent="0.2">
      <c r="A34"/>
      <c r="B34"/>
      <c r="C34"/>
      <c r="D34"/>
      <c r="E34"/>
      <c r="G34">
        <v>29</v>
      </c>
      <c r="H34">
        <v>1</v>
      </c>
      <c r="I34" s="7">
        <v>19</v>
      </c>
      <c r="J34" s="7">
        <v>6</v>
      </c>
      <c r="K34" s="7">
        <v>6</v>
      </c>
    </row>
    <row r="35" spans="1:13" x14ac:dyDescent="0.2">
      <c r="A35"/>
      <c r="B35"/>
      <c r="C35"/>
      <c r="D35"/>
      <c r="E35"/>
      <c r="G35">
        <v>30</v>
      </c>
      <c r="H35">
        <v>1</v>
      </c>
      <c r="I35" s="7">
        <v>16</v>
      </c>
      <c r="J35" s="7">
        <v>3</v>
      </c>
      <c r="K35" s="7">
        <v>9</v>
      </c>
    </row>
    <row r="36" spans="1:13" x14ac:dyDescent="0.2">
      <c r="A36"/>
      <c r="B36"/>
      <c r="C36"/>
      <c r="D36"/>
      <c r="E36"/>
      <c r="G36">
        <v>31</v>
      </c>
      <c r="H36">
        <v>1</v>
      </c>
      <c r="I36" s="7">
        <v>28</v>
      </c>
      <c r="J36" s="7">
        <v>6</v>
      </c>
      <c r="K36" s="7"/>
    </row>
    <row r="37" spans="1:13" x14ac:dyDescent="0.2">
      <c r="A37"/>
      <c r="B37"/>
      <c r="C37"/>
      <c r="D37"/>
      <c r="E37"/>
      <c r="G37">
        <v>32</v>
      </c>
      <c r="H37">
        <v>1</v>
      </c>
      <c r="I37" s="7">
        <v>7</v>
      </c>
      <c r="J37" s="7">
        <v>6</v>
      </c>
      <c r="K37" s="7"/>
    </row>
    <row r="38" spans="1:13" x14ac:dyDescent="0.2">
      <c r="A38"/>
      <c r="B38"/>
      <c r="C38"/>
      <c r="D38"/>
      <c r="E38"/>
      <c r="I38" s="7"/>
      <c r="J38" s="7"/>
      <c r="K38" s="7"/>
    </row>
    <row r="39" spans="1:13" x14ac:dyDescent="0.2">
      <c r="A39"/>
      <c r="B39"/>
      <c r="C39"/>
      <c r="D39"/>
      <c r="E39"/>
      <c r="I39" s="7"/>
      <c r="J39" s="7"/>
    </row>
    <row r="40" spans="1:13" x14ac:dyDescent="0.2">
      <c r="A40"/>
      <c r="B40"/>
      <c r="C40"/>
      <c r="D40"/>
      <c r="E40"/>
      <c r="I40" s="7"/>
      <c r="J40" s="7"/>
    </row>
    <row r="42" spans="1:13" x14ac:dyDescent="0.2">
      <c r="A42" s="2" t="s">
        <v>5</v>
      </c>
      <c r="C42" s="1">
        <f>AVERAGE(C6:C18)</f>
        <v>18.384615384615383</v>
      </c>
      <c r="D42" s="1">
        <f>AVERAGE(D6:D18)</f>
        <v>8.2307692307692299</v>
      </c>
      <c r="E42" s="1">
        <f>AVERAGE(E6:E18)</f>
        <v>6.7692307692307692</v>
      </c>
      <c r="I42" s="1">
        <f>AVERAGE(I6:I37)</f>
        <v>17.53125</v>
      </c>
      <c r="J42" s="1">
        <f>AVERAGE(J6:J37)</f>
        <v>13.15625</v>
      </c>
      <c r="K42" s="1">
        <f>AVERAGE(K6:K35)</f>
        <v>13.366666666666667</v>
      </c>
      <c r="L42" s="1"/>
      <c r="M42" s="1"/>
    </row>
    <row r="43" spans="1:13" x14ac:dyDescent="0.2">
      <c r="A43" s="2" t="s">
        <v>6</v>
      </c>
      <c r="C43" s="1">
        <f>STDEV(C6:C18)</f>
        <v>16.111788963046394</v>
      </c>
      <c r="D43" s="1">
        <f>STDEV(D6:D18)</f>
        <v>4.7985040403901946</v>
      </c>
      <c r="E43" s="1">
        <f>STDEV(E6:E18)</f>
        <v>2.3858557568108951</v>
      </c>
      <c r="I43" s="1">
        <f>STDEV(I6:I37)</f>
        <v>13.307733320480699</v>
      </c>
      <c r="J43" s="1">
        <f>STDEV(J6:J37)</f>
        <v>13.947156896079967</v>
      </c>
      <c r="K43" s="1">
        <f>STDEV(K6:K35)</f>
        <v>8.434262363075705</v>
      </c>
      <c r="L43" s="1"/>
      <c r="M43" s="1"/>
    </row>
    <row r="44" spans="1:13" x14ac:dyDescent="0.2">
      <c r="A44" s="2" t="s">
        <v>13</v>
      </c>
      <c r="C44" s="2">
        <f>COUNTIF(C6:C23,"&gt;0")</f>
        <v>18</v>
      </c>
      <c r="D44" s="2">
        <f>COUNTIF(D6:D23,"&gt;0")</f>
        <v>18</v>
      </c>
      <c r="E44" s="2">
        <f>COUNTIF(E6:E23,"&gt;0")</f>
        <v>15</v>
      </c>
      <c r="F44" s="2"/>
      <c r="G44" s="2"/>
      <c r="H44" s="2"/>
      <c r="I44" s="2">
        <f>COUNTIF(I6:I37,"&gt;0")</f>
        <v>32</v>
      </c>
      <c r="J44" s="2">
        <f>COUNTIF(J6:J37,"&gt;0")</f>
        <v>32</v>
      </c>
      <c r="K44" s="2">
        <f>COUNTIF(K6:K32,"&gt;0")</f>
        <v>27</v>
      </c>
      <c r="L44" s="2"/>
      <c r="M44" s="2"/>
    </row>
    <row r="46" spans="1:13" x14ac:dyDescent="0.2">
      <c r="C46"/>
      <c r="D46" t="s">
        <v>10</v>
      </c>
      <c r="E46"/>
    </row>
    <row r="47" spans="1:13" x14ac:dyDescent="0.2">
      <c r="C47" t="s">
        <v>2</v>
      </c>
      <c r="D47" t="s">
        <v>3</v>
      </c>
      <c r="E47" t="s">
        <v>4</v>
      </c>
      <c r="I47" t="s">
        <v>36</v>
      </c>
    </row>
    <row r="48" spans="1:13" x14ac:dyDescent="0.2">
      <c r="A48" s="2" t="s">
        <v>5</v>
      </c>
      <c r="C48" s="1">
        <f>AVERAGE(C6:C20,I6:I35)</f>
        <v>17.444444444444443</v>
      </c>
      <c r="D48" s="1">
        <f>AVERAGE(D6:D20,J6:J35)</f>
        <v>11.888888888888889</v>
      </c>
      <c r="E48" s="1">
        <f>AVERAGE(E6:E20,K6:K35)</f>
        <v>11.177777777777777</v>
      </c>
    </row>
    <row r="49" spans="1:5" x14ac:dyDescent="0.2">
      <c r="A49" s="2" t="s">
        <v>6</v>
      </c>
      <c r="C49" s="1">
        <f>STDEV(C6:C20,I6:I35)</f>
        <v>13.906433363335434</v>
      </c>
      <c r="D49" s="1">
        <f>STDEV(D6:D20,J6:J35)</f>
        <v>12.141630529677302</v>
      </c>
      <c r="E49" s="1">
        <f>STDEV(E6:E20,K6:K35)</f>
        <v>7.6582958254101774</v>
      </c>
    </row>
    <row r="50" spans="1:5" x14ac:dyDescent="0.2">
      <c r="A50" s="2" t="s">
        <v>13</v>
      </c>
      <c r="C50" s="2">
        <f>COUNTIF(C6:C23,"&gt;0")+COUNTIF(I6:I37,"&gt;0")</f>
        <v>50</v>
      </c>
      <c r="D50" s="2">
        <f>COUNTIF(D6:D23,"&gt;0")+COUNTIF(J6:J37,"&gt;0")</f>
        <v>50</v>
      </c>
      <c r="E50" s="2">
        <f>COUNTIF(E6:E20,"&gt;0")+COUNTIF(K6:K35,"&gt;0")</f>
        <v>45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5" topLeftCell="A31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69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5</v>
      </c>
      <c r="D6">
        <v>2</v>
      </c>
      <c r="E6"/>
      <c r="G6">
        <v>1</v>
      </c>
      <c r="H6">
        <v>1</v>
      </c>
      <c r="I6">
        <v>12</v>
      </c>
      <c r="J6">
        <v>5</v>
      </c>
      <c r="O6" s="7"/>
    </row>
    <row r="7" spans="1:15" x14ac:dyDescent="0.2">
      <c r="A7">
        <v>2</v>
      </c>
      <c r="B7">
        <v>2</v>
      </c>
      <c r="C7">
        <v>5</v>
      </c>
      <c r="D7">
        <v>4</v>
      </c>
      <c r="E7"/>
      <c r="G7">
        <v>2</v>
      </c>
      <c r="H7">
        <v>1</v>
      </c>
      <c r="I7">
        <v>9</v>
      </c>
      <c r="J7">
        <v>4</v>
      </c>
      <c r="K7">
        <v>2</v>
      </c>
    </row>
    <row r="8" spans="1:15" x14ac:dyDescent="0.2">
      <c r="A8">
        <v>3</v>
      </c>
      <c r="B8">
        <v>2</v>
      </c>
      <c r="C8">
        <v>3</v>
      </c>
      <c r="D8">
        <v>6</v>
      </c>
      <c r="E8">
        <v>13</v>
      </c>
      <c r="G8">
        <v>3</v>
      </c>
      <c r="H8">
        <v>1</v>
      </c>
      <c r="I8">
        <v>19</v>
      </c>
      <c r="J8">
        <v>6</v>
      </c>
      <c r="K8">
        <v>9</v>
      </c>
    </row>
    <row r="9" spans="1:15" x14ac:dyDescent="0.2">
      <c r="A9">
        <v>4</v>
      </c>
      <c r="B9">
        <v>2</v>
      </c>
      <c r="C9">
        <v>52</v>
      </c>
      <c r="D9">
        <v>16</v>
      </c>
      <c r="E9">
        <v>19</v>
      </c>
      <c r="G9">
        <v>4</v>
      </c>
      <c r="H9">
        <v>1</v>
      </c>
      <c r="I9">
        <v>5</v>
      </c>
      <c r="J9">
        <v>9</v>
      </c>
    </row>
    <row r="10" spans="1:15" x14ac:dyDescent="0.2">
      <c r="A10">
        <v>5</v>
      </c>
      <c r="B10">
        <v>2</v>
      </c>
      <c r="C10">
        <v>3</v>
      </c>
      <c r="D10">
        <v>6</v>
      </c>
      <c r="E10">
        <v>5</v>
      </c>
      <c r="G10">
        <v>5</v>
      </c>
      <c r="H10">
        <v>1</v>
      </c>
      <c r="I10">
        <v>5</v>
      </c>
      <c r="J10">
        <v>4</v>
      </c>
    </row>
    <row r="11" spans="1:15" x14ac:dyDescent="0.2">
      <c r="A11">
        <v>6</v>
      </c>
      <c r="B11">
        <v>2</v>
      </c>
      <c r="C11">
        <v>8</v>
      </c>
      <c r="D11">
        <v>10</v>
      </c>
      <c r="E11">
        <v>10</v>
      </c>
      <c r="G11">
        <v>6</v>
      </c>
      <c r="H11">
        <v>1</v>
      </c>
      <c r="I11">
        <v>8</v>
      </c>
      <c r="J11">
        <v>6</v>
      </c>
    </row>
    <row r="12" spans="1:15" x14ac:dyDescent="0.2">
      <c r="A12">
        <v>7</v>
      </c>
      <c r="B12">
        <v>2</v>
      </c>
      <c r="C12">
        <v>3</v>
      </c>
      <c r="D12">
        <v>3</v>
      </c>
      <c r="E12">
        <v>4</v>
      </c>
      <c r="G12">
        <v>7</v>
      </c>
      <c r="H12">
        <v>1</v>
      </c>
      <c r="I12">
        <v>6</v>
      </c>
      <c r="J12">
        <v>7</v>
      </c>
    </row>
    <row r="13" spans="1:15" x14ac:dyDescent="0.2">
      <c r="A13">
        <v>8</v>
      </c>
      <c r="B13">
        <v>2</v>
      </c>
      <c r="C13">
        <v>11</v>
      </c>
      <c r="D13">
        <v>8</v>
      </c>
      <c r="E13">
        <v>15</v>
      </c>
      <c r="G13">
        <v>8</v>
      </c>
      <c r="H13">
        <v>1</v>
      </c>
      <c r="I13">
        <v>2</v>
      </c>
      <c r="J13">
        <v>4</v>
      </c>
    </row>
    <row r="14" spans="1:15" x14ac:dyDescent="0.2">
      <c r="A14">
        <v>9</v>
      </c>
      <c r="B14">
        <v>2</v>
      </c>
      <c r="C14">
        <v>3</v>
      </c>
      <c r="D14">
        <v>4</v>
      </c>
      <c r="E14">
        <v>7</v>
      </c>
      <c r="G14">
        <v>9</v>
      </c>
      <c r="H14">
        <v>1</v>
      </c>
      <c r="I14">
        <v>52</v>
      </c>
      <c r="J14">
        <v>8</v>
      </c>
    </row>
    <row r="15" spans="1:15" x14ac:dyDescent="0.2">
      <c r="A15">
        <v>10</v>
      </c>
      <c r="B15">
        <v>2</v>
      </c>
      <c r="C15">
        <v>52</v>
      </c>
      <c r="D15">
        <v>52</v>
      </c>
      <c r="E15">
        <v>4</v>
      </c>
      <c r="G15">
        <v>10</v>
      </c>
      <c r="H15">
        <v>1</v>
      </c>
      <c r="I15">
        <v>52</v>
      </c>
      <c r="J15">
        <v>17</v>
      </c>
      <c r="K15">
        <v>52</v>
      </c>
    </row>
    <row r="16" spans="1:15" x14ac:dyDescent="0.2">
      <c r="A16">
        <v>11</v>
      </c>
      <c r="B16">
        <v>2</v>
      </c>
      <c r="C16">
        <v>4</v>
      </c>
      <c r="D16"/>
      <c r="E16">
        <v>12</v>
      </c>
      <c r="G16">
        <v>11</v>
      </c>
      <c r="H16">
        <v>1</v>
      </c>
      <c r="I16">
        <v>10</v>
      </c>
      <c r="J16" s="7">
        <v>10</v>
      </c>
      <c r="K16" s="7"/>
    </row>
    <row r="17" spans="1:16" x14ac:dyDescent="0.2">
      <c r="A17">
        <v>12</v>
      </c>
      <c r="B17">
        <v>2</v>
      </c>
      <c r="C17">
        <v>3</v>
      </c>
      <c r="D17">
        <v>3</v>
      </c>
      <c r="E17">
        <v>8</v>
      </c>
      <c r="G17">
        <v>12</v>
      </c>
      <c r="H17">
        <v>1</v>
      </c>
      <c r="I17">
        <v>5</v>
      </c>
      <c r="J17" s="7">
        <v>4</v>
      </c>
      <c r="K17" s="7">
        <v>5</v>
      </c>
    </row>
    <row r="18" spans="1:16" x14ac:dyDescent="0.2">
      <c r="A18">
        <v>13</v>
      </c>
      <c r="B18">
        <v>2</v>
      </c>
      <c r="C18">
        <v>8</v>
      </c>
      <c r="D18">
        <v>18</v>
      </c>
      <c r="E18"/>
      <c r="G18">
        <v>13</v>
      </c>
      <c r="H18">
        <v>1</v>
      </c>
      <c r="I18">
        <v>3</v>
      </c>
      <c r="J18" s="7">
        <v>4</v>
      </c>
      <c r="K18" s="7">
        <v>4</v>
      </c>
    </row>
    <row r="19" spans="1:16" x14ac:dyDescent="0.2">
      <c r="A19">
        <v>14</v>
      </c>
      <c r="B19">
        <v>2</v>
      </c>
      <c r="C19">
        <v>9</v>
      </c>
      <c r="D19">
        <v>8</v>
      </c>
      <c r="E19">
        <v>8</v>
      </c>
      <c r="G19">
        <v>14</v>
      </c>
      <c r="H19">
        <v>1</v>
      </c>
      <c r="I19">
        <v>6</v>
      </c>
      <c r="J19" s="7">
        <v>5</v>
      </c>
      <c r="K19" s="7">
        <v>5</v>
      </c>
      <c r="P19" t="s">
        <v>11</v>
      </c>
    </row>
    <row r="20" spans="1:16" x14ac:dyDescent="0.2">
      <c r="A20">
        <v>15</v>
      </c>
      <c r="B20">
        <v>2</v>
      </c>
      <c r="C20">
        <v>4</v>
      </c>
      <c r="D20">
        <v>6</v>
      </c>
      <c r="E20">
        <v>4</v>
      </c>
      <c r="G20">
        <v>15</v>
      </c>
      <c r="H20">
        <v>1</v>
      </c>
      <c r="I20">
        <v>14</v>
      </c>
      <c r="J20" s="7">
        <v>15</v>
      </c>
      <c r="K20" s="7">
        <v>8</v>
      </c>
    </row>
    <row r="21" spans="1:16" x14ac:dyDescent="0.2">
      <c r="A21">
        <v>16</v>
      </c>
      <c r="B21">
        <v>2</v>
      </c>
      <c r="C21">
        <v>5</v>
      </c>
      <c r="D21">
        <v>4</v>
      </c>
      <c r="E21">
        <v>6</v>
      </c>
      <c r="G21">
        <v>16</v>
      </c>
      <c r="H21">
        <v>1</v>
      </c>
      <c r="I21">
        <v>4</v>
      </c>
      <c r="J21" s="7">
        <v>7</v>
      </c>
      <c r="K21" s="7"/>
    </row>
    <row r="22" spans="1:16" x14ac:dyDescent="0.2">
      <c r="A22">
        <v>17</v>
      </c>
      <c r="B22">
        <v>2</v>
      </c>
      <c r="C22">
        <v>8</v>
      </c>
      <c r="D22">
        <v>10</v>
      </c>
      <c r="E22">
        <v>8</v>
      </c>
      <c r="G22">
        <v>17</v>
      </c>
      <c r="H22">
        <v>1</v>
      </c>
      <c r="I22">
        <v>4</v>
      </c>
      <c r="J22" s="7">
        <v>12</v>
      </c>
      <c r="K22" s="7"/>
    </row>
    <row r="23" spans="1:16" x14ac:dyDescent="0.2">
      <c r="A23">
        <v>18</v>
      </c>
      <c r="B23">
        <v>2</v>
      </c>
      <c r="C23">
        <v>52</v>
      </c>
      <c r="D23">
        <v>20</v>
      </c>
      <c r="E23">
        <v>9</v>
      </c>
      <c r="G23">
        <v>18</v>
      </c>
      <c r="H23">
        <v>1</v>
      </c>
      <c r="I23">
        <v>11</v>
      </c>
      <c r="J23" s="7">
        <v>4</v>
      </c>
      <c r="K23" s="7">
        <v>3</v>
      </c>
    </row>
    <row r="24" spans="1:16" x14ac:dyDescent="0.2">
      <c r="A24">
        <v>19</v>
      </c>
      <c r="B24">
        <v>2</v>
      </c>
      <c r="C24">
        <v>7</v>
      </c>
      <c r="D24">
        <v>7</v>
      </c>
      <c r="E24">
        <v>11</v>
      </c>
      <c r="G24">
        <v>19</v>
      </c>
      <c r="H24">
        <v>1</v>
      </c>
      <c r="I24">
        <v>12</v>
      </c>
      <c r="J24" s="7">
        <v>8</v>
      </c>
      <c r="K24" s="7"/>
    </row>
    <row r="25" spans="1:16" x14ac:dyDescent="0.2">
      <c r="A25">
        <v>20</v>
      </c>
      <c r="B25">
        <v>2</v>
      </c>
      <c r="C25">
        <v>2</v>
      </c>
      <c r="D25">
        <v>4</v>
      </c>
      <c r="E25">
        <v>3</v>
      </c>
      <c r="G25">
        <v>20</v>
      </c>
      <c r="H25">
        <v>1</v>
      </c>
      <c r="I25" s="7">
        <v>22</v>
      </c>
      <c r="J25" s="7">
        <v>12</v>
      </c>
      <c r="K25" s="7"/>
    </row>
    <row r="26" spans="1:16" x14ac:dyDescent="0.2">
      <c r="A26"/>
      <c r="B26"/>
      <c r="C26"/>
      <c r="D26"/>
      <c r="E26"/>
      <c r="G26">
        <v>21</v>
      </c>
      <c r="H26">
        <v>1</v>
      </c>
      <c r="I26" s="7">
        <v>4</v>
      </c>
      <c r="J26" s="7">
        <v>3</v>
      </c>
      <c r="K26" s="7"/>
    </row>
    <row r="27" spans="1:16" x14ac:dyDescent="0.2">
      <c r="A27"/>
      <c r="B27"/>
      <c r="C27"/>
      <c r="D27"/>
      <c r="E27"/>
      <c r="G27">
        <v>22</v>
      </c>
      <c r="H27">
        <v>1</v>
      </c>
      <c r="I27" s="7">
        <v>36</v>
      </c>
      <c r="J27" s="7">
        <v>8</v>
      </c>
      <c r="K27" s="7">
        <v>10</v>
      </c>
    </row>
    <row r="28" spans="1:16" x14ac:dyDescent="0.2">
      <c r="A28"/>
      <c r="B28"/>
      <c r="C28"/>
      <c r="D28"/>
      <c r="E28"/>
      <c r="G28">
        <v>23</v>
      </c>
      <c r="H28">
        <v>1</v>
      </c>
      <c r="I28" s="7">
        <v>15</v>
      </c>
      <c r="J28" s="7">
        <v>3</v>
      </c>
      <c r="K28" s="7">
        <v>6</v>
      </c>
    </row>
    <row r="29" spans="1:16" x14ac:dyDescent="0.2">
      <c r="A29"/>
      <c r="B29"/>
      <c r="C29"/>
      <c r="D29"/>
      <c r="E29"/>
      <c r="G29">
        <v>24</v>
      </c>
      <c r="H29">
        <v>1</v>
      </c>
      <c r="I29" s="7">
        <v>4</v>
      </c>
      <c r="J29" s="7">
        <v>6</v>
      </c>
      <c r="K29" s="7">
        <v>5</v>
      </c>
    </row>
    <row r="30" spans="1:16" x14ac:dyDescent="0.2">
      <c r="A30"/>
      <c r="B30"/>
      <c r="C30"/>
      <c r="D30"/>
      <c r="E30"/>
      <c r="G30">
        <v>25</v>
      </c>
      <c r="H30">
        <v>1</v>
      </c>
      <c r="I30" s="7">
        <v>9</v>
      </c>
      <c r="J30" s="7">
        <v>9</v>
      </c>
      <c r="K30" s="7">
        <v>11</v>
      </c>
    </row>
    <row r="31" spans="1:16" x14ac:dyDescent="0.2">
      <c r="A31"/>
      <c r="B31"/>
      <c r="C31"/>
      <c r="D31"/>
      <c r="E31"/>
      <c r="G31">
        <v>26</v>
      </c>
      <c r="H31">
        <v>1</v>
      </c>
      <c r="I31" s="7">
        <v>4</v>
      </c>
      <c r="J31" s="7">
        <v>22</v>
      </c>
      <c r="K31" s="7">
        <v>12</v>
      </c>
    </row>
    <row r="32" spans="1:16" x14ac:dyDescent="0.2">
      <c r="A32"/>
      <c r="B32"/>
      <c r="C32"/>
      <c r="D32"/>
      <c r="E32"/>
      <c r="G32">
        <v>27</v>
      </c>
      <c r="H32">
        <v>1</v>
      </c>
      <c r="I32" s="7">
        <v>14</v>
      </c>
      <c r="J32" s="7">
        <v>8</v>
      </c>
      <c r="K32" s="7">
        <v>11</v>
      </c>
    </row>
    <row r="33" spans="1:13" x14ac:dyDescent="0.2">
      <c r="A33"/>
      <c r="B33"/>
      <c r="C33"/>
      <c r="D33"/>
      <c r="E33"/>
      <c r="I33" s="7"/>
      <c r="J33" s="7"/>
    </row>
    <row r="34" spans="1:13" x14ac:dyDescent="0.2">
      <c r="A34"/>
      <c r="B34"/>
      <c r="C34"/>
      <c r="D34"/>
      <c r="E34"/>
      <c r="I34" s="7"/>
      <c r="J34" s="7"/>
    </row>
    <row r="36" spans="1:13" x14ac:dyDescent="0.2">
      <c r="A36" s="2" t="s">
        <v>5</v>
      </c>
      <c r="C36" s="1">
        <f>AVERAGE(C6:C25)</f>
        <v>12.35</v>
      </c>
      <c r="D36" s="1">
        <f>AVERAGE(D6:D25)</f>
        <v>10.052631578947368</v>
      </c>
      <c r="E36" s="1">
        <f>AVERAGE(E6:E25)</f>
        <v>8.5882352941176467</v>
      </c>
      <c r="I36" s="1">
        <f>AVERAGE(I6:I32)</f>
        <v>12.851851851851851</v>
      </c>
      <c r="J36" s="1">
        <f>AVERAGE(J6:J32)</f>
        <v>7.7777777777777777</v>
      </c>
      <c r="K36" s="1">
        <f>AVERAGE(K6:K32)</f>
        <v>10.214285714285714</v>
      </c>
      <c r="L36" s="1"/>
      <c r="M36" s="1"/>
    </row>
    <row r="37" spans="1:13" x14ac:dyDescent="0.2">
      <c r="A37" s="2" t="s">
        <v>6</v>
      </c>
      <c r="C37" s="1">
        <f>STDEV(C6:C25)</f>
        <v>17.260465932602351</v>
      </c>
      <c r="D37" s="1">
        <f>STDEV(D6:D25)</f>
        <v>11.389438012720998</v>
      </c>
      <c r="E37" s="1">
        <f>STDEV(E6:E25)</f>
        <v>4.3740545196849645</v>
      </c>
      <c r="I37" s="1">
        <f>STDEV(I6:I32)</f>
        <v>13.418425058632293</v>
      </c>
      <c r="J37" s="1">
        <f>STDEV(J6:J32)</f>
        <v>4.5601394490598421</v>
      </c>
      <c r="K37" s="1">
        <f>STDEV(K6:K32)</f>
        <v>12.447913457706454</v>
      </c>
      <c r="L37" s="1"/>
      <c r="M37" s="1"/>
    </row>
    <row r="38" spans="1:13" x14ac:dyDescent="0.2">
      <c r="A38" s="2" t="s">
        <v>13</v>
      </c>
      <c r="C38" s="2">
        <f>COUNTIF(C6:C23,"&gt;0")</f>
        <v>18</v>
      </c>
      <c r="D38" s="2">
        <f>COUNTIF(D6:D23,"&gt;0")</f>
        <v>17</v>
      </c>
      <c r="E38" s="2">
        <f>COUNTIF(E6:E23,"&gt;0")</f>
        <v>15</v>
      </c>
      <c r="F38" s="2"/>
      <c r="G38" s="2"/>
      <c r="H38" s="2"/>
      <c r="I38" s="2">
        <f>COUNTIF(I6:I32,"&gt;0")</f>
        <v>27</v>
      </c>
      <c r="J38" s="2">
        <f>COUNTIF(J6:J32,"&gt;0")</f>
        <v>27</v>
      </c>
      <c r="K38" s="2">
        <f>COUNTIF(K6:K32,"&gt;0")</f>
        <v>14</v>
      </c>
      <c r="L38" s="2"/>
      <c r="M38" s="2"/>
    </row>
    <row r="40" spans="1:13" x14ac:dyDescent="0.2">
      <c r="C40"/>
      <c r="D40" t="s">
        <v>10</v>
      </c>
      <c r="E40"/>
    </row>
    <row r="41" spans="1:13" x14ac:dyDescent="0.2">
      <c r="C41" t="s">
        <v>2</v>
      </c>
      <c r="D41" t="s">
        <v>3</v>
      </c>
      <c r="E41" t="s">
        <v>4</v>
      </c>
    </row>
    <row r="42" spans="1:13" x14ac:dyDescent="0.2">
      <c r="A42" s="2" t="s">
        <v>5</v>
      </c>
      <c r="C42" s="1">
        <f>AVERAGE(C6:C25,I6:I32)</f>
        <v>12.638297872340425</v>
      </c>
      <c r="D42" s="1">
        <f>AVERAGE(D6:D25,J6:J32)</f>
        <v>8.7173913043478262</v>
      </c>
      <c r="E42" s="1">
        <f>AVERAGE(E6:E20,K6:K32)</f>
        <v>9.6923076923076916</v>
      </c>
    </row>
    <row r="43" spans="1:13" x14ac:dyDescent="0.2">
      <c r="A43" s="2" t="s">
        <v>6</v>
      </c>
      <c r="C43" s="1">
        <f>STDEV(C6:C25,I6:I32)</f>
        <v>14.996268422677536</v>
      </c>
      <c r="D43" s="1">
        <f>STDEV(D6:D25,J6:J32)</f>
        <v>8.0737243050892804</v>
      </c>
      <c r="E43" s="1">
        <f>STDEV(E6:E25,K6:K32)</f>
        <v>8.833221748128647</v>
      </c>
    </row>
    <row r="44" spans="1:13" x14ac:dyDescent="0.2">
      <c r="A44" s="2" t="s">
        <v>13</v>
      </c>
      <c r="C44" s="2">
        <f>COUNTIF(C6:C25,"&gt;0")+COUNTIF(I6:I32,"&gt;0")</f>
        <v>47</v>
      </c>
      <c r="D44" s="2">
        <f>COUNTIF(D6:D25,"&gt;0")+COUNTIF(J6:J32,"&gt;0")</f>
        <v>46</v>
      </c>
      <c r="E44" s="2">
        <f>COUNTIF(E6:E25,"&gt;0")+COUNTIF(K6:K32,"&gt;0")</f>
        <v>31</v>
      </c>
    </row>
    <row r="47" spans="1:13" x14ac:dyDescent="0.2">
      <c r="C47" s="1">
        <f>CORREL(C6:C25,D6:D25)</f>
        <v>0.77361539587462269</v>
      </c>
      <c r="D47" s="1">
        <f>CORREL(D6:D25,E6:E25)</f>
        <v>-4.2135677034212844E-2</v>
      </c>
      <c r="I47" s="1">
        <f>CORREL(I6:I32,J6:J32)</f>
        <v>0.29926456764880072</v>
      </c>
      <c r="J47" s="1">
        <f>CORREL(J6:J25,K6:K25)</f>
        <v>0.77515054608683098</v>
      </c>
      <c r="M47" t="s">
        <v>50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5" topLeftCell="A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68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52</v>
      </c>
      <c r="D6">
        <v>27</v>
      </c>
      <c r="E6">
        <v>46</v>
      </c>
      <c r="G6">
        <v>1</v>
      </c>
      <c r="H6">
        <v>1</v>
      </c>
      <c r="I6">
        <v>52</v>
      </c>
      <c r="J6">
        <v>23</v>
      </c>
      <c r="K6">
        <v>8</v>
      </c>
      <c r="O6" s="7"/>
    </row>
    <row r="7" spans="1:15" x14ac:dyDescent="0.2">
      <c r="A7">
        <v>2</v>
      </c>
      <c r="B7">
        <v>2</v>
      </c>
      <c r="C7">
        <v>52</v>
      </c>
      <c r="D7">
        <v>26</v>
      </c>
      <c r="E7">
        <v>19</v>
      </c>
      <c r="G7">
        <v>2</v>
      </c>
      <c r="H7">
        <v>1</v>
      </c>
      <c r="I7">
        <v>33</v>
      </c>
      <c r="J7">
        <v>6</v>
      </c>
      <c r="K7">
        <v>8</v>
      </c>
    </row>
    <row r="8" spans="1:15" x14ac:dyDescent="0.2">
      <c r="A8">
        <v>3</v>
      </c>
      <c r="B8">
        <v>2</v>
      </c>
      <c r="C8">
        <v>52</v>
      </c>
      <c r="D8">
        <v>18</v>
      </c>
      <c r="E8">
        <v>11</v>
      </c>
      <c r="G8">
        <v>3</v>
      </c>
      <c r="H8">
        <v>1</v>
      </c>
      <c r="I8">
        <v>4</v>
      </c>
      <c r="J8">
        <v>12</v>
      </c>
      <c r="K8">
        <v>6</v>
      </c>
    </row>
    <row r="9" spans="1:15" x14ac:dyDescent="0.2">
      <c r="A9">
        <v>4</v>
      </c>
      <c r="B9">
        <v>2</v>
      </c>
      <c r="C9">
        <v>18</v>
      </c>
      <c r="D9">
        <v>17</v>
      </c>
      <c r="E9">
        <v>27</v>
      </c>
      <c r="G9">
        <v>4</v>
      </c>
      <c r="H9">
        <v>1</v>
      </c>
      <c r="I9">
        <v>10</v>
      </c>
      <c r="J9">
        <v>4</v>
      </c>
      <c r="K9">
        <v>5</v>
      </c>
    </row>
    <row r="10" spans="1:15" x14ac:dyDescent="0.2">
      <c r="A10">
        <v>5</v>
      </c>
      <c r="B10">
        <v>2</v>
      </c>
      <c r="C10">
        <v>12</v>
      </c>
      <c r="D10">
        <v>10</v>
      </c>
      <c r="E10">
        <v>8</v>
      </c>
      <c r="G10">
        <v>5</v>
      </c>
      <c r="H10">
        <v>1</v>
      </c>
      <c r="I10">
        <v>9</v>
      </c>
      <c r="J10">
        <v>8</v>
      </c>
      <c r="K10">
        <v>8</v>
      </c>
    </row>
    <row r="11" spans="1:15" x14ac:dyDescent="0.2">
      <c r="A11">
        <v>6</v>
      </c>
      <c r="B11">
        <v>2</v>
      </c>
      <c r="C11">
        <v>36</v>
      </c>
      <c r="D11">
        <v>19</v>
      </c>
      <c r="E11"/>
      <c r="G11">
        <v>6</v>
      </c>
      <c r="H11">
        <v>1</v>
      </c>
      <c r="I11">
        <v>26</v>
      </c>
      <c r="J11">
        <v>5</v>
      </c>
      <c r="K11">
        <v>6</v>
      </c>
      <c r="M11">
        <v>32</v>
      </c>
    </row>
    <row r="12" spans="1:15" x14ac:dyDescent="0.2">
      <c r="A12">
        <v>7</v>
      </c>
      <c r="B12">
        <v>2</v>
      </c>
      <c r="C12">
        <v>24</v>
      </c>
      <c r="D12">
        <v>8</v>
      </c>
      <c r="E12"/>
      <c r="G12">
        <v>7</v>
      </c>
      <c r="H12">
        <v>1</v>
      </c>
      <c r="I12">
        <v>8</v>
      </c>
      <c r="J12">
        <v>8</v>
      </c>
      <c r="K12">
        <v>6</v>
      </c>
    </row>
    <row r="13" spans="1:15" x14ac:dyDescent="0.2">
      <c r="A13">
        <v>8</v>
      </c>
      <c r="B13">
        <v>2</v>
      </c>
      <c r="C13">
        <v>7</v>
      </c>
      <c r="D13">
        <v>32</v>
      </c>
      <c r="E13"/>
      <c r="G13">
        <v>8</v>
      </c>
      <c r="H13">
        <v>1</v>
      </c>
      <c r="I13">
        <v>10</v>
      </c>
      <c r="J13">
        <v>9</v>
      </c>
      <c r="K13">
        <v>14</v>
      </c>
    </row>
    <row r="14" spans="1:15" x14ac:dyDescent="0.2">
      <c r="A14">
        <v>9</v>
      </c>
      <c r="B14">
        <v>2</v>
      </c>
      <c r="C14">
        <v>22</v>
      </c>
      <c r="D14">
        <v>16</v>
      </c>
      <c r="E14"/>
      <c r="G14">
        <v>9</v>
      </c>
      <c r="H14">
        <v>1</v>
      </c>
      <c r="I14">
        <v>7</v>
      </c>
      <c r="J14">
        <v>10</v>
      </c>
      <c r="K14">
        <v>20</v>
      </c>
    </row>
    <row r="15" spans="1:15" x14ac:dyDescent="0.2">
      <c r="A15">
        <v>10</v>
      </c>
      <c r="B15">
        <v>2</v>
      </c>
      <c r="C15"/>
      <c r="D15"/>
      <c r="E15"/>
      <c r="G15">
        <v>10</v>
      </c>
      <c r="H15">
        <v>1</v>
      </c>
      <c r="I15">
        <v>8</v>
      </c>
      <c r="J15">
        <v>10</v>
      </c>
      <c r="K15">
        <v>9</v>
      </c>
    </row>
    <row r="16" spans="1:15" x14ac:dyDescent="0.2">
      <c r="A16">
        <v>11</v>
      </c>
      <c r="B16">
        <v>2</v>
      </c>
      <c r="C16"/>
      <c r="D16"/>
      <c r="E16"/>
      <c r="G16">
        <v>11</v>
      </c>
      <c r="H16">
        <v>1</v>
      </c>
      <c r="I16">
        <v>41</v>
      </c>
      <c r="J16">
        <v>8</v>
      </c>
      <c r="K16">
        <v>14</v>
      </c>
    </row>
    <row r="17" spans="1:16" x14ac:dyDescent="0.2">
      <c r="A17">
        <v>12</v>
      </c>
      <c r="B17">
        <v>2</v>
      </c>
      <c r="C17"/>
      <c r="D17"/>
      <c r="E17"/>
      <c r="G17">
        <v>12</v>
      </c>
      <c r="H17">
        <v>1</v>
      </c>
      <c r="I17">
        <v>9</v>
      </c>
      <c r="J17">
        <v>7</v>
      </c>
      <c r="K17">
        <v>7</v>
      </c>
    </row>
    <row r="18" spans="1:16" x14ac:dyDescent="0.2">
      <c r="A18">
        <v>13</v>
      </c>
      <c r="B18">
        <v>2</v>
      </c>
      <c r="C18"/>
      <c r="D18"/>
      <c r="E18"/>
      <c r="G18">
        <v>13</v>
      </c>
      <c r="H18">
        <v>1</v>
      </c>
      <c r="I18">
        <v>11</v>
      </c>
      <c r="J18">
        <v>22</v>
      </c>
      <c r="K18">
        <v>4</v>
      </c>
    </row>
    <row r="19" spans="1:16" x14ac:dyDescent="0.2">
      <c r="A19">
        <v>14</v>
      </c>
      <c r="B19">
        <v>2</v>
      </c>
      <c r="C19"/>
      <c r="D19"/>
      <c r="E19"/>
      <c r="G19">
        <v>14</v>
      </c>
      <c r="H19">
        <v>1</v>
      </c>
      <c r="I19">
        <v>9</v>
      </c>
      <c r="J19">
        <v>22</v>
      </c>
      <c r="K19">
        <v>8</v>
      </c>
      <c r="P19" t="s">
        <v>11</v>
      </c>
    </row>
    <row r="20" spans="1:16" x14ac:dyDescent="0.2">
      <c r="A20">
        <v>15</v>
      </c>
      <c r="B20">
        <v>2</v>
      </c>
      <c r="C20"/>
      <c r="D20"/>
      <c r="E20"/>
      <c r="G20">
        <v>15</v>
      </c>
      <c r="H20">
        <v>1</v>
      </c>
      <c r="I20">
        <v>12</v>
      </c>
      <c r="J20">
        <v>7</v>
      </c>
      <c r="K20">
        <v>12</v>
      </c>
    </row>
    <row r="21" spans="1:16" x14ac:dyDescent="0.2">
      <c r="A21">
        <v>16</v>
      </c>
      <c r="B21">
        <v>2</v>
      </c>
      <c r="C21"/>
      <c r="D21"/>
      <c r="E21"/>
      <c r="G21">
        <v>16</v>
      </c>
      <c r="H21">
        <v>1</v>
      </c>
      <c r="I21">
        <v>23</v>
      </c>
      <c r="J21">
        <v>19</v>
      </c>
      <c r="K21">
        <v>11</v>
      </c>
    </row>
    <row r="22" spans="1:16" x14ac:dyDescent="0.2">
      <c r="A22">
        <v>17</v>
      </c>
      <c r="B22">
        <v>2</v>
      </c>
      <c r="C22"/>
      <c r="D22"/>
      <c r="E22"/>
      <c r="G22">
        <v>17</v>
      </c>
      <c r="H22">
        <v>1</v>
      </c>
      <c r="I22">
        <v>48</v>
      </c>
      <c r="J22">
        <v>50</v>
      </c>
      <c r="K22">
        <v>15</v>
      </c>
    </row>
    <row r="23" spans="1:16" x14ac:dyDescent="0.2">
      <c r="A23">
        <v>18</v>
      </c>
      <c r="B23">
        <v>2</v>
      </c>
      <c r="C23"/>
      <c r="D23"/>
      <c r="E23"/>
      <c r="G23">
        <v>18</v>
      </c>
      <c r="H23">
        <v>1</v>
      </c>
      <c r="I23">
        <v>24</v>
      </c>
      <c r="J23">
        <v>13</v>
      </c>
    </row>
    <row r="24" spans="1:16" x14ac:dyDescent="0.2">
      <c r="A24">
        <v>19</v>
      </c>
      <c r="B24">
        <v>2</v>
      </c>
      <c r="C24"/>
      <c r="D24"/>
      <c r="E24"/>
      <c r="G24">
        <v>19</v>
      </c>
      <c r="H24">
        <v>1</v>
      </c>
      <c r="I24">
        <v>52</v>
      </c>
      <c r="J24">
        <v>14</v>
      </c>
    </row>
    <row r="25" spans="1:16" x14ac:dyDescent="0.2">
      <c r="A25">
        <v>20</v>
      </c>
      <c r="B25">
        <v>2</v>
      </c>
      <c r="C25"/>
      <c r="D25"/>
      <c r="E25"/>
      <c r="G25">
        <v>20</v>
      </c>
      <c r="H25">
        <v>1</v>
      </c>
      <c r="I25">
        <v>14</v>
      </c>
      <c r="J25">
        <v>14</v>
      </c>
    </row>
    <row r="26" spans="1:16" x14ac:dyDescent="0.2">
      <c r="A26"/>
      <c r="B26"/>
      <c r="C26"/>
      <c r="D26"/>
      <c r="E26"/>
      <c r="I26" s="7"/>
      <c r="J26" s="7"/>
      <c r="K26" s="7"/>
    </row>
    <row r="27" spans="1:16" x14ac:dyDescent="0.2">
      <c r="A27"/>
      <c r="B27"/>
      <c r="C27"/>
      <c r="D27"/>
      <c r="E27"/>
      <c r="I27" s="7"/>
      <c r="J27" s="7"/>
      <c r="K27" s="7"/>
    </row>
    <row r="28" spans="1:16" x14ac:dyDescent="0.2">
      <c r="A28"/>
      <c r="B28"/>
      <c r="C28"/>
      <c r="D28"/>
      <c r="E28"/>
      <c r="I28" s="7"/>
      <c r="J28" s="7"/>
      <c r="K28" s="7"/>
    </row>
    <row r="29" spans="1:16" x14ac:dyDescent="0.2">
      <c r="A29"/>
      <c r="B29"/>
      <c r="C29"/>
      <c r="D29"/>
      <c r="E29"/>
      <c r="I29" s="7"/>
      <c r="J29" s="7"/>
      <c r="K29" s="7"/>
    </row>
    <row r="30" spans="1:16" x14ac:dyDescent="0.2">
      <c r="A30"/>
      <c r="B30"/>
      <c r="C30"/>
      <c r="D30"/>
      <c r="E30"/>
      <c r="I30" s="7"/>
      <c r="J30" s="7"/>
      <c r="K30" s="7"/>
    </row>
    <row r="31" spans="1:16" x14ac:dyDescent="0.2">
      <c r="A31"/>
      <c r="B31"/>
      <c r="C31"/>
      <c r="D31"/>
      <c r="E31"/>
      <c r="I31" s="7"/>
      <c r="J31" s="7"/>
      <c r="K31" s="7"/>
    </row>
    <row r="32" spans="1:16" x14ac:dyDescent="0.2">
      <c r="A32"/>
      <c r="B32"/>
      <c r="C32"/>
      <c r="D32"/>
      <c r="E32"/>
      <c r="I32" s="7"/>
      <c r="J32" s="7"/>
    </row>
    <row r="33" spans="1:13" x14ac:dyDescent="0.2">
      <c r="A33"/>
      <c r="B33"/>
      <c r="C33"/>
      <c r="D33"/>
      <c r="E33"/>
      <c r="I33" s="7"/>
      <c r="J33" s="7"/>
    </row>
    <row r="34" spans="1:13" x14ac:dyDescent="0.2">
      <c r="A34"/>
      <c r="B34"/>
      <c r="C34"/>
      <c r="D34"/>
      <c r="E34"/>
    </row>
    <row r="35" spans="1:13" x14ac:dyDescent="0.2">
      <c r="I35" s="1">
        <f>AVERAGE(I6:I31)</f>
        <v>20.5</v>
      </c>
      <c r="J35" s="1">
        <f>AVERAGE(J6:J31)</f>
        <v>13.55</v>
      </c>
      <c r="K35" s="1">
        <f>AVERAGE(K6:K31)</f>
        <v>9.4705882352941178</v>
      </c>
    </row>
    <row r="36" spans="1:13" x14ac:dyDescent="0.2">
      <c r="A36" s="2" t="s">
        <v>5</v>
      </c>
      <c r="C36" s="1">
        <f>AVERAGE(C6:C26)</f>
        <v>30.555555555555557</v>
      </c>
      <c r="D36" s="1">
        <f>AVERAGE(D6:D26)</f>
        <v>19.222222222222221</v>
      </c>
      <c r="E36" s="1">
        <f>AVERAGE(E6:E25)</f>
        <v>22.2</v>
      </c>
      <c r="I36" s="1">
        <f>STDEV(I6:I31)</f>
        <v>16.148977481073238</v>
      </c>
      <c r="J36" s="1">
        <f>STDEV(J6:J31)</f>
        <v>10.359206431707829</v>
      </c>
      <c r="K36" s="1">
        <f>STDEV(K6:K31)</f>
        <v>4.2737227194043532</v>
      </c>
      <c r="L36" s="1"/>
      <c r="M36" s="1"/>
    </row>
    <row r="37" spans="1:13" x14ac:dyDescent="0.2">
      <c r="A37" s="2" t="s">
        <v>6</v>
      </c>
      <c r="C37" s="1">
        <f>STDEV(C6:C26)</f>
        <v>17.966017304282488</v>
      </c>
      <c r="D37" s="1">
        <f>STDEV(D6:D26)</f>
        <v>7.8863454428806543</v>
      </c>
      <c r="E37" s="1">
        <f>STDEV(E6:E26)</f>
        <v>15.221695043588282</v>
      </c>
      <c r="I37" s="2">
        <f>COUNTIF(I6:I31,"&gt;0")</f>
        <v>20</v>
      </c>
      <c r="J37" s="2">
        <f>COUNTIF(J6:J31,"&gt;0")</f>
        <v>20</v>
      </c>
      <c r="K37" s="2">
        <f>COUNTIF(K6:K31,"&gt;0")</f>
        <v>17</v>
      </c>
      <c r="L37" s="1"/>
      <c r="M37" s="1"/>
    </row>
    <row r="38" spans="1:13" x14ac:dyDescent="0.2">
      <c r="A38" s="2" t="s">
        <v>13</v>
      </c>
      <c r="C38" s="2">
        <f>COUNTIF(C6:C23,"&gt;0")</f>
        <v>9</v>
      </c>
      <c r="D38" s="2">
        <f>COUNTIF(D6:D23,"&gt;0")</f>
        <v>9</v>
      </c>
      <c r="E38" s="2">
        <f>COUNTIF(E6:E23,"&gt;0")</f>
        <v>5</v>
      </c>
      <c r="F38" s="2"/>
      <c r="G38" s="2"/>
      <c r="H38" s="2"/>
      <c r="L38" s="2"/>
      <c r="M38" s="2"/>
    </row>
    <row r="40" spans="1:13" x14ac:dyDescent="0.2">
      <c r="C40"/>
      <c r="D40" t="s">
        <v>10</v>
      </c>
      <c r="E40"/>
    </row>
    <row r="41" spans="1:13" x14ac:dyDescent="0.2">
      <c r="C41" t="s">
        <v>2</v>
      </c>
      <c r="D41" t="s">
        <v>3</v>
      </c>
      <c r="E41" t="s">
        <v>4</v>
      </c>
    </row>
    <row r="42" spans="1:13" x14ac:dyDescent="0.2">
      <c r="A42" s="2" t="s">
        <v>5</v>
      </c>
      <c r="C42" s="1">
        <f>AVERAGE(C6:C20,I6:I31)</f>
        <v>23.620689655172413</v>
      </c>
      <c r="D42" s="1">
        <f>AVERAGE(D6:D20,J6:J31)</f>
        <v>15.310344827586206</v>
      </c>
      <c r="E42" s="1">
        <f>AVERAGE(E6:E20,K6:K31)</f>
        <v>12.363636363636363</v>
      </c>
    </row>
    <row r="43" spans="1:13" x14ac:dyDescent="0.2">
      <c r="A43" s="2" t="s">
        <v>6</v>
      </c>
      <c r="C43" s="1">
        <f>STDEV(C6:C20,I6:I31)</f>
        <v>17.076328212519073</v>
      </c>
      <c r="D43" s="1">
        <f>STDEV(D6:D20,J6:J31)</f>
        <v>9.8854273998066091</v>
      </c>
      <c r="E43" s="1">
        <f>STDEV(E6:E20,K6:K31)</f>
        <v>9.3734450369899669</v>
      </c>
    </row>
    <row r="44" spans="1:13" x14ac:dyDescent="0.2">
      <c r="A44" s="2" t="s">
        <v>13</v>
      </c>
      <c r="C44" s="2">
        <f>COUNTIF(C6:C14,"&gt;0")+COUNTIF(I6:I25,"&gt;0")</f>
        <v>29</v>
      </c>
      <c r="D44" s="2">
        <f>COUNTIF(D6:D20,"&gt;0")+COUNTIF(J6:J25,"&gt;0")</f>
        <v>29</v>
      </c>
      <c r="E44" s="2">
        <f>COUNTIF(E6:E20,"&gt;0")+COUNTIF(K6:K31,"&gt;0")</f>
        <v>22</v>
      </c>
    </row>
    <row r="47" spans="1:13" x14ac:dyDescent="0.2">
      <c r="C47" s="1">
        <f>CORREL(C6:C25,D6:D25)</f>
        <v>0.25045562961677015</v>
      </c>
      <c r="D47" s="1">
        <f>CORREL(D6:D25,E6:E25)</f>
        <v>0.69565593764638689</v>
      </c>
      <c r="I47" s="1">
        <f>CORREL(I6:I25,J6:J25)</f>
        <v>0.44690593341013518</v>
      </c>
      <c r="J47" s="1">
        <f>CORREL(J6:J25,K6:K25)</f>
        <v>0.22255657971388582</v>
      </c>
      <c r="M47" t="s">
        <v>50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ySplit="5" topLeftCell="A9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7.42578125" customWidth="1"/>
    <col min="14" max="14" width="3.140625" customWidth="1"/>
    <col min="15" max="16" width="5.140625" customWidth="1"/>
    <col min="17" max="17" width="7.7109375" customWidth="1"/>
    <col min="18" max="18" width="7.85546875" customWidth="1"/>
    <col min="19" max="19" width="7" customWidth="1"/>
  </cols>
  <sheetData>
    <row r="1" spans="1:22" x14ac:dyDescent="0.2">
      <c r="A1" s="24" t="s">
        <v>67</v>
      </c>
    </row>
    <row r="2" spans="1:22" x14ac:dyDescent="0.2">
      <c r="A2" s="2" t="s">
        <v>7</v>
      </c>
      <c r="J2" t="s">
        <v>12</v>
      </c>
      <c r="N2" s="8"/>
      <c r="O2" s="8" t="s">
        <v>38</v>
      </c>
    </row>
    <row r="3" spans="1:22" x14ac:dyDescent="0.2">
      <c r="B3" t="s">
        <v>8</v>
      </c>
      <c r="I3" t="s">
        <v>9</v>
      </c>
    </row>
    <row r="4" spans="1:22" x14ac:dyDescent="0.2">
      <c r="B4"/>
    </row>
    <row r="5" spans="1:22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3</v>
      </c>
      <c r="N5" s="4"/>
      <c r="O5" s="4" t="s">
        <v>0</v>
      </c>
      <c r="P5" s="4" t="s">
        <v>1</v>
      </c>
      <c r="Q5" s="4" t="s">
        <v>2</v>
      </c>
      <c r="R5" s="4" t="s">
        <v>3</v>
      </c>
      <c r="S5" s="4" t="s">
        <v>4</v>
      </c>
      <c r="T5" s="4"/>
      <c r="U5" s="4" t="s">
        <v>17</v>
      </c>
      <c r="V5" s="4" t="s">
        <v>14</v>
      </c>
    </row>
    <row r="6" spans="1:22" x14ac:dyDescent="0.2">
      <c r="A6">
        <v>1</v>
      </c>
      <c r="B6">
        <v>2</v>
      </c>
      <c r="C6">
        <v>3</v>
      </c>
      <c r="D6">
        <v>5</v>
      </c>
      <c r="E6">
        <v>3</v>
      </c>
      <c r="G6">
        <v>1</v>
      </c>
      <c r="H6">
        <v>1</v>
      </c>
      <c r="I6">
        <v>16</v>
      </c>
      <c r="J6">
        <v>3</v>
      </c>
      <c r="K6">
        <v>2</v>
      </c>
      <c r="O6" s="7">
        <v>1</v>
      </c>
      <c r="P6">
        <v>3</v>
      </c>
      <c r="Q6">
        <v>16</v>
      </c>
      <c r="R6">
        <v>6</v>
      </c>
      <c r="S6">
        <v>4</v>
      </c>
    </row>
    <row r="7" spans="1:22" x14ac:dyDescent="0.2">
      <c r="A7">
        <v>2</v>
      </c>
      <c r="B7">
        <v>2</v>
      </c>
      <c r="C7">
        <v>8</v>
      </c>
      <c r="D7">
        <v>12</v>
      </c>
      <c r="E7">
        <v>5</v>
      </c>
      <c r="G7">
        <v>2</v>
      </c>
      <c r="H7">
        <v>1</v>
      </c>
      <c r="I7">
        <v>32</v>
      </c>
      <c r="J7">
        <v>6</v>
      </c>
      <c r="K7">
        <v>10</v>
      </c>
      <c r="O7" s="7">
        <v>2</v>
      </c>
      <c r="P7">
        <v>3</v>
      </c>
      <c r="Q7">
        <v>5</v>
      </c>
      <c r="R7">
        <v>6</v>
      </c>
      <c r="S7">
        <v>8</v>
      </c>
    </row>
    <row r="8" spans="1:22" x14ac:dyDescent="0.2">
      <c r="A8">
        <v>3</v>
      </c>
      <c r="B8">
        <v>2</v>
      </c>
      <c r="C8">
        <v>8</v>
      </c>
      <c r="D8">
        <v>6</v>
      </c>
      <c r="E8">
        <v>10</v>
      </c>
      <c r="G8">
        <v>3</v>
      </c>
      <c r="H8">
        <v>1</v>
      </c>
      <c r="I8">
        <v>14</v>
      </c>
      <c r="J8">
        <v>4</v>
      </c>
      <c r="K8">
        <v>6</v>
      </c>
      <c r="O8" s="7">
        <v>3</v>
      </c>
      <c r="P8">
        <v>3</v>
      </c>
      <c r="Q8">
        <v>7</v>
      </c>
      <c r="R8">
        <v>4</v>
      </c>
      <c r="S8">
        <v>6</v>
      </c>
    </row>
    <row r="9" spans="1:22" x14ac:dyDescent="0.2">
      <c r="A9">
        <v>4</v>
      </c>
      <c r="B9">
        <v>2</v>
      </c>
      <c r="C9">
        <v>4</v>
      </c>
      <c r="D9">
        <v>3</v>
      </c>
      <c r="E9">
        <v>3</v>
      </c>
      <c r="G9">
        <v>4</v>
      </c>
      <c r="H9">
        <v>1</v>
      </c>
      <c r="I9">
        <v>11</v>
      </c>
      <c r="J9">
        <v>5</v>
      </c>
      <c r="K9">
        <v>14</v>
      </c>
      <c r="O9" s="7">
        <v>4</v>
      </c>
      <c r="P9">
        <v>3</v>
      </c>
      <c r="Q9">
        <v>5</v>
      </c>
      <c r="R9">
        <v>6</v>
      </c>
      <c r="S9">
        <v>6</v>
      </c>
    </row>
    <row r="10" spans="1:22" x14ac:dyDescent="0.2">
      <c r="A10">
        <v>5</v>
      </c>
      <c r="B10">
        <v>2</v>
      </c>
      <c r="C10">
        <v>8</v>
      </c>
      <c r="D10">
        <v>4</v>
      </c>
      <c r="E10">
        <v>5</v>
      </c>
      <c r="G10">
        <v>5</v>
      </c>
      <c r="H10">
        <v>1</v>
      </c>
      <c r="I10">
        <v>11</v>
      </c>
      <c r="J10">
        <v>12</v>
      </c>
      <c r="K10">
        <v>8</v>
      </c>
      <c r="O10" s="7">
        <v>5</v>
      </c>
      <c r="P10">
        <v>3</v>
      </c>
      <c r="Q10">
        <v>5</v>
      </c>
      <c r="R10">
        <v>7</v>
      </c>
      <c r="S10">
        <v>5</v>
      </c>
    </row>
    <row r="11" spans="1:22" x14ac:dyDescent="0.2">
      <c r="A11">
        <v>6</v>
      </c>
      <c r="B11">
        <v>2</v>
      </c>
      <c r="C11">
        <v>6</v>
      </c>
      <c r="D11">
        <v>7</v>
      </c>
      <c r="E11">
        <v>2</v>
      </c>
      <c r="G11">
        <v>6</v>
      </c>
      <c r="H11">
        <v>1</v>
      </c>
      <c r="I11">
        <v>13</v>
      </c>
      <c r="J11">
        <v>16</v>
      </c>
      <c r="K11">
        <v>9</v>
      </c>
      <c r="O11" s="7">
        <v>6</v>
      </c>
      <c r="P11">
        <v>3</v>
      </c>
      <c r="Q11">
        <v>24</v>
      </c>
      <c r="R11">
        <v>8</v>
      </c>
      <c r="S11">
        <v>6</v>
      </c>
    </row>
    <row r="12" spans="1:22" x14ac:dyDescent="0.2">
      <c r="A12">
        <v>7</v>
      </c>
      <c r="B12">
        <v>2</v>
      </c>
      <c r="C12">
        <v>5</v>
      </c>
      <c r="D12">
        <v>10</v>
      </c>
      <c r="E12">
        <v>2</v>
      </c>
      <c r="G12">
        <v>7</v>
      </c>
      <c r="H12">
        <v>1</v>
      </c>
      <c r="I12">
        <v>6</v>
      </c>
      <c r="J12">
        <v>3</v>
      </c>
      <c r="K12">
        <v>4</v>
      </c>
      <c r="O12" s="7">
        <v>7</v>
      </c>
      <c r="P12">
        <v>3</v>
      </c>
      <c r="Q12">
        <v>10</v>
      </c>
      <c r="R12">
        <v>4</v>
      </c>
      <c r="S12">
        <v>3</v>
      </c>
    </row>
    <row r="13" spans="1:22" x14ac:dyDescent="0.2">
      <c r="A13">
        <v>8</v>
      </c>
      <c r="B13">
        <v>2</v>
      </c>
      <c r="C13">
        <v>2</v>
      </c>
      <c r="D13">
        <v>9</v>
      </c>
      <c r="E13">
        <v>3</v>
      </c>
      <c r="G13">
        <v>8</v>
      </c>
      <c r="H13">
        <v>1</v>
      </c>
      <c r="I13">
        <v>16</v>
      </c>
      <c r="J13">
        <v>12</v>
      </c>
      <c r="K13">
        <v>9</v>
      </c>
      <c r="O13" s="7">
        <v>8</v>
      </c>
      <c r="P13">
        <v>3</v>
      </c>
      <c r="Q13">
        <v>52</v>
      </c>
      <c r="R13">
        <v>52</v>
      </c>
      <c r="S13">
        <v>42</v>
      </c>
    </row>
    <row r="14" spans="1:22" x14ac:dyDescent="0.2">
      <c r="A14">
        <v>9</v>
      </c>
      <c r="B14">
        <v>2</v>
      </c>
      <c r="C14">
        <v>15</v>
      </c>
      <c r="D14">
        <v>2</v>
      </c>
      <c r="E14"/>
      <c r="G14">
        <v>9</v>
      </c>
      <c r="H14">
        <v>1</v>
      </c>
      <c r="I14">
        <v>9</v>
      </c>
      <c r="J14">
        <v>6</v>
      </c>
      <c r="K14">
        <v>6</v>
      </c>
      <c r="O14" s="7">
        <v>9</v>
      </c>
      <c r="P14">
        <v>3</v>
      </c>
      <c r="Q14">
        <v>31</v>
      </c>
      <c r="R14">
        <v>11</v>
      </c>
    </row>
    <row r="15" spans="1:22" x14ac:dyDescent="0.2">
      <c r="A15">
        <v>10</v>
      </c>
      <c r="B15">
        <v>2</v>
      </c>
      <c r="C15">
        <v>41</v>
      </c>
      <c r="D15">
        <v>11</v>
      </c>
      <c r="E15"/>
      <c r="G15">
        <v>10</v>
      </c>
      <c r="H15">
        <v>1</v>
      </c>
      <c r="I15">
        <v>4</v>
      </c>
      <c r="J15">
        <v>2</v>
      </c>
      <c r="K15">
        <v>4</v>
      </c>
      <c r="O15" s="7"/>
    </row>
    <row r="16" spans="1:22" x14ac:dyDescent="0.2">
      <c r="A16"/>
      <c r="B16"/>
      <c r="C16"/>
      <c r="D16"/>
      <c r="E16"/>
      <c r="G16">
        <v>11</v>
      </c>
      <c r="H16">
        <v>1</v>
      </c>
      <c r="I16">
        <v>13</v>
      </c>
      <c r="J16">
        <v>4</v>
      </c>
      <c r="K16">
        <v>6</v>
      </c>
    </row>
    <row r="17" spans="1:21" x14ac:dyDescent="0.2">
      <c r="A17"/>
      <c r="B17"/>
      <c r="C17"/>
      <c r="D17"/>
      <c r="E17"/>
      <c r="G17">
        <v>12</v>
      </c>
      <c r="H17">
        <v>1</v>
      </c>
      <c r="I17">
        <v>7</v>
      </c>
      <c r="J17">
        <v>5</v>
      </c>
      <c r="K17">
        <v>6</v>
      </c>
    </row>
    <row r="18" spans="1:21" x14ac:dyDescent="0.2">
      <c r="A18"/>
      <c r="B18"/>
      <c r="C18"/>
      <c r="D18"/>
      <c r="E18"/>
      <c r="G18">
        <v>13</v>
      </c>
      <c r="H18">
        <v>1</v>
      </c>
      <c r="I18">
        <v>6</v>
      </c>
      <c r="J18">
        <v>4</v>
      </c>
      <c r="K18">
        <v>6</v>
      </c>
      <c r="M18">
        <v>8</v>
      </c>
    </row>
    <row r="19" spans="1:21" x14ac:dyDescent="0.2">
      <c r="A19"/>
      <c r="B19"/>
      <c r="C19"/>
      <c r="D19"/>
      <c r="E19"/>
      <c r="G19">
        <v>14</v>
      </c>
      <c r="H19">
        <v>1</v>
      </c>
      <c r="I19">
        <v>6</v>
      </c>
      <c r="J19">
        <v>7</v>
      </c>
      <c r="K19">
        <v>4</v>
      </c>
    </row>
    <row r="20" spans="1:21" x14ac:dyDescent="0.2">
      <c r="A20"/>
      <c r="B20"/>
      <c r="C20"/>
      <c r="D20"/>
      <c r="E20"/>
      <c r="G20">
        <v>15</v>
      </c>
      <c r="H20">
        <v>1</v>
      </c>
    </row>
    <row r="21" spans="1:21" x14ac:dyDescent="0.2">
      <c r="A21"/>
      <c r="B21"/>
      <c r="C21"/>
      <c r="D21"/>
      <c r="E21"/>
      <c r="I21" s="7"/>
      <c r="J21" s="7"/>
      <c r="Q21" s="7"/>
      <c r="R21" s="7"/>
    </row>
    <row r="22" spans="1:21" x14ac:dyDescent="0.2">
      <c r="A22"/>
      <c r="B22"/>
      <c r="C22"/>
      <c r="D22"/>
      <c r="E22"/>
    </row>
    <row r="23" spans="1:21" x14ac:dyDescent="0.2">
      <c r="A23" s="2" t="s">
        <v>5</v>
      </c>
      <c r="C23" s="1">
        <f>AVERAGE(C6:C20)</f>
        <v>10</v>
      </c>
      <c r="D23" s="1">
        <f>AVERAGE(D6:D20)</f>
        <v>6.9</v>
      </c>
      <c r="E23" s="1">
        <f>AVERAGE(E6:E20)</f>
        <v>4.125</v>
      </c>
      <c r="I23" s="1">
        <f>AVERAGE(I6:I20)</f>
        <v>11.714285714285714</v>
      </c>
      <c r="J23" s="1">
        <f>AVERAGE(J6:J20)</f>
        <v>6.3571428571428568</v>
      </c>
      <c r="K23" s="1">
        <f>AVERAGE(K6:K20)</f>
        <v>6.7142857142857144</v>
      </c>
      <c r="Q23" s="1">
        <f>AVERAGE(Q6:Q20)</f>
        <v>17.222222222222221</v>
      </c>
      <c r="R23" s="1">
        <f>AVERAGE(R6:R20)</f>
        <v>11.555555555555555</v>
      </c>
      <c r="S23" s="1">
        <f>AVERAGE(S6:S20)</f>
        <v>10</v>
      </c>
    </row>
    <row r="24" spans="1:21" x14ac:dyDescent="0.2">
      <c r="A24" s="2" t="s">
        <v>6</v>
      </c>
      <c r="C24" s="1">
        <f>STDEV(C6:C20)</f>
        <v>11.489125293076057</v>
      </c>
      <c r="D24" s="1">
        <f>STDEV(D6:D20)</f>
        <v>3.4785054261852171</v>
      </c>
      <c r="E24" s="1">
        <f>STDEV(E6:E20)</f>
        <v>2.6423744732991303</v>
      </c>
      <c r="I24" s="1">
        <f>STDEV(I6:I20)</f>
        <v>7.0430388046918786</v>
      </c>
      <c r="J24" s="1">
        <f>STDEV(J6:J20)</f>
        <v>4.1064141732949144</v>
      </c>
      <c r="K24" s="1">
        <f>STDEV(K6:K20)</f>
        <v>3.0741745966274348</v>
      </c>
      <c r="L24" s="1"/>
      <c r="M24" s="1"/>
      <c r="Q24" s="1">
        <f>STDEV(Q6:Q20)</f>
        <v>16.013882865952418</v>
      </c>
      <c r="R24" s="1">
        <f>STDEV(R6:R20)</f>
        <v>15.314299780851156</v>
      </c>
      <c r="S24" s="1">
        <f>STDEV(S6:S20)</f>
        <v>13.016473079470162</v>
      </c>
      <c r="T24" s="1"/>
      <c r="U24" s="1"/>
    </row>
    <row r="25" spans="1:21" x14ac:dyDescent="0.2">
      <c r="A25" s="2" t="s">
        <v>13</v>
      </c>
      <c r="C25" s="2">
        <f>COUNTIF(C6:C20,"&gt;0")</f>
        <v>10</v>
      </c>
      <c r="D25" s="2">
        <f>COUNTIF(D6:D20,"&gt;0")</f>
        <v>10</v>
      </c>
      <c r="E25" s="2">
        <f>COUNTIF(E6:E20,"&gt;0")</f>
        <v>8</v>
      </c>
      <c r="I25" s="2">
        <f>COUNTIF(I6:I20,"&gt;0")</f>
        <v>14</v>
      </c>
      <c r="J25" s="2">
        <f>COUNTIF(J6:J20,"&gt;0")</f>
        <v>14</v>
      </c>
      <c r="K25" s="2">
        <f>COUNTIF(K6:K20,"&gt;0")</f>
        <v>14</v>
      </c>
      <c r="L25" s="1"/>
      <c r="M25" s="1"/>
      <c r="Q25" s="2">
        <f>COUNTIF(Q6:Q20,"&gt;0")</f>
        <v>9</v>
      </c>
      <c r="R25" s="2">
        <f>COUNTIF(R6:R20,"&gt;0")</f>
        <v>9</v>
      </c>
      <c r="S25" s="2">
        <f>COUNTIF(S6:S20,"&gt;0")</f>
        <v>8</v>
      </c>
      <c r="T25" s="1"/>
      <c r="U25" s="1"/>
    </row>
    <row r="26" spans="1:21" x14ac:dyDescent="0.2">
      <c r="F26" s="2"/>
      <c r="G26" s="2"/>
      <c r="H26" s="2"/>
      <c r="L26" s="2"/>
      <c r="M26" s="2"/>
    </row>
    <row r="27" spans="1:21" x14ac:dyDescent="0.2">
      <c r="C27"/>
      <c r="D27" t="s">
        <v>39</v>
      </c>
      <c r="E27"/>
    </row>
    <row r="28" spans="1:21" x14ac:dyDescent="0.2">
      <c r="C28" t="s">
        <v>2</v>
      </c>
      <c r="D28" t="s">
        <v>3</v>
      </c>
      <c r="E28" t="s">
        <v>4</v>
      </c>
    </row>
    <row r="29" spans="1:21" x14ac:dyDescent="0.2">
      <c r="A29" s="2" t="s">
        <v>5</v>
      </c>
      <c r="C29" s="1">
        <f>AVERAGE(C6:C20,I6:I20,Q6:Q14)</f>
        <v>12.696969696969697</v>
      </c>
      <c r="D29" s="1">
        <f>AVERAGE(D6:D20,J6:J20,R6:R14)</f>
        <v>7.9393939393939394</v>
      </c>
      <c r="E29" s="1">
        <f>AVERAGE(E6:E20,K6:K20,S6:S14)</f>
        <v>6.9</v>
      </c>
    </row>
    <row r="30" spans="1:21" x14ac:dyDescent="0.2">
      <c r="A30" s="2" t="s">
        <v>6</v>
      </c>
      <c r="C30" s="1">
        <f>STDEV(C6:C20,I6:I20,Q6:Q14)</f>
        <v>11.394858622655352</v>
      </c>
      <c r="D30" s="1">
        <f>STDEV(D6:D20,J6:J20,R6:R14)</f>
        <v>8.6021050982426459</v>
      </c>
      <c r="E30" s="1">
        <f>STDEV(E6:E20,K6:K20,S6:S14)</f>
        <v>7.1840340218839591</v>
      </c>
    </row>
    <row r="31" spans="1:21" x14ac:dyDescent="0.2">
      <c r="A31" s="2" t="s">
        <v>13</v>
      </c>
      <c r="C31" s="2">
        <f>COUNTIF(C6:C20,"&gt;0")+COUNTIF(I6:I20,"&gt;0")+COUNTIF(Q6:Q20,"&gt;0")</f>
        <v>33</v>
      </c>
      <c r="D31" s="2">
        <f>COUNTIF(D6:D20,"&gt;0")+COUNTIF(J6:J20,"&gt;0")+COUNTIF(R6:R20,"&gt;0")</f>
        <v>33</v>
      </c>
      <c r="E31" s="2">
        <f>COUNTIF(E6:E20,"&gt;0")+COUNTIF(K6:K20,"&gt;0")+COUNTIF(S6:S20,"&gt;0")</f>
        <v>30</v>
      </c>
    </row>
    <row r="33" spans="3:13" x14ac:dyDescent="0.2">
      <c r="C33" s="1">
        <f>CORREL(C6:C19,D6:D19)</f>
        <v>0.28914199892207454</v>
      </c>
      <c r="D33" s="1">
        <f>CORREL(D6:D19,E6:E19)</f>
        <v>-0.10407667493286855</v>
      </c>
      <c r="I33" s="1">
        <f>CORREL(I6:I19,J6:J19)</f>
        <v>0.19529849440608074</v>
      </c>
      <c r="J33" s="1">
        <f>CORREL(J6:J19,K6:K19)</f>
        <v>0.44134202904974101</v>
      </c>
      <c r="M33" t="s">
        <v>50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pane ySplit="5" topLeftCell="A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7.42578125" customWidth="1"/>
    <col min="14" max="14" width="3.140625" customWidth="1"/>
  </cols>
  <sheetData>
    <row r="1" spans="1:17" x14ac:dyDescent="0.2">
      <c r="A1" s="24" t="s">
        <v>67</v>
      </c>
    </row>
    <row r="2" spans="1:17" x14ac:dyDescent="0.2">
      <c r="A2" s="2" t="s">
        <v>7</v>
      </c>
      <c r="J2" t="s">
        <v>12</v>
      </c>
      <c r="N2" s="8"/>
    </row>
    <row r="3" spans="1:17" x14ac:dyDescent="0.2">
      <c r="B3" t="s">
        <v>8</v>
      </c>
      <c r="I3" t="s">
        <v>9</v>
      </c>
    </row>
    <row r="4" spans="1:17" x14ac:dyDescent="0.2">
      <c r="B4"/>
    </row>
    <row r="5" spans="1:17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3</v>
      </c>
      <c r="N5" s="4"/>
      <c r="O5" s="4"/>
      <c r="P5" s="4" t="s">
        <v>17</v>
      </c>
      <c r="Q5" s="4" t="s">
        <v>14</v>
      </c>
    </row>
    <row r="6" spans="1:17" x14ac:dyDescent="0.2">
      <c r="A6">
        <v>1</v>
      </c>
      <c r="B6">
        <v>2</v>
      </c>
      <c r="C6">
        <v>25</v>
      </c>
      <c r="D6">
        <v>14</v>
      </c>
      <c r="E6">
        <v>26</v>
      </c>
      <c r="G6">
        <v>1</v>
      </c>
      <c r="H6">
        <v>1</v>
      </c>
      <c r="I6">
        <v>5</v>
      </c>
      <c r="J6">
        <v>4</v>
      </c>
      <c r="K6">
        <v>3</v>
      </c>
    </row>
    <row r="7" spans="1:17" x14ac:dyDescent="0.2">
      <c r="A7">
        <v>2</v>
      </c>
      <c r="B7">
        <v>2</v>
      </c>
      <c r="C7">
        <v>7</v>
      </c>
      <c r="D7">
        <v>5</v>
      </c>
      <c r="E7">
        <v>7</v>
      </c>
      <c r="G7">
        <v>2</v>
      </c>
      <c r="H7">
        <v>1</v>
      </c>
      <c r="I7">
        <v>52</v>
      </c>
      <c r="J7">
        <v>11</v>
      </c>
      <c r="K7">
        <v>13</v>
      </c>
      <c r="M7" t="s">
        <v>45</v>
      </c>
      <c r="P7" t="s">
        <v>53</v>
      </c>
    </row>
    <row r="8" spans="1:17" x14ac:dyDescent="0.2">
      <c r="A8"/>
      <c r="B8"/>
      <c r="C8"/>
      <c r="D8"/>
      <c r="E8"/>
      <c r="G8">
        <v>3</v>
      </c>
      <c r="H8">
        <v>1</v>
      </c>
      <c r="I8">
        <v>9</v>
      </c>
      <c r="J8">
        <v>10</v>
      </c>
      <c r="K8">
        <v>10</v>
      </c>
      <c r="P8" t="s">
        <v>54</v>
      </c>
    </row>
    <row r="9" spans="1:17" x14ac:dyDescent="0.2">
      <c r="A9"/>
      <c r="B9"/>
      <c r="C9"/>
      <c r="D9"/>
      <c r="E9"/>
      <c r="G9">
        <v>4</v>
      </c>
      <c r="H9">
        <v>1</v>
      </c>
      <c r="I9">
        <v>12</v>
      </c>
      <c r="J9">
        <v>11</v>
      </c>
      <c r="K9">
        <v>12</v>
      </c>
      <c r="P9" t="s">
        <v>41</v>
      </c>
    </row>
    <row r="10" spans="1:17" x14ac:dyDescent="0.2">
      <c r="A10"/>
      <c r="B10"/>
      <c r="C10"/>
      <c r="D10"/>
      <c r="E10"/>
      <c r="G10">
        <v>5</v>
      </c>
      <c r="H10">
        <v>1</v>
      </c>
      <c r="I10">
        <v>11</v>
      </c>
      <c r="J10">
        <v>7</v>
      </c>
      <c r="K10">
        <v>8</v>
      </c>
    </row>
    <row r="11" spans="1:17" x14ac:dyDescent="0.2">
      <c r="A11"/>
      <c r="B11"/>
      <c r="C11"/>
      <c r="D11"/>
      <c r="E11"/>
      <c r="G11">
        <v>6</v>
      </c>
      <c r="H11">
        <v>1</v>
      </c>
      <c r="I11">
        <v>13</v>
      </c>
      <c r="J11">
        <v>16</v>
      </c>
      <c r="K11">
        <v>9</v>
      </c>
      <c r="P11" t="s">
        <v>46</v>
      </c>
    </row>
    <row r="12" spans="1:17" x14ac:dyDescent="0.2">
      <c r="A12"/>
      <c r="B12"/>
      <c r="C12"/>
      <c r="D12"/>
      <c r="E12"/>
      <c r="G12">
        <v>7</v>
      </c>
      <c r="H12">
        <v>1</v>
      </c>
      <c r="I12">
        <v>23</v>
      </c>
      <c r="J12">
        <v>46</v>
      </c>
      <c r="K12">
        <v>32</v>
      </c>
      <c r="M12" t="s">
        <v>45</v>
      </c>
      <c r="P12" t="s">
        <v>42</v>
      </c>
    </row>
    <row r="13" spans="1:17" x14ac:dyDescent="0.2">
      <c r="A13"/>
      <c r="B13"/>
      <c r="C13"/>
      <c r="D13"/>
      <c r="E13"/>
      <c r="G13">
        <v>8</v>
      </c>
      <c r="H13">
        <v>1</v>
      </c>
      <c r="I13">
        <v>52</v>
      </c>
      <c r="J13">
        <v>52</v>
      </c>
      <c r="K13">
        <v>52</v>
      </c>
      <c r="M13" t="s">
        <v>45</v>
      </c>
      <c r="P13" t="s">
        <v>43</v>
      </c>
    </row>
    <row r="14" spans="1:17" x14ac:dyDescent="0.2">
      <c r="A14"/>
      <c r="B14"/>
      <c r="C14"/>
      <c r="D14"/>
      <c r="E14"/>
      <c r="G14">
        <v>9</v>
      </c>
      <c r="H14">
        <v>1</v>
      </c>
      <c r="I14">
        <v>8</v>
      </c>
      <c r="J14">
        <v>17</v>
      </c>
      <c r="M14" t="s">
        <v>58</v>
      </c>
    </row>
    <row r="15" spans="1:17" x14ac:dyDescent="0.2">
      <c r="A15"/>
      <c r="B15"/>
      <c r="C15"/>
      <c r="D15"/>
      <c r="E15"/>
      <c r="G15">
        <v>10</v>
      </c>
      <c r="H15">
        <v>1</v>
      </c>
      <c r="I15">
        <v>5</v>
      </c>
      <c r="J15">
        <v>4</v>
      </c>
      <c r="P15" t="s">
        <v>44</v>
      </c>
    </row>
    <row r="16" spans="1:17" x14ac:dyDescent="0.2">
      <c r="A16"/>
      <c r="B16"/>
      <c r="C16"/>
      <c r="D16"/>
      <c r="E16"/>
      <c r="G16">
        <v>11</v>
      </c>
      <c r="H16">
        <v>1</v>
      </c>
      <c r="I16">
        <v>4</v>
      </c>
      <c r="J16">
        <v>4</v>
      </c>
      <c r="P16" t="s">
        <v>55</v>
      </c>
    </row>
    <row r="17" spans="1:16" x14ac:dyDescent="0.2">
      <c r="A17"/>
      <c r="B17"/>
      <c r="C17"/>
      <c r="D17"/>
      <c r="E17"/>
      <c r="G17">
        <v>12</v>
      </c>
      <c r="H17">
        <v>1</v>
      </c>
      <c r="I17">
        <v>28</v>
      </c>
      <c r="J17">
        <v>14</v>
      </c>
    </row>
    <row r="18" spans="1:16" x14ac:dyDescent="0.2">
      <c r="A18"/>
      <c r="B18"/>
      <c r="C18"/>
      <c r="D18"/>
      <c r="E18"/>
      <c r="G18">
        <v>13</v>
      </c>
      <c r="H18">
        <v>1</v>
      </c>
      <c r="I18">
        <v>14</v>
      </c>
      <c r="J18">
        <v>8</v>
      </c>
      <c r="P18" t="s">
        <v>52</v>
      </c>
    </row>
    <row r="19" spans="1:16" x14ac:dyDescent="0.2">
      <c r="A19"/>
      <c r="B19"/>
      <c r="C19"/>
      <c r="D19"/>
      <c r="E19"/>
      <c r="G19">
        <v>14</v>
      </c>
      <c r="H19">
        <v>1</v>
      </c>
      <c r="I19">
        <v>7</v>
      </c>
      <c r="J19">
        <v>14</v>
      </c>
      <c r="M19">
        <v>15</v>
      </c>
    </row>
    <row r="20" spans="1:16" x14ac:dyDescent="0.2">
      <c r="A20"/>
      <c r="B20"/>
      <c r="C20"/>
      <c r="D20"/>
      <c r="E20"/>
      <c r="G20">
        <v>15</v>
      </c>
      <c r="H20">
        <v>1</v>
      </c>
      <c r="P20" t="s">
        <v>47</v>
      </c>
    </row>
    <row r="21" spans="1:16" x14ac:dyDescent="0.2">
      <c r="A21"/>
      <c r="B21"/>
      <c r="C21"/>
      <c r="D21"/>
      <c r="E21"/>
      <c r="I21" s="7"/>
      <c r="J21" s="7"/>
      <c r="P21" t="s">
        <v>57</v>
      </c>
    </row>
    <row r="22" spans="1:16" x14ac:dyDescent="0.2">
      <c r="A22"/>
      <c r="B22"/>
      <c r="C22"/>
      <c r="D22"/>
      <c r="E22"/>
    </row>
    <row r="23" spans="1:16" x14ac:dyDescent="0.2">
      <c r="A23" s="2" t="s">
        <v>5</v>
      </c>
      <c r="C23" s="1">
        <f>AVERAGE(C6:C20)</f>
        <v>16</v>
      </c>
      <c r="D23" s="1">
        <f>AVERAGE(D6:D20)</f>
        <v>9.5</v>
      </c>
      <c r="E23" s="1">
        <f>AVERAGE(E6:E20)</f>
        <v>16.5</v>
      </c>
      <c r="I23" s="1">
        <f>AVERAGE(I6:I20)</f>
        <v>17.357142857142858</v>
      </c>
      <c r="J23" s="1">
        <f>AVERAGE(J6:J20)</f>
        <v>15.571428571428571</v>
      </c>
      <c r="K23" s="1">
        <f>AVERAGE(K6:K20)</f>
        <v>17.375</v>
      </c>
    </row>
    <row r="24" spans="1:16" x14ac:dyDescent="0.2">
      <c r="A24" s="2" t="s">
        <v>6</v>
      </c>
      <c r="C24" s="1">
        <f>STDEV(C6:C20)</f>
        <v>12.727922061357855</v>
      </c>
      <c r="D24" s="1">
        <f>STDEV(D6:D20)</f>
        <v>6.3639610306789276</v>
      </c>
      <c r="E24" s="1">
        <f>STDEV(E6:E20)</f>
        <v>13.435028842544403</v>
      </c>
      <c r="I24" s="1">
        <f>STDEV(I6:I20)</f>
        <v>16.156004565377032</v>
      </c>
      <c r="J24" s="1">
        <f>STDEV(J6:J20)</f>
        <v>14.846467001195348</v>
      </c>
      <c r="K24" s="1">
        <f>STDEV(K6:K20)</f>
        <v>16.387604200387909</v>
      </c>
      <c r="L24" s="1"/>
      <c r="M24" s="1"/>
      <c r="O24" s="1"/>
      <c r="P24" s="1"/>
    </row>
    <row r="25" spans="1:16" x14ac:dyDescent="0.2">
      <c r="A25" s="2" t="s">
        <v>13</v>
      </c>
      <c r="C25" s="2">
        <f>COUNTIF(C6:C20,"&gt;0")</f>
        <v>2</v>
      </c>
      <c r="D25" s="2">
        <f>COUNTIF(D6:D20,"&gt;0")</f>
        <v>2</v>
      </c>
      <c r="E25" s="2">
        <f>COUNTIF(E6:E20,"&gt;0")</f>
        <v>2</v>
      </c>
      <c r="I25" s="2">
        <f>COUNTIF(I6:I20,"&gt;0")</f>
        <v>14</v>
      </c>
      <c r="J25" s="2">
        <f>COUNTIF(J6:J20,"&gt;0")</f>
        <v>14</v>
      </c>
      <c r="K25" s="2">
        <f>COUNTIF(K6:K20,"&gt;0")</f>
        <v>8</v>
      </c>
      <c r="L25" s="1"/>
      <c r="M25" s="1"/>
      <c r="O25" s="1"/>
      <c r="P25" s="1"/>
    </row>
    <row r="26" spans="1:16" ht="13.5" thickBot="1" x14ac:dyDescent="0.25">
      <c r="F26" s="2"/>
      <c r="G26" s="2"/>
      <c r="H26" s="2"/>
      <c r="L26" s="2"/>
      <c r="M26" s="2"/>
    </row>
    <row r="27" spans="1:16" x14ac:dyDescent="0.2">
      <c r="A27" s="9"/>
      <c r="B27" s="10"/>
      <c r="C27" s="11"/>
      <c r="D27" s="11" t="s">
        <v>39</v>
      </c>
      <c r="E27" s="12"/>
      <c r="I27" t="s">
        <v>62</v>
      </c>
    </row>
    <row r="28" spans="1:16" x14ac:dyDescent="0.2">
      <c r="A28" s="13"/>
      <c r="B28" s="14"/>
      <c r="C28" s="15" t="s">
        <v>2</v>
      </c>
      <c r="D28" s="15" t="s">
        <v>3</v>
      </c>
      <c r="E28" s="16" t="s">
        <v>4</v>
      </c>
    </row>
    <row r="29" spans="1:16" x14ac:dyDescent="0.2">
      <c r="A29" s="13" t="s">
        <v>5</v>
      </c>
      <c r="B29" s="14"/>
      <c r="C29" s="17">
        <f>AVERAGE(C6:C20,I6:I20)</f>
        <v>17.1875</v>
      </c>
      <c r="D29" s="17">
        <f>AVERAGE(D6:D20,J6:J20)</f>
        <v>14.8125</v>
      </c>
      <c r="E29" s="18">
        <f>AVERAGE(E6:E20,K6:K20)</f>
        <v>17.2</v>
      </c>
      <c r="I29" t="s">
        <v>59</v>
      </c>
    </row>
    <row r="30" spans="1:16" x14ac:dyDescent="0.2">
      <c r="A30" s="13" t="s">
        <v>6</v>
      </c>
      <c r="B30" s="14"/>
      <c r="C30" s="17">
        <f>STDEV(C6:C20,I6:I20)</f>
        <v>15.402245507284535</v>
      </c>
      <c r="D30" s="17">
        <f>STDEV(D6:D20,J6:J20)</f>
        <v>14.072283633677467</v>
      </c>
      <c r="E30" s="18">
        <f>STDEV(E6:E20,K6:K20)</f>
        <v>15.13494851879803</v>
      </c>
      <c r="I30" t="s">
        <v>49</v>
      </c>
    </row>
    <row r="31" spans="1:16" x14ac:dyDescent="0.2">
      <c r="A31" s="13" t="s">
        <v>13</v>
      </c>
      <c r="B31" s="14"/>
      <c r="C31" s="14">
        <f>COUNTIF(C6:C20,"&gt;0")+COUNTIF(I6:I20,"&gt;0")</f>
        <v>16</v>
      </c>
      <c r="D31" s="14">
        <f>COUNTIF(D6:D20,"&gt;0")+COUNTIF(J6:J20,"&gt;0")</f>
        <v>16</v>
      </c>
      <c r="E31" s="19">
        <f>COUNTIF(E6:E20,"&gt;0")+COUNTIF(K6:K20,"&gt;0")</f>
        <v>10</v>
      </c>
      <c r="I31" t="s">
        <v>51</v>
      </c>
    </row>
    <row r="32" spans="1:16" x14ac:dyDescent="0.2">
      <c r="A32" s="13"/>
      <c r="B32" s="14"/>
      <c r="C32" s="14"/>
      <c r="D32" s="14"/>
      <c r="E32" s="19"/>
    </row>
    <row r="33" spans="1:16" x14ac:dyDescent="0.2">
      <c r="A33" s="13"/>
      <c r="B33" s="14"/>
      <c r="C33" s="17">
        <v>11.67</v>
      </c>
      <c r="D33" s="17">
        <v>9.25</v>
      </c>
      <c r="E33" s="18">
        <v>10.71</v>
      </c>
      <c r="I33" t="s">
        <v>60</v>
      </c>
    </row>
    <row r="34" spans="1:16" x14ac:dyDescent="0.2">
      <c r="A34" s="13"/>
      <c r="B34" s="14"/>
      <c r="C34" s="14"/>
      <c r="D34" s="14"/>
      <c r="E34" s="19"/>
    </row>
    <row r="35" spans="1:16" x14ac:dyDescent="0.2">
      <c r="A35" s="13"/>
      <c r="B35" s="14"/>
      <c r="C35" s="17">
        <v>18.23</v>
      </c>
      <c r="D35" s="17">
        <v>12.31</v>
      </c>
      <c r="E35" s="18">
        <v>15.56</v>
      </c>
      <c r="I35" t="s">
        <v>61</v>
      </c>
    </row>
    <row r="36" spans="1:16" x14ac:dyDescent="0.2">
      <c r="A36" s="13"/>
      <c r="B36" s="14"/>
      <c r="C36" s="14"/>
      <c r="D36" s="14"/>
      <c r="E36" s="19"/>
      <c r="I36" t="s">
        <v>48</v>
      </c>
    </row>
    <row r="37" spans="1:16" x14ac:dyDescent="0.2">
      <c r="A37" s="13"/>
      <c r="B37" s="14"/>
      <c r="C37" s="14"/>
      <c r="D37" s="14"/>
      <c r="E37" s="19"/>
    </row>
    <row r="38" spans="1:16" ht="13.5" thickBot="1" x14ac:dyDescent="0.25">
      <c r="A38" s="20"/>
      <c r="B38" s="21"/>
      <c r="C38" s="22">
        <f>CORREL(I6:I19,J6:J19)</f>
        <v>0.59366233885597886</v>
      </c>
      <c r="D38" s="22">
        <f>CORREL(J6:J19,K6:K19)</f>
        <v>0.95774832745161798</v>
      </c>
      <c r="E38" s="23"/>
      <c r="I38" t="s">
        <v>50</v>
      </c>
      <c r="P38" t="s">
        <v>56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pane ySplit="5" topLeftCell="A6" activePane="bottomLeft" state="frozen"/>
      <selection pane="bottomLeft" activeCell="O15" sqref="O15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7.42578125" customWidth="1"/>
    <col min="14" max="14" width="3.140625" customWidth="1"/>
    <col min="15" max="16" width="5.140625" customWidth="1"/>
    <col min="17" max="17" width="7.7109375" customWidth="1"/>
    <col min="18" max="18" width="7.85546875" customWidth="1"/>
    <col min="19" max="19" width="7" customWidth="1"/>
  </cols>
  <sheetData>
    <row r="1" spans="1:22" x14ac:dyDescent="0.2">
      <c r="A1" s="24" t="s">
        <v>66</v>
      </c>
    </row>
    <row r="2" spans="1:22" x14ac:dyDescent="0.2">
      <c r="A2" s="2" t="s">
        <v>7</v>
      </c>
      <c r="J2" t="s">
        <v>12</v>
      </c>
      <c r="N2" s="8"/>
      <c r="O2" s="8"/>
    </row>
    <row r="3" spans="1:22" x14ac:dyDescent="0.2">
      <c r="B3" t="s">
        <v>8</v>
      </c>
      <c r="I3" t="s">
        <v>9</v>
      </c>
    </row>
    <row r="4" spans="1:22" x14ac:dyDescent="0.2">
      <c r="B4"/>
    </row>
    <row r="5" spans="1:22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3</v>
      </c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>
        <v>1</v>
      </c>
      <c r="B6">
        <v>2</v>
      </c>
      <c r="C6">
        <v>3</v>
      </c>
      <c r="D6">
        <v>5</v>
      </c>
      <c r="E6">
        <v>3</v>
      </c>
      <c r="G6">
        <v>1</v>
      </c>
      <c r="H6">
        <v>1</v>
      </c>
      <c r="I6">
        <v>23</v>
      </c>
      <c r="J6">
        <v>4</v>
      </c>
      <c r="K6">
        <v>8</v>
      </c>
      <c r="O6" s="7"/>
    </row>
    <row r="7" spans="1:22" x14ac:dyDescent="0.2">
      <c r="A7">
        <v>2</v>
      </c>
      <c r="B7">
        <v>2</v>
      </c>
      <c r="C7">
        <v>8</v>
      </c>
      <c r="D7">
        <v>12</v>
      </c>
      <c r="E7">
        <v>5</v>
      </c>
      <c r="G7">
        <v>2</v>
      </c>
      <c r="H7">
        <v>1</v>
      </c>
      <c r="I7">
        <v>10</v>
      </c>
      <c r="J7">
        <v>6</v>
      </c>
      <c r="K7">
        <v>3</v>
      </c>
      <c r="O7" s="7"/>
    </row>
    <row r="8" spans="1:22" x14ac:dyDescent="0.2">
      <c r="A8">
        <v>3</v>
      </c>
      <c r="B8">
        <v>2</v>
      </c>
      <c r="C8">
        <v>8</v>
      </c>
      <c r="D8">
        <v>6</v>
      </c>
      <c r="E8">
        <v>10</v>
      </c>
      <c r="G8">
        <v>3</v>
      </c>
      <c r="H8">
        <v>1</v>
      </c>
      <c r="I8">
        <v>13</v>
      </c>
      <c r="J8">
        <v>8</v>
      </c>
      <c r="K8">
        <v>5</v>
      </c>
      <c r="O8" s="7"/>
    </row>
    <row r="9" spans="1:22" x14ac:dyDescent="0.2">
      <c r="A9">
        <v>4</v>
      </c>
      <c r="B9">
        <v>2</v>
      </c>
      <c r="C9">
        <v>4</v>
      </c>
      <c r="D9">
        <v>3</v>
      </c>
      <c r="E9">
        <v>3</v>
      </c>
      <c r="G9">
        <v>4</v>
      </c>
      <c r="H9">
        <v>1</v>
      </c>
      <c r="I9">
        <v>5</v>
      </c>
      <c r="J9">
        <v>5</v>
      </c>
      <c r="K9">
        <v>7</v>
      </c>
      <c r="O9" s="7"/>
    </row>
    <row r="10" spans="1:22" x14ac:dyDescent="0.2">
      <c r="A10">
        <v>5</v>
      </c>
      <c r="B10">
        <v>2</v>
      </c>
      <c r="C10">
        <v>8</v>
      </c>
      <c r="D10">
        <v>4</v>
      </c>
      <c r="E10">
        <v>5</v>
      </c>
      <c r="G10">
        <v>5</v>
      </c>
      <c r="H10">
        <v>1</v>
      </c>
      <c r="I10">
        <v>18</v>
      </c>
      <c r="J10">
        <v>13</v>
      </c>
      <c r="K10">
        <v>13</v>
      </c>
      <c r="O10" s="7"/>
    </row>
    <row r="11" spans="1:22" x14ac:dyDescent="0.2">
      <c r="A11">
        <v>6</v>
      </c>
      <c r="B11">
        <v>2</v>
      </c>
      <c r="C11">
        <v>6</v>
      </c>
      <c r="D11">
        <v>7</v>
      </c>
      <c r="E11">
        <v>2</v>
      </c>
      <c r="G11">
        <v>6</v>
      </c>
      <c r="H11">
        <v>1</v>
      </c>
      <c r="I11">
        <v>4</v>
      </c>
      <c r="J11">
        <v>16</v>
      </c>
      <c r="K11">
        <v>8</v>
      </c>
      <c r="O11" s="7"/>
    </row>
    <row r="12" spans="1:22" x14ac:dyDescent="0.2">
      <c r="A12">
        <v>7</v>
      </c>
      <c r="B12">
        <v>2</v>
      </c>
      <c r="C12">
        <v>5</v>
      </c>
      <c r="D12">
        <v>10</v>
      </c>
      <c r="E12">
        <v>2</v>
      </c>
      <c r="G12">
        <v>7</v>
      </c>
      <c r="H12">
        <v>1</v>
      </c>
      <c r="I12">
        <v>10</v>
      </c>
      <c r="J12">
        <v>11</v>
      </c>
      <c r="K12">
        <v>11</v>
      </c>
      <c r="O12" s="7"/>
    </row>
    <row r="13" spans="1:22" x14ac:dyDescent="0.2">
      <c r="A13">
        <v>8</v>
      </c>
      <c r="B13">
        <v>2</v>
      </c>
      <c r="C13">
        <v>2</v>
      </c>
      <c r="D13">
        <v>9</v>
      </c>
      <c r="E13">
        <v>3</v>
      </c>
      <c r="G13">
        <v>8</v>
      </c>
      <c r="H13">
        <v>1</v>
      </c>
      <c r="I13">
        <v>8</v>
      </c>
      <c r="J13">
        <v>5</v>
      </c>
      <c r="K13">
        <v>4</v>
      </c>
      <c r="O13" s="7"/>
    </row>
    <row r="14" spans="1:22" x14ac:dyDescent="0.2">
      <c r="A14">
        <v>9</v>
      </c>
      <c r="B14">
        <v>2</v>
      </c>
      <c r="C14">
        <v>15</v>
      </c>
      <c r="D14">
        <v>2</v>
      </c>
      <c r="E14"/>
      <c r="G14">
        <v>9</v>
      </c>
      <c r="H14">
        <v>1</v>
      </c>
      <c r="I14">
        <v>7</v>
      </c>
      <c r="J14">
        <v>3</v>
      </c>
      <c r="K14">
        <v>7</v>
      </c>
      <c r="O14" s="7"/>
    </row>
    <row r="15" spans="1:22" x14ac:dyDescent="0.2">
      <c r="A15">
        <v>10</v>
      </c>
      <c r="B15">
        <v>2</v>
      </c>
      <c r="C15">
        <v>41</v>
      </c>
      <c r="D15">
        <v>11</v>
      </c>
      <c r="E15"/>
      <c r="G15">
        <v>10</v>
      </c>
      <c r="H15">
        <v>1</v>
      </c>
      <c r="I15">
        <v>12</v>
      </c>
      <c r="J15">
        <v>5</v>
      </c>
      <c r="K15">
        <v>9</v>
      </c>
      <c r="O15" s="7"/>
    </row>
    <row r="16" spans="1:22" x14ac:dyDescent="0.2">
      <c r="A16"/>
      <c r="B16"/>
      <c r="C16"/>
      <c r="D16"/>
      <c r="E16"/>
      <c r="G16">
        <v>11</v>
      </c>
      <c r="H16">
        <v>1</v>
      </c>
      <c r="I16">
        <v>9</v>
      </c>
      <c r="J16">
        <v>10</v>
      </c>
      <c r="K16">
        <v>4</v>
      </c>
    </row>
    <row r="17" spans="1:21" x14ac:dyDescent="0.2">
      <c r="A17"/>
      <c r="B17"/>
      <c r="C17"/>
      <c r="D17"/>
      <c r="E17"/>
      <c r="G17">
        <v>12</v>
      </c>
      <c r="H17">
        <v>1</v>
      </c>
      <c r="I17">
        <v>6</v>
      </c>
      <c r="J17">
        <v>7</v>
      </c>
      <c r="K17">
        <v>8</v>
      </c>
    </row>
    <row r="18" spans="1:21" x14ac:dyDescent="0.2">
      <c r="A18"/>
      <c r="B18"/>
      <c r="C18"/>
      <c r="D18"/>
      <c r="E18"/>
      <c r="G18">
        <v>13</v>
      </c>
      <c r="H18">
        <v>1</v>
      </c>
      <c r="I18">
        <v>16</v>
      </c>
      <c r="J18">
        <v>5</v>
      </c>
      <c r="K18">
        <v>12</v>
      </c>
    </row>
    <row r="19" spans="1:21" x14ac:dyDescent="0.2">
      <c r="A19"/>
      <c r="B19"/>
      <c r="C19"/>
      <c r="D19"/>
      <c r="E19"/>
      <c r="G19">
        <v>14</v>
      </c>
      <c r="H19">
        <v>1</v>
      </c>
      <c r="I19">
        <v>3</v>
      </c>
      <c r="J19">
        <v>4</v>
      </c>
      <c r="K19">
        <v>4</v>
      </c>
    </row>
    <row r="20" spans="1:21" x14ac:dyDescent="0.2">
      <c r="A20"/>
      <c r="B20"/>
      <c r="C20"/>
      <c r="D20"/>
      <c r="E20"/>
      <c r="G20">
        <v>15</v>
      </c>
      <c r="H20">
        <v>1</v>
      </c>
      <c r="I20">
        <v>5</v>
      </c>
      <c r="J20">
        <v>5</v>
      </c>
      <c r="K20">
        <v>4</v>
      </c>
    </row>
    <row r="21" spans="1:21" x14ac:dyDescent="0.2">
      <c r="A21"/>
      <c r="B21"/>
      <c r="C21"/>
      <c r="D21"/>
      <c r="E21"/>
      <c r="G21">
        <v>16</v>
      </c>
      <c r="I21">
        <v>52</v>
      </c>
      <c r="J21">
        <v>14</v>
      </c>
      <c r="K21">
        <v>4</v>
      </c>
    </row>
    <row r="22" spans="1:21" x14ac:dyDescent="0.2">
      <c r="A22"/>
      <c r="B22"/>
      <c r="C22"/>
      <c r="D22"/>
      <c r="E22"/>
      <c r="G22">
        <v>17</v>
      </c>
      <c r="I22">
        <v>4</v>
      </c>
      <c r="J22">
        <v>5</v>
      </c>
      <c r="K22">
        <v>2</v>
      </c>
    </row>
    <row r="23" spans="1:21" x14ac:dyDescent="0.2">
      <c r="A23"/>
      <c r="B23"/>
      <c r="C23"/>
      <c r="D23"/>
      <c r="E23"/>
      <c r="G23">
        <v>18</v>
      </c>
      <c r="I23">
        <v>8</v>
      </c>
      <c r="J23">
        <v>4</v>
      </c>
      <c r="K23">
        <v>6</v>
      </c>
    </row>
    <row r="24" spans="1:21" x14ac:dyDescent="0.2">
      <c r="A24"/>
      <c r="B24"/>
      <c r="C24"/>
      <c r="D24"/>
      <c r="E24"/>
      <c r="G24">
        <v>19</v>
      </c>
      <c r="I24">
        <v>4</v>
      </c>
      <c r="J24">
        <v>5</v>
      </c>
      <c r="K24">
        <v>4</v>
      </c>
    </row>
    <row r="25" spans="1:21" x14ac:dyDescent="0.2">
      <c r="A25"/>
      <c r="B25"/>
      <c r="C25"/>
      <c r="D25"/>
      <c r="E25"/>
    </row>
    <row r="26" spans="1:21" x14ac:dyDescent="0.2">
      <c r="A26" s="2" t="s">
        <v>5</v>
      </c>
      <c r="C26" s="1">
        <f>AVERAGE(C6:C20)</f>
        <v>10</v>
      </c>
      <c r="D26" s="1">
        <f>AVERAGE(D6:D20)</f>
        <v>6.9</v>
      </c>
      <c r="E26" s="1">
        <f>AVERAGE(E6:E20)</f>
        <v>4.125</v>
      </c>
      <c r="I26" s="1">
        <f>AVERAGE(I6:I24)</f>
        <v>11.421052631578947</v>
      </c>
      <c r="J26" s="1">
        <f t="shared" ref="J26:K26" si="0">AVERAGE(J6:J24)</f>
        <v>7.1052631578947372</v>
      </c>
      <c r="K26" s="1">
        <f t="shared" si="0"/>
        <v>6.4736842105263159</v>
      </c>
      <c r="Q26" s="1"/>
      <c r="R26" s="1"/>
      <c r="S26" s="1"/>
    </row>
    <row r="27" spans="1:21" x14ac:dyDescent="0.2">
      <c r="A27" s="2" t="s">
        <v>6</v>
      </c>
      <c r="C27" s="1">
        <f>STDEV(C6:C20)</f>
        <v>11.489125293076057</v>
      </c>
      <c r="D27" s="1">
        <f>STDEV(D6:D20)</f>
        <v>3.4785054261852171</v>
      </c>
      <c r="E27" s="1">
        <f>STDEV(E6:E20)</f>
        <v>2.6423744732991303</v>
      </c>
      <c r="I27" s="1">
        <f>STDEV(I6:I24)</f>
        <v>11.176939500963003</v>
      </c>
      <c r="J27" s="1">
        <f t="shared" ref="J27:K27" si="1">STDEV(J6:J24)</f>
        <v>3.828181129496607</v>
      </c>
      <c r="K27" s="1">
        <f t="shared" si="1"/>
        <v>3.1511624143168988</v>
      </c>
      <c r="L27" s="1"/>
      <c r="M27" s="1"/>
      <c r="Q27" s="1"/>
      <c r="R27" s="1"/>
      <c r="S27" s="1"/>
      <c r="T27" s="1"/>
      <c r="U27" s="1"/>
    </row>
    <row r="28" spans="1:21" x14ac:dyDescent="0.2">
      <c r="A28" s="2" t="s">
        <v>13</v>
      </c>
      <c r="C28" s="2">
        <f>COUNTIF(C6:C20,"&gt;0")</f>
        <v>10</v>
      </c>
      <c r="D28" s="2">
        <f>COUNTIF(D6:D20,"&gt;0")</f>
        <v>10</v>
      </c>
      <c r="E28" s="2">
        <f>COUNTIF(E6:E20,"&gt;0")</f>
        <v>8</v>
      </c>
      <c r="I28" s="2">
        <f>COUNTIF(I6:I24,"&gt;0")</f>
        <v>19</v>
      </c>
      <c r="J28" s="2">
        <f t="shared" ref="J28:K28" si="2">COUNTIF(J6:J24,"&gt;0")</f>
        <v>19</v>
      </c>
      <c r="K28" s="2">
        <f t="shared" si="2"/>
        <v>19</v>
      </c>
      <c r="L28" s="1"/>
      <c r="M28" s="1"/>
      <c r="Q28" s="2"/>
      <c r="R28" s="2"/>
      <c r="S28" s="2"/>
      <c r="T28" s="1"/>
      <c r="U28" s="1"/>
    </row>
    <row r="29" spans="1:21" x14ac:dyDescent="0.2">
      <c r="F29" s="2"/>
      <c r="G29" s="2"/>
      <c r="H29" s="2"/>
      <c r="L29" s="2"/>
      <c r="M29" s="2"/>
    </row>
    <row r="30" spans="1:21" x14ac:dyDescent="0.2">
      <c r="C30"/>
      <c r="D30" t="s">
        <v>39</v>
      </c>
      <c r="E30"/>
    </row>
    <row r="31" spans="1:21" x14ac:dyDescent="0.2">
      <c r="C31" t="s">
        <v>2</v>
      </c>
      <c r="D31" t="s">
        <v>3</v>
      </c>
      <c r="E31" t="s">
        <v>4</v>
      </c>
    </row>
    <row r="32" spans="1:21" x14ac:dyDescent="0.2">
      <c r="A32" s="2" t="s">
        <v>5</v>
      </c>
      <c r="C32" s="1">
        <f>AVERAGE(C6:C24,I6:I24,Q6:Q14)</f>
        <v>10.931034482758621</v>
      </c>
      <c r="D32" s="1">
        <f>AVERAGE(D6:D20,J6:J20,R6:R14)</f>
        <v>7.04</v>
      </c>
      <c r="E32" s="1">
        <f>AVERAGE(E6:E20,K6:K20,S6:S14)</f>
        <v>6.0869565217391308</v>
      </c>
    </row>
    <row r="33" spans="1:13" x14ac:dyDescent="0.2">
      <c r="A33" s="2" t="s">
        <v>6</v>
      </c>
      <c r="C33" s="1">
        <f>STDEV(C6:C20,I6:I20,Q6:Q14)</f>
        <v>8.2536860452365968</v>
      </c>
      <c r="D33" s="1">
        <f t="shared" ref="D33:E33" si="3">STDEV(D6:D20,J6:J20,R6:R14)</f>
        <v>3.5763109484495335</v>
      </c>
      <c r="E33" s="1">
        <f t="shared" si="3"/>
        <v>3.2740445306887329</v>
      </c>
    </row>
    <row r="34" spans="1:13" x14ac:dyDescent="0.2">
      <c r="A34" s="2" t="s">
        <v>13</v>
      </c>
      <c r="C34" s="2">
        <f>COUNTIF(C6:C24,"&gt;0")+COUNTIF(I6:I24,"&gt;0")+COUNTIF(Q6:Q20,"&gt;0")</f>
        <v>29</v>
      </c>
      <c r="D34" s="2">
        <f t="shared" ref="D34:E34" si="4">COUNTIF(D6:D24,"&gt;0")+COUNTIF(J6:J24,"&gt;0")+COUNTIF(R6:R20,"&gt;0")</f>
        <v>29</v>
      </c>
      <c r="E34" s="2">
        <f t="shared" si="4"/>
        <v>27</v>
      </c>
    </row>
    <row r="36" spans="1:13" x14ac:dyDescent="0.2">
      <c r="C36" s="1">
        <f>CORREL(C6:C19,D6:D19)</f>
        <v>0.28914199892207454</v>
      </c>
      <c r="D36" s="1">
        <f>CORREL(D6:D19,E6:E19)</f>
        <v>-0.10407667493286855</v>
      </c>
      <c r="I36" s="1">
        <f>CORREL(I6:I24,J6:J24)</f>
        <v>0.41180123332881358</v>
      </c>
      <c r="J36" s="1">
        <f>CORREL(J6:J24,K6:K24)</f>
        <v>0.26274829725442345</v>
      </c>
      <c r="M36" s="25" t="s">
        <v>63</v>
      </c>
    </row>
    <row r="38" spans="1:13" x14ac:dyDescent="0.2">
      <c r="C38" s="26" t="s">
        <v>64</v>
      </c>
      <c r="D38" s="2" t="s">
        <v>65</v>
      </c>
      <c r="I38" s="26" t="s">
        <v>64</v>
      </c>
      <c r="J38" s="2" t="s">
        <v>65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pane ySplit="4" topLeftCell="A20" activePane="bottomLeft" state="frozen"/>
      <selection pane="bottomLeft" activeCell="E37" sqref="E37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 s="2">
        <v>30</v>
      </c>
      <c r="D5" s="2">
        <v>18</v>
      </c>
      <c r="E5" s="2">
        <v>29</v>
      </c>
      <c r="G5">
        <v>1</v>
      </c>
      <c r="H5">
        <v>2</v>
      </c>
      <c r="I5">
        <v>12</v>
      </c>
      <c r="J5">
        <v>13</v>
      </c>
      <c r="K5">
        <v>6</v>
      </c>
    </row>
    <row r="6" spans="1:13" x14ac:dyDescent="0.2">
      <c r="A6" s="2">
        <v>2</v>
      </c>
      <c r="B6" s="2">
        <v>1</v>
      </c>
      <c r="C6" s="2">
        <v>19</v>
      </c>
      <c r="D6" s="2">
        <v>10</v>
      </c>
      <c r="E6" s="2">
        <v>8</v>
      </c>
      <c r="G6">
        <v>2</v>
      </c>
      <c r="H6">
        <v>2</v>
      </c>
      <c r="I6">
        <v>22</v>
      </c>
      <c r="J6">
        <v>6</v>
      </c>
      <c r="K6">
        <v>8</v>
      </c>
    </row>
    <row r="7" spans="1:13" x14ac:dyDescent="0.2">
      <c r="A7" s="2">
        <v>3</v>
      </c>
      <c r="B7" s="2">
        <v>1</v>
      </c>
      <c r="C7" s="2">
        <v>5</v>
      </c>
      <c r="D7" s="2">
        <v>5</v>
      </c>
      <c r="E7" s="2">
        <v>3</v>
      </c>
      <c r="G7">
        <v>3</v>
      </c>
      <c r="H7">
        <v>2</v>
      </c>
      <c r="I7">
        <v>6</v>
      </c>
      <c r="J7">
        <v>5</v>
      </c>
      <c r="K7">
        <v>4</v>
      </c>
    </row>
    <row r="8" spans="1:13" x14ac:dyDescent="0.2">
      <c r="A8" s="2">
        <v>4</v>
      </c>
      <c r="B8" s="2">
        <v>1</v>
      </c>
      <c r="C8" s="2">
        <v>4</v>
      </c>
      <c r="D8" s="2">
        <v>4</v>
      </c>
      <c r="E8" s="2">
        <v>4</v>
      </c>
      <c r="G8">
        <v>4</v>
      </c>
      <c r="H8">
        <v>2</v>
      </c>
      <c r="I8">
        <v>11</v>
      </c>
      <c r="J8">
        <v>10</v>
      </c>
      <c r="K8">
        <v>8</v>
      </c>
    </row>
    <row r="9" spans="1:13" x14ac:dyDescent="0.2">
      <c r="A9" s="2">
        <v>5</v>
      </c>
      <c r="B9" s="2">
        <v>1</v>
      </c>
      <c r="C9" s="2">
        <v>5</v>
      </c>
      <c r="D9" s="2">
        <v>5</v>
      </c>
      <c r="E9" s="2">
        <v>10</v>
      </c>
      <c r="G9">
        <v>5</v>
      </c>
      <c r="H9">
        <v>2</v>
      </c>
      <c r="I9">
        <v>10</v>
      </c>
      <c r="J9">
        <v>3</v>
      </c>
      <c r="K9">
        <v>3</v>
      </c>
    </row>
    <row r="10" spans="1:13" x14ac:dyDescent="0.2">
      <c r="A10" s="2">
        <v>6</v>
      </c>
      <c r="B10" s="2">
        <v>1</v>
      </c>
      <c r="C10" s="2">
        <v>31</v>
      </c>
      <c r="D10" s="2">
        <v>4</v>
      </c>
      <c r="E10" s="2">
        <v>10</v>
      </c>
      <c r="G10">
        <v>6</v>
      </c>
      <c r="H10">
        <v>2</v>
      </c>
      <c r="I10">
        <v>4</v>
      </c>
      <c r="J10">
        <v>10</v>
      </c>
      <c r="K10">
        <v>6</v>
      </c>
    </row>
    <row r="11" spans="1:13" x14ac:dyDescent="0.2">
      <c r="A11" s="2">
        <v>7</v>
      </c>
      <c r="B11" s="2">
        <v>1</v>
      </c>
      <c r="C11" s="2">
        <v>5</v>
      </c>
      <c r="D11" s="2">
        <v>2</v>
      </c>
      <c r="E11" s="2">
        <v>4</v>
      </c>
      <c r="G11">
        <v>7</v>
      </c>
      <c r="H11">
        <v>2</v>
      </c>
      <c r="I11">
        <v>5</v>
      </c>
      <c r="J11">
        <v>3</v>
      </c>
      <c r="K11">
        <v>6</v>
      </c>
    </row>
    <row r="12" spans="1:13" x14ac:dyDescent="0.2">
      <c r="A12" s="2">
        <v>8</v>
      </c>
      <c r="B12" s="2">
        <v>1</v>
      </c>
      <c r="C12" s="2">
        <v>39</v>
      </c>
      <c r="D12" s="2">
        <v>13</v>
      </c>
      <c r="E12" s="2">
        <v>15</v>
      </c>
      <c r="G12">
        <v>8</v>
      </c>
      <c r="H12">
        <v>2</v>
      </c>
      <c r="I12">
        <v>11</v>
      </c>
      <c r="J12">
        <v>10</v>
      </c>
      <c r="K12">
        <v>15</v>
      </c>
    </row>
    <row r="13" spans="1:13" x14ac:dyDescent="0.2">
      <c r="A13" s="2">
        <v>9</v>
      </c>
      <c r="B13" s="2">
        <v>1</v>
      </c>
      <c r="C13" s="2">
        <v>6</v>
      </c>
      <c r="D13" s="2">
        <v>6</v>
      </c>
      <c r="E13" s="2">
        <v>7</v>
      </c>
      <c r="G13">
        <v>9</v>
      </c>
      <c r="H13">
        <v>2</v>
      </c>
      <c r="I13">
        <v>9</v>
      </c>
      <c r="J13">
        <v>7</v>
      </c>
      <c r="K13">
        <v>7</v>
      </c>
    </row>
    <row r="14" spans="1:13" x14ac:dyDescent="0.2">
      <c r="A14" s="2">
        <v>10</v>
      </c>
      <c r="B14" s="2">
        <v>1</v>
      </c>
      <c r="C14" s="2">
        <v>10</v>
      </c>
      <c r="D14" s="2">
        <v>6</v>
      </c>
      <c r="E14" s="2">
        <v>5</v>
      </c>
      <c r="G14">
        <v>10</v>
      </c>
      <c r="H14">
        <v>2</v>
      </c>
      <c r="I14">
        <v>23</v>
      </c>
      <c r="J14">
        <v>9</v>
      </c>
      <c r="K14">
        <v>10</v>
      </c>
    </row>
    <row r="15" spans="1:13" x14ac:dyDescent="0.2">
      <c r="A15" s="2">
        <v>11</v>
      </c>
      <c r="B15" s="2">
        <v>1</v>
      </c>
      <c r="C15" s="2">
        <v>12</v>
      </c>
      <c r="D15" s="2">
        <v>6</v>
      </c>
      <c r="E15" s="2">
        <v>6</v>
      </c>
      <c r="G15">
        <v>11</v>
      </c>
      <c r="H15">
        <v>2</v>
      </c>
      <c r="I15">
        <v>52</v>
      </c>
      <c r="J15">
        <v>48</v>
      </c>
    </row>
    <row r="16" spans="1:13" x14ac:dyDescent="0.2">
      <c r="A16" s="2">
        <v>12</v>
      </c>
      <c r="B16" s="2">
        <v>1</v>
      </c>
      <c r="C16" s="2">
        <v>19</v>
      </c>
      <c r="D16" s="2">
        <v>6</v>
      </c>
      <c r="E16" s="2">
        <v>5</v>
      </c>
    </row>
    <row r="17" spans="1:16" x14ac:dyDescent="0.2">
      <c r="A17" s="2">
        <v>13</v>
      </c>
      <c r="B17" s="2">
        <v>1</v>
      </c>
      <c r="C17" s="2">
        <v>9</v>
      </c>
      <c r="D17" s="2">
        <v>19</v>
      </c>
      <c r="E17" s="2">
        <v>12</v>
      </c>
    </row>
    <row r="18" spans="1:16" x14ac:dyDescent="0.2">
      <c r="A18" s="2">
        <v>14</v>
      </c>
      <c r="B18" s="2">
        <v>1</v>
      </c>
      <c r="C18" s="2">
        <v>16</v>
      </c>
      <c r="D18" s="2">
        <v>16</v>
      </c>
      <c r="E18" s="2">
        <v>8</v>
      </c>
    </row>
    <row r="19" spans="1:16" x14ac:dyDescent="0.2">
      <c r="A19" s="2">
        <v>15</v>
      </c>
      <c r="B19" s="2">
        <v>1</v>
      </c>
      <c r="C19" s="2">
        <v>25</v>
      </c>
      <c r="D19" s="2">
        <v>14</v>
      </c>
      <c r="E19" s="2">
        <v>10</v>
      </c>
    </row>
    <row r="20" spans="1:16" x14ac:dyDescent="0.2">
      <c r="A20" s="2">
        <v>16</v>
      </c>
      <c r="B20" s="2">
        <v>1</v>
      </c>
      <c r="C20" s="2">
        <v>9</v>
      </c>
      <c r="D20" s="2">
        <v>5</v>
      </c>
      <c r="E20" s="2">
        <v>11</v>
      </c>
    </row>
    <row r="21" spans="1:16" x14ac:dyDescent="0.2">
      <c r="A21" s="2">
        <v>17</v>
      </c>
      <c r="B21" s="2">
        <v>1</v>
      </c>
      <c r="C21" s="2">
        <v>27</v>
      </c>
      <c r="D21" s="2">
        <v>9</v>
      </c>
    </row>
    <row r="22" spans="1:16" x14ac:dyDescent="0.2">
      <c r="A22" s="2">
        <v>18</v>
      </c>
      <c r="B22" s="2">
        <v>1</v>
      </c>
      <c r="C22" s="2">
        <v>16</v>
      </c>
      <c r="D22" s="2">
        <v>22</v>
      </c>
    </row>
    <row r="23" spans="1:16" x14ac:dyDescent="0.2">
      <c r="A23" s="2">
        <v>19</v>
      </c>
      <c r="B23" s="2">
        <v>1</v>
      </c>
      <c r="C23" s="2">
        <v>10</v>
      </c>
      <c r="D23" s="2">
        <v>8</v>
      </c>
    </row>
    <row r="24" spans="1:16" x14ac:dyDescent="0.2">
      <c r="A24" s="2">
        <v>20</v>
      </c>
      <c r="B24" s="2">
        <v>1</v>
      </c>
      <c r="C24" s="2">
        <v>20</v>
      </c>
      <c r="D24" s="2">
        <v>11</v>
      </c>
    </row>
    <row r="25" spans="1:16" x14ac:dyDescent="0.2">
      <c r="A25" s="2">
        <v>21</v>
      </c>
      <c r="B25" s="2">
        <v>1</v>
      </c>
      <c r="C25" s="2">
        <v>15</v>
      </c>
      <c r="D25" s="2">
        <v>13</v>
      </c>
    </row>
    <row r="26" spans="1:16" x14ac:dyDescent="0.2">
      <c r="A26" s="2">
        <v>22</v>
      </c>
      <c r="B26" s="2">
        <v>1</v>
      </c>
      <c r="C26" s="2">
        <v>17</v>
      </c>
      <c r="D26" s="2">
        <v>8</v>
      </c>
    </row>
    <row r="27" spans="1:16" x14ac:dyDescent="0.2">
      <c r="A27" s="2">
        <v>23</v>
      </c>
      <c r="B27" s="2">
        <v>1</v>
      </c>
      <c r="C27" s="2">
        <v>48</v>
      </c>
      <c r="D27" s="2">
        <v>13</v>
      </c>
    </row>
    <row r="29" spans="1:16" x14ac:dyDescent="0.2">
      <c r="A29" s="2" t="s">
        <v>5</v>
      </c>
      <c r="C29" s="1">
        <f>AVERAGE(C5:C20)</f>
        <v>15.25</v>
      </c>
      <c r="D29" s="1">
        <f>AVERAGE(D5:D20)</f>
        <v>8.6875</v>
      </c>
      <c r="E29" s="1">
        <f>AVERAGE(E5:E20)</f>
        <v>9.1875</v>
      </c>
      <c r="F29" s="1"/>
      <c r="G29" s="1"/>
      <c r="H29" s="1"/>
      <c r="I29" s="1">
        <f>AVERAGE(I5:I14)</f>
        <v>11.3</v>
      </c>
      <c r="J29" s="1">
        <f>AVERAGE(J5:J14)</f>
        <v>7.6</v>
      </c>
      <c r="K29" s="1">
        <f>AVERAGE(K5:K14)</f>
        <v>7.3</v>
      </c>
      <c r="L29" s="1"/>
      <c r="M29" t="s">
        <v>36</v>
      </c>
      <c r="P29" s="1"/>
    </row>
    <row r="30" spans="1:16" x14ac:dyDescent="0.2">
      <c r="A30" s="2" t="s">
        <v>6</v>
      </c>
      <c r="C30" s="1">
        <f>STDEV(C5:C20)</f>
        <v>10.945318634009702</v>
      </c>
      <c r="D30" s="1">
        <f>STDEV(D5:D20)</f>
        <v>5.4981057344022286</v>
      </c>
      <c r="E30" s="1">
        <f>STDEV(E5:E20)</f>
        <v>6.2419948734358952</v>
      </c>
      <c r="F30" s="1"/>
      <c r="G30" s="1"/>
      <c r="H30" s="1"/>
      <c r="I30" s="1">
        <f>STDEV(I5:I14)</f>
        <v>6.4987178222579658</v>
      </c>
      <c r="J30" s="1">
        <f>STDEV(J5:J14)</f>
        <v>3.3399933466334262</v>
      </c>
      <c r="K30" s="1">
        <f>STDEV(K5:K14)</f>
        <v>3.368151487751768</v>
      </c>
      <c r="L30" s="1"/>
      <c r="P30" s="1"/>
    </row>
    <row r="32" spans="1:16" x14ac:dyDescent="0.2">
      <c r="C32"/>
      <c r="D32" t="s">
        <v>10</v>
      </c>
      <c r="E32"/>
    </row>
    <row r="33" spans="1:5" x14ac:dyDescent="0.2">
      <c r="C33" t="s">
        <v>2</v>
      </c>
      <c r="D33" t="s">
        <v>3</v>
      </c>
      <c r="E33" t="s">
        <v>4</v>
      </c>
    </row>
    <row r="34" spans="1:5" x14ac:dyDescent="0.2">
      <c r="A34" s="2" t="s">
        <v>5</v>
      </c>
      <c r="C34" s="1">
        <f>AVERAGE(C5:C20,I5:I14)</f>
        <v>13.73076923076923</v>
      </c>
      <c r="D34" s="1">
        <f>AVERAGE(D5:D20,J5:J14)</f>
        <v>8.2692307692307701</v>
      </c>
      <c r="E34" s="1">
        <f>AVERAGE(E5:E20,K5:K14)</f>
        <v>8.4615384615384617</v>
      </c>
    </row>
    <row r="35" spans="1:5" x14ac:dyDescent="0.2">
      <c r="A35" s="2" t="s">
        <v>6</v>
      </c>
      <c r="C35" s="1">
        <f>STDEV(C5:C20,I5:I14)</f>
        <v>9.5354399680673048</v>
      </c>
      <c r="D35" s="1">
        <f>STDEV(D5:D20,J5:J14)</f>
        <v>4.7375748421122994</v>
      </c>
      <c r="E35" s="1">
        <f>STDEV(E5:E20,K5:K14)</f>
        <v>5.3233881634220088</v>
      </c>
    </row>
    <row r="36" spans="1:5" x14ac:dyDescent="0.2">
      <c r="C36" s="2">
        <f>COUNTIF(C5:C27,"&gt;0")+COUNTIF(I5:I12,"&gt;0")</f>
        <v>31</v>
      </c>
      <c r="D36" s="2">
        <f>COUNTIF(D5:D27,"&gt;0")+COUNTIF(J5:J12,"&gt;0")</f>
        <v>31</v>
      </c>
      <c r="E36" s="2">
        <f>COUNTIF(E5:E27,"&gt;0")+COUNTIF(K5:K15,"&gt;0")</f>
        <v>26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4" topLeftCell="A17" activePane="bottomLeft" state="frozen"/>
      <selection pane="bottomLeft" activeCell="E27" sqref="E27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 s="5">
        <v>20</v>
      </c>
      <c r="D5" s="5">
        <v>18</v>
      </c>
      <c r="E5" s="5">
        <v>10</v>
      </c>
      <c r="G5">
        <v>15</v>
      </c>
      <c r="H5">
        <v>2</v>
      </c>
      <c r="I5" s="5">
        <v>20</v>
      </c>
      <c r="J5" s="5">
        <v>17</v>
      </c>
      <c r="K5" s="5">
        <v>32</v>
      </c>
    </row>
    <row r="6" spans="1:13" x14ac:dyDescent="0.2">
      <c r="A6" s="2">
        <v>2</v>
      </c>
      <c r="B6" s="2">
        <v>1</v>
      </c>
      <c r="C6" s="5">
        <v>29</v>
      </c>
      <c r="D6" s="5">
        <v>9</v>
      </c>
      <c r="E6" s="5">
        <v>8</v>
      </c>
      <c r="G6">
        <v>16</v>
      </c>
      <c r="H6">
        <v>2</v>
      </c>
      <c r="I6" s="5">
        <v>15</v>
      </c>
      <c r="J6" s="5">
        <v>12</v>
      </c>
      <c r="K6" s="5">
        <v>5</v>
      </c>
    </row>
    <row r="7" spans="1:13" x14ac:dyDescent="0.2">
      <c r="A7" s="2">
        <v>3</v>
      </c>
      <c r="B7" s="2">
        <v>1</v>
      </c>
      <c r="C7" s="5">
        <v>20</v>
      </c>
      <c r="D7" s="5">
        <v>10</v>
      </c>
      <c r="E7" s="5">
        <v>18</v>
      </c>
      <c r="G7">
        <v>17</v>
      </c>
      <c r="H7">
        <v>2</v>
      </c>
      <c r="I7" s="5">
        <v>13</v>
      </c>
      <c r="J7" s="5">
        <v>16</v>
      </c>
      <c r="K7" s="5">
        <v>8</v>
      </c>
    </row>
    <row r="8" spans="1:13" x14ac:dyDescent="0.2">
      <c r="A8" s="2">
        <v>4</v>
      </c>
      <c r="B8" s="2">
        <v>1</v>
      </c>
      <c r="C8" s="5">
        <v>14</v>
      </c>
      <c r="D8" s="5">
        <v>4</v>
      </c>
      <c r="E8" s="5">
        <v>10</v>
      </c>
      <c r="G8">
        <v>18</v>
      </c>
      <c r="H8">
        <v>2</v>
      </c>
      <c r="I8" s="5">
        <v>6</v>
      </c>
      <c r="J8" s="5">
        <v>14</v>
      </c>
      <c r="K8" s="5">
        <v>2</v>
      </c>
    </row>
    <row r="9" spans="1:13" x14ac:dyDescent="0.2">
      <c r="A9" s="2">
        <v>5</v>
      </c>
      <c r="B9" s="2">
        <v>1</v>
      </c>
      <c r="C9" s="5">
        <v>31</v>
      </c>
      <c r="D9" s="5">
        <v>6</v>
      </c>
      <c r="E9" s="5">
        <v>12</v>
      </c>
      <c r="G9">
        <v>19</v>
      </c>
      <c r="H9">
        <v>2</v>
      </c>
      <c r="I9" s="5">
        <v>5</v>
      </c>
      <c r="J9" s="5">
        <v>13</v>
      </c>
      <c r="K9" s="5">
        <v>8</v>
      </c>
    </row>
    <row r="10" spans="1:13" x14ac:dyDescent="0.2">
      <c r="A10" s="2">
        <v>6</v>
      </c>
      <c r="B10" s="2">
        <v>1</v>
      </c>
      <c r="C10" s="5">
        <v>9</v>
      </c>
      <c r="D10" s="5">
        <v>10</v>
      </c>
      <c r="E10" s="5">
        <v>8</v>
      </c>
      <c r="G10">
        <v>20</v>
      </c>
      <c r="H10">
        <v>2</v>
      </c>
      <c r="I10" s="5">
        <v>21</v>
      </c>
      <c r="J10" s="5">
        <v>4</v>
      </c>
      <c r="K10" s="5">
        <v>7</v>
      </c>
    </row>
    <row r="11" spans="1:13" x14ac:dyDescent="0.2">
      <c r="A11" s="2">
        <v>7</v>
      </c>
      <c r="B11" s="2">
        <v>1</v>
      </c>
      <c r="C11" s="5">
        <v>13</v>
      </c>
      <c r="D11" s="5">
        <v>17</v>
      </c>
      <c r="E11" s="5">
        <v>6</v>
      </c>
      <c r="G11">
        <v>21</v>
      </c>
      <c r="H11">
        <v>2</v>
      </c>
      <c r="I11" s="5">
        <v>5</v>
      </c>
      <c r="J11" s="5">
        <v>8</v>
      </c>
      <c r="K11" s="5">
        <v>10</v>
      </c>
    </row>
    <row r="12" spans="1:13" x14ac:dyDescent="0.2">
      <c r="A12" s="2">
        <v>8</v>
      </c>
      <c r="B12" s="2">
        <v>1</v>
      </c>
      <c r="C12" s="5">
        <v>13</v>
      </c>
      <c r="D12" s="5">
        <v>4</v>
      </c>
      <c r="E12" s="5">
        <v>6</v>
      </c>
      <c r="G12">
        <v>22</v>
      </c>
      <c r="H12">
        <v>2</v>
      </c>
      <c r="I12" s="5">
        <v>5</v>
      </c>
      <c r="J12" s="5">
        <v>6</v>
      </c>
      <c r="K12" s="5">
        <v>38</v>
      </c>
    </row>
    <row r="13" spans="1:13" x14ac:dyDescent="0.2">
      <c r="A13" s="2">
        <v>9</v>
      </c>
      <c r="B13" s="2">
        <v>1</v>
      </c>
      <c r="C13" s="5">
        <v>4</v>
      </c>
      <c r="D13" s="5">
        <v>8</v>
      </c>
      <c r="E13" s="5">
        <v>2</v>
      </c>
      <c r="G13">
        <v>23</v>
      </c>
      <c r="H13">
        <v>2</v>
      </c>
      <c r="I13" s="5">
        <v>30</v>
      </c>
      <c r="J13" s="5">
        <v>15</v>
      </c>
      <c r="K13" s="5">
        <v>6</v>
      </c>
    </row>
    <row r="14" spans="1:13" x14ac:dyDescent="0.2">
      <c r="A14" s="2">
        <v>10</v>
      </c>
      <c r="B14" s="2">
        <v>1</v>
      </c>
      <c r="C14" s="5">
        <v>19</v>
      </c>
      <c r="D14" s="5">
        <v>4</v>
      </c>
      <c r="E14" s="5">
        <v>10</v>
      </c>
      <c r="G14">
        <v>24</v>
      </c>
      <c r="H14">
        <v>2</v>
      </c>
      <c r="I14" s="5">
        <v>8</v>
      </c>
      <c r="J14" s="5">
        <v>16</v>
      </c>
      <c r="K14" s="5">
        <v>10</v>
      </c>
    </row>
    <row r="15" spans="1:13" x14ac:dyDescent="0.2">
      <c r="A15" s="2">
        <v>11</v>
      </c>
      <c r="B15" s="2">
        <v>1</v>
      </c>
      <c r="C15" s="5">
        <v>10</v>
      </c>
      <c r="D15" s="5">
        <v>19</v>
      </c>
      <c r="E15" s="5">
        <v>6</v>
      </c>
      <c r="G15">
        <v>25</v>
      </c>
      <c r="H15">
        <v>2</v>
      </c>
      <c r="I15" s="5">
        <v>35</v>
      </c>
      <c r="J15" s="5">
        <v>14</v>
      </c>
      <c r="K15" s="5">
        <v>18</v>
      </c>
    </row>
    <row r="16" spans="1:13" x14ac:dyDescent="0.2">
      <c r="A16" s="2">
        <v>12</v>
      </c>
      <c r="B16" s="2">
        <v>1</v>
      </c>
      <c r="C16" s="5">
        <v>10</v>
      </c>
      <c r="D16" s="5">
        <v>4</v>
      </c>
      <c r="E16" s="5">
        <v>4</v>
      </c>
      <c r="G16">
        <v>26</v>
      </c>
      <c r="H16">
        <v>2</v>
      </c>
      <c r="I16" s="5">
        <v>12</v>
      </c>
      <c r="J16" s="5">
        <v>10</v>
      </c>
      <c r="K16" s="5">
        <v>12</v>
      </c>
    </row>
    <row r="17" spans="1:16" x14ac:dyDescent="0.2">
      <c r="A17" s="2">
        <v>13</v>
      </c>
      <c r="B17" s="2">
        <v>1</v>
      </c>
      <c r="C17" s="5">
        <v>22</v>
      </c>
      <c r="D17" s="5">
        <v>7</v>
      </c>
      <c r="E17" s="5">
        <v>5</v>
      </c>
      <c r="G17">
        <v>27</v>
      </c>
      <c r="H17">
        <v>2</v>
      </c>
      <c r="I17" s="5">
        <v>19</v>
      </c>
      <c r="J17" s="5">
        <v>10</v>
      </c>
      <c r="K17" s="5">
        <v>13</v>
      </c>
    </row>
    <row r="18" spans="1:16" x14ac:dyDescent="0.2">
      <c r="A18" s="2">
        <v>14</v>
      </c>
      <c r="B18" s="2">
        <v>1</v>
      </c>
      <c r="C18" s="5">
        <v>10</v>
      </c>
      <c r="D18" s="5">
        <v>6</v>
      </c>
      <c r="E18" s="5">
        <v>6</v>
      </c>
      <c r="G18">
        <v>28</v>
      </c>
      <c r="H18">
        <v>2</v>
      </c>
      <c r="I18" s="5">
        <v>9</v>
      </c>
      <c r="J18" s="5">
        <v>4</v>
      </c>
      <c r="K18" s="5">
        <v>5</v>
      </c>
    </row>
    <row r="20" spans="1:16" x14ac:dyDescent="0.2">
      <c r="A20" s="2" t="s">
        <v>5</v>
      </c>
      <c r="C20" s="1">
        <f>AVERAGE(C5:C18)</f>
        <v>16</v>
      </c>
      <c r="D20" s="1">
        <f>AVERAGE(D5:D18)</f>
        <v>9</v>
      </c>
      <c r="E20" s="1">
        <f>AVERAGE(E5:E18)</f>
        <v>7.9285714285714288</v>
      </c>
      <c r="F20" s="1"/>
      <c r="G20" s="1"/>
      <c r="H20" s="1"/>
      <c r="I20" s="1">
        <f>AVERAGE(I5:I18)</f>
        <v>14.5</v>
      </c>
      <c r="J20" s="1">
        <f>AVERAGE(J5:J18)</f>
        <v>11.357142857142858</v>
      </c>
      <c r="K20" s="1">
        <f>AVERAGE(K5:K18)</f>
        <v>12.428571428571429</v>
      </c>
      <c r="L20" s="1"/>
      <c r="P20" s="1"/>
    </row>
    <row r="21" spans="1:16" x14ac:dyDescent="0.2">
      <c r="A21" s="2" t="s">
        <v>6</v>
      </c>
      <c r="C21" s="1">
        <f>STDEV(C5:C18)</f>
        <v>7.8151726197777025</v>
      </c>
      <c r="D21" s="1">
        <f>STDEV(D5:D18)</f>
        <v>5.3349356567383701</v>
      </c>
      <c r="E21" s="1">
        <f>STDEV(E5:E18)</f>
        <v>3.9703571959883237</v>
      </c>
      <c r="F21" s="1"/>
      <c r="G21" s="1"/>
      <c r="H21" s="1"/>
      <c r="I21" s="1">
        <f>STDEV(I5:I18)</f>
        <v>9.5171909236351393</v>
      </c>
      <c r="J21" s="1">
        <f>STDEV(J5:J18)</f>
        <v>4.4481135648400763</v>
      </c>
      <c r="K21" s="1">
        <f>STDEV(K5:K18)</f>
        <v>10.412376405873081</v>
      </c>
      <c r="L21" s="1"/>
      <c r="M21" t="s">
        <v>36</v>
      </c>
      <c r="P21" s="1"/>
    </row>
    <row r="23" spans="1:16" x14ac:dyDescent="0.2">
      <c r="C23"/>
      <c r="D23" t="s">
        <v>10</v>
      </c>
      <c r="E23"/>
    </row>
    <row r="24" spans="1:16" x14ac:dyDescent="0.2">
      <c r="C24" t="s">
        <v>2</v>
      </c>
      <c r="D24" t="s">
        <v>3</v>
      </c>
      <c r="E24" t="s">
        <v>4</v>
      </c>
    </row>
    <row r="25" spans="1:16" x14ac:dyDescent="0.2">
      <c r="A25" s="2" t="s">
        <v>5</v>
      </c>
      <c r="C25" s="1">
        <f>AVERAGE(C5:C18,I5:I18)</f>
        <v>15.25</v>
      </c>
      <c r="D25" s="1">
        <f>AVERAGE(D5:D18,J5:J18)</f>
        <v>10.178571428571429</v>
      </c>
      <c r="E25" s="1">
        <f>AVERAGE(E5:E18,K5:K18)</f>
        <v>10.178571428571429</v>
      </c>
    </row>
    <row r="26" spans="1:16" x14ac:dyDescent="0.2">
      <c r="A26" s="2" t="s">
        <v>6</v>
      </c>
      <c r="C26" s="1">
        <f>STDEV(C5:C18,I5:I18)</f>
        <v>8.5791521639292458</v>
      </c>
      <c r="D26" s="1">
        <f>STDEV(D5:D18,J5:J18)</f>
        <v>4.9669542901696726</v>
      </c>
      <c r="E26" s="1">
        <f>STDEV(E5:E18,K5:K18)</f>
        <v>8.0648003875486758</v>
      </c>
    </row>
    <row r="27" spans="1:16" x14ac:dyDescent="0.2">
      <c r="C27" s="2">
        <f>COUNTIF(C5:C18,"&gt;0")+COUNTIF(I5:I18,"&gt;0")</f>
        <v>28</v>
      </c>
      <c r="D27" s="2">
        <f>COUNTIF(D5:D18,"&gt;0")+COUNTIF(J5:J18,"&gt;0")</f>
        <v>28</v>
      </c>
      <c r="E27" s="2">
        <f>COUNTIF(E5:E18,"&gt;0")+COUNTIF(K5:K18,"&gt;0")</f>
        <v>28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4" topLeftCell="A23" activePane="bottomLeft" state="frozen"/>
      <selection pane="bottomLeft" activeCell="E40" sqref="E40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 s="2">
        <v>28</v>
      </c>
      <c r="D5" s="2">
        <v>22</v>
      </c>
      <c r="E5" s="2">
        <v>16</v>
      </c>
      <c r="G5">
        <v>28</v>
      </c>
      <c r="H5">
        <v>2</v>
      </c>
      <c r="I5">
        <v>10</v>
      </c>
      <c r="J5">
        <v>6</v>
      </c>
      <c r="K5">
        <v>10</v>
      </c>
    </row>
    <row r="6" spans="1:13" x14ac:dyDescent="0.2">
      <c r="A6" s="2">
        <v>2</v>
      </c>
      <c r="B6" s="2">
        <v>1</v>
      </c>
      <c r="C6" s="2">
        <v>6</v>
      </c>
      <c r="D6" s="2">
        <v>9</v>
      </c>
      <c r="E6" s="2">
        <v>14</v>
      </c>
      <c r="G6">
        <v>29</v>
      </c>
      <c r="H6">
        <v>2</v>
      </c>
      <c r="I6">
        <v>11</v>
      </c>
      <c r="J6">
        <v>16</v>
      </c>
      <c r="K6">
        <v>8</v>
      </c>
    </row>
    <row r="7" spans="1:13" x14ac:dyDescent="0.2">
      <c r="A7" s="2">
        <v>3</v>
      </c>
      <c r="B7" s="2">
        <v>1</v>
      </c>
      <c r="C7" s="2">
        <v>22</v>
      </c>
      <c r="D7" s="2">
        <v>15</v>
      </c>
      <c r="E7" s="2">
        <v>10</v>
      </c>
      <c r="G7">
        <v>30</v>
      </c>
      <c r="H7">
        <v>2</v>
      </c>
      <c r="I7">
        <v>14</v>
      </c>
      <c r="J7">
        <v>12</v>
      </c>
      <c r="K7">
        <v>18</v>
      </c>
    </row>
    <row r="8" spans="1:13" x14ac:dyDescent="0.2">
      <c r="A8" s="2">
        <v>4</v>
      </c>
      <c r="B8" s="2">
        <v>1</v>
      </c>
      <c r="C8" s="2">
        <v>6</v>
      </c>
      <c r="D8" s="2">
        <v>11</v>
      </c>
      <c r="E8" s="2">
        <v>6</v>
      </c>
      <c r="G8">
        <v>31</v>
      </c>
      <c r="H8">
        <v>2</v>
      </c>
      <c r="I8">
        <v>3</v>
      </c>
      <c r="J8">
        <v>4</v>
      </c>
      <c r="K8">
        <v>3</v>
      </c>
    </row>
    <row r="9" spans="1:13" x14ac:dyDescent="0.2">
      <c r="A9" s="2">
        <v>5</v>
      </c>
      <c r="B9" s="2">
        <v>1</v>
      </c>
      <c r="C9" s="2">
        <v>40</v>
      </c>
      <c r="D9" s="2">
        <v>16</v>
      </c>
      <c r="E9" s="2">
        <v>13</v>
      </c>
      <c r="G9">
        <v>32</v>
      </c>
      <c r="H9">
        <v>2</v>
      </c>
      <c r="I9">
        <v>11</v>
      </c>
      <c r="J9">
        <v>8</v>
      </c>
      <c r="K9">
        <v>12</v>
      </c>
    </row>
    <row r="10" spans="1:13" x14ac:dyDescent="0.2">
      <c r="A10" s="2">
        <v>6</v>
      </c>
      <c r="B10" s="2">
        <v>1</v>
      </c>
      <c r="C10" s="2">
        <v>28</v>
      </c>
      <c r="D10" s="2">
        <v>13</v>
      </c>
      <c r="E10" s="2">
        <v>11</v>
      </c>
      <c r="G10">
        <v>33</v>
      </c>
      <c r="H10">
        <v>2</v>
      </c>
      <c r="I10">
        <v>10</v>
      </c>
      <c r="J10">
        <v>10</v>
      </c>
      <c r="K10">
        <v>4</v>
      </c>
    </row>
    <row r="11" spans="1:13" x14ac:dyDescent="0.2">
      <c r="A11" s="2">
        <v>7</v>
      </c>
      <c r="B11" s="2">
        <v>1</v>
      </c>
      <c r="C11" s="2">
        <v>6</v>
      </c>
      <c r="D11" s="2">
        <v>4</v>
      </c>
      <c r="E11" s="2">
        <v>5</v>
      </c>
      <c r="G11">
        <v>34</v>
      </c>
      <c r="H11">
        <v>2</v>
      </c>
      <c r="I11">
        <v>6</v>
      </c>
      <c r="J11">
        <v>4</v>
      </c>
      <c r="K11">
        <v>8</v>
      </c>
    </row>
    <row r="12" spans="1:13" x14ac:dyDescent="0.2">
      <c r="A12" s="2">
        <v>8</v>
      </c>
      <c r="B12" s="2">
        <v>1</v>
      </c>
      <c r="C12" s="2">
        <v>23</v>
      </c>
      <c r="D12" s="2">
        <v>13</v>
      </c>
      <c r="E12" s="2">
        <v>12</v>
      </c>
      <c r="G12">
        <v>35</v>
      </c>
      <c r="H12">
        <v>2</v>
      </c>
      <c r="I12">
        <v>52</v>
      </c>
      <c r="J12">
        <v>11</v>
      </c>
      <c r="K12">
        <v>31</v>
      </c>
    </row>
    <row r="13" spans="1:13" x14ac:dyDescent="0.2">
      <c r="A13" s="2">
        <v>9</v>
      </c>
      <c r="B13" s="2">
        <v>1</v>
      </c>
      <c r="C13" s="2">
        <v>14</v>
      </c>
      <c r="D13" s="2">
        <v>9</v>
      </c>
      <c r="E13" s="2">
        <v>7</v>
      </c>
      <c r="G13">
        <v>36</v>
      </c>
      <c r="H13">
        <v>2</v>
      </c>
      <c r="I13">
        <v>7</v>
      </c>
      <c r="J13">
        <v>6</v>
      </c>
      <c r="K13">
        <v>12</v>
      </c>
    </row>
    <row r="14" spans="1:13" x14ac:dyDescent="0.2">
      <c r="A14" s="2">
        <v>10</v>
      </c>
      <c r="B14" s="2">
        <v>1</v>
      </c>
      <c r="C14" s="2">
        <v>6</v>
      </c>
      <c r="D14" s="2">
        <v>11</v>
      </c>
      <c r="E14" s="2">
        <v>10</v>
      </c>
      <c r="G14">
        <v>37</v>
      </c>
      <c r="H14">
        <v>2</v>
      </c>
      <c r="I14">
        <v>7</v>
      </c>
      <c r="J14">
        <v>4</v>
      </c>
      <c r="K14">
        <v>25</v>
      </c>
    </row>
    <row r="15" spans="1:13" x14ac:dyDescent="0.2">
      <c r="A15" s="2">
        <v>11</v>
      </c>
      <c r="B15" s="2">
        <v>1</v>
      </c>
      <c r="C15" s="2">
        <v>18</v>
      </c>
      <c r="D15" s="2">
        <v>10</v>
      </c>
      <c r="E15" s="2">
        <v>4</v>
      </c>
      <c r="G15">
        <v>38</v>
      </c>
      <c r="H15">
        <v>2</v>
      </c>
      <c r="I15">
        <v>22</v>
      </c>
      <c r="J15">
        <v>13</v>
      </c>
      <c r="K15">
        <v>15</v>
      </c>
    </row>
    <row r="16" spans="1:13" x14ac:dyDescent="0.2">
      <c r="A16" s="2">
        <v>12</v>
      </c>
      <c r="B16" s="2">
        <v>1</v>
      </c>
      <c r="C16" s="2">
        <v>3</v>
      </c>
      <c r="D16" s="2">
        <v>3</v>
      </c>
      <c r="E16" s="2">
        <v>10</v>
      </c>
      <c r="G16">
        <v>39</v>
      </c>
      <c r="H16">
        <v>2</v>
      </c>
      <c r="I16">
        <v>28</v>
      </c>
      <c r="J16">
        <v>22</v>
      </c>
      <c r="K16" t="s">
        <v>11</v>
      </c>
    </row>
    <row r="17" spans="1:11" x14ac:dyDescent="0.2">
      <c r="A17" s="2">
        <v>13</v>
      </c>
      <c r="B17" s="2">
        <v>1</v>
      </c>
      <c r="C17" s="2">
        <v>9</v>
      </c>
      <c r="D17" s="2">
        <v>13</v>
      </c>
      <c r="E17" s="2">
        <v>19</v>
      </c>
      <c r="G17">
        <v>40</v>
      </c>
      <c r="H17">
        <v>2</v>
      </c>
      <c r="I17">
        <v>22</v>
      </c>
      <c r="J17">
        <v>10</v>
      </c>
    </row>
    <row r="18" spans="1:11" x14ac:dyDescent="0.2">
      <c r="A18" s="2">
        <v>14</v>
      </c>
      <c r="B18" s="2">
        <v>1</v>
      </c>
      <c r="C18" s="2">
        <v>9</v>
      </c>
      <c r="D18" s="2">
        <v>4</v>
      </c>
      <c r="E18" s="2">
        <v>11</v>
      </c>
      <c r="G18">
        <v>41</v>
      </c>
      <c r="H18">
        <v>2</v>
      </c>
      <c r="I18">
        <v>7</v>
      </c>
      <c r="J18">
        <v>6</v>
      </c>
    </row>
    <row r="19" spans="1:11" x14ac:dyDescent="0.2">
      <c r="A19" s="2">
        <v>15</v>
      </c>
      <c r="B19" s="2">
        <v>1</v>
      </c>
      <c r="C19" s="2">
        <v>3</v>
      </c>
      <c r="D19" s="2">
        <v>9</v>
      </c>
      <c r="E19" s="2">
        <v>8</v>
      </c>
      <c r="G19">
        <v>42</v>
      </c>
      <c r="H19">
        <v>2</v>
      </c>
      <c r="I19">
        <v>8</v>
      </c>
      <c r="J19">
        <v>11</v>
      </c>
    </row>
    <row r="20" spans="1:11" x14ac:dyDescent="0.2">
      <c r="A20" s="2">
        <v>16</v>
      </c>
      <c r="B20" s="2">
        <v>1</v>
      </c>
      <c r="C20" s="2">
        <v>18</v>
      </c>
      <c r="D20" s="2">
        <v>6</v>
      </c>
      <c r="E20" s="2">
        <v>6</v>
      </c>
    </row>
    <row r="21" spans="1:11" x14ac:dyDescent="0.2">
      <c r="A21" s="2">
        <v>17</v>
      </c>
      <c r="B21" s="2">
        <v>1</v>
      </c>
      <c r="C21" s="2">
        <v>5</v>
      </c>
      <c r="D21" s="2">
        <v>8</v>
      </c>
      <c r="E21" s="2">
        <v>13</v>
      </c>
    </row>
    <row r="22" spans="1:11" x14ac:dyDescent="0.2">
      <c r="A22" s="2">
        <v>18</v>
      </c>
      <c r="B22" s="2">
        <v>1</v>
      </c>
      <c r="C22" s="2">
        <v>14</v>
      </c>
      <c r="D22" s="2">
        <v>7</v>
      </c>
      <c r="E22" s="2">
        <v>18</v>
      </c>
    </row>
    <row r="23" spans="1:11" x14ac:dyDescent="0.2">
      <c r="A23" s="2">
        <v>19</v>
      </c>
      <c r="B23" s="2">
        <v>1</v>
      </c>
      <c r="C23" s="2">
        <v>10</v>
      </c>
      <c r="D23" s="2">
        <v>9</v>
      </c>
      <c r="E23" s="2">
        <v>11</v>
      </c>
    </row>
    <row r="24" spans="1:11" x14ac:dyDescent="0.2">
      <c r="A24" s="2">
        <v>20</v>
      </c>
      <c r="B24" s="2">
        <v>1</v>
      </c>
      <c r="C24" s="2">
        <v>25</v>
      </c>
      <c r="D24" s="2">
        <v>17</v>
      </c>
      <c r="E24" s="2">
        <v>11</v>
      </c>
    </row>
    <row r="25" spans="1:11" x14ac:dyDescent="0.2">
      <c r="A25" s="2">
        <v>21</v>
      </c>
      <c r="B25" s="2">
        <v>1</v>
      </c>
      <c r="C25" s="2">
        <v>5</v>
      </c>
      <c r="D25" s="2">
        <v>7</v>
      </c>
      <c r="E25" s="2">
        <v>7</v>
      </c>
    </row>
    <row r="26" spans="1:11" x14ac:dyDescent="0.2">
      <c r="A26" s="2">
        <v>22</v>
      </c>
      <c r="B26" s="2">
        <v>1</v>
      </c>
      <c r="C26" s="2">
        <v>7</v>
      </c>
      <c r="D26" s="2">
        <v>3</v>
      </c>
      <c r="E26" s="2">
        <v>4</v>
      </c>
    </row>
    <row r="27" spans="1:11" x14ac:dyDescent="0.2">
      <c r="A27" s="2">
        <v>23</v>
      </c>
      <c r="B27" s="2">
        <v>1</v>
      </c>
      <c r="C27" s="2">
        <v>25</v>
      </c>
      <c r="D27" s="2">
        <v>10</v>
      </c>
      <c r="E27" s="2">
        <v>26</v>
      </c>
    </row>
    <row r="28" spans="1:11" x14ac:dyDescent="0.2">
      <c r="A28" s="2">
        <v>24</v>
      </c>
      <c r="B28" s="2">
        <v>1</v>
      </c>
      <c r="C28" s="2">
        <v>14</v>
      </c>
      <c r="D28" s="2">
        <v>6</v>
      </c>
      <c r="E28" s="2">
        <v>6</v>
      </c>
    </row>
    <row r="29" spans="1:11" x14ac:dyDescent="0.2">
      <c r="A29" s="2">
        <v>25</v>
      </c>
      <c r="B29" s="2">
        <v>1</v>
      </c>
      <c r="C29" s="2">
        <v>5</v>
      </c>
      <c r="D29" s="2">
        <v>7</v>
      </c>
      <c r="E29" s="2">
        <v>13</v>
      </c>
    </row>
    <row r="30" spans="1:11" x14ac:dyDescent="0.2">
      <c r="A30" s="2">
        <v>26</v>
      </c>
      <c r="B30" s="2">
        <v>1</v>
      </c>
      <c r="C30" s="2">
        <v>27</v>
      </c>
      <c r="D30" s="2">
        <v>52</v>
      </c>
    </row>
    <row r="32" spans="1:11" x14ac:dyDescent="0.2">
      <c r="A32" s="2" t="s">
        <v>5</v>
      </c>
      <c r="C32" s="1">
        <f>AVERAGE(C5:C26)</f>
        <v>13.863636363636363</v>
      </c>
      <c r="D32" s="1">
        <f>AVERAGE(D5:D26)</f>
        <v>9.954545454545455</v>
      </c>
      <c r="E32" s="1">
        <f>AVERAGE(E5:E26)</f>
        <v>10.272727272727273</v>
      </c>
      <c r="G32" s="1"/>
      <c r="H32" s="1"/>
      <c r="I32" s="1">
        <f>AVERAGE(I5:I15)</f>
        <v>13.909090909090908</v>
      </c>
      <c r="J32" s="1">
        <f>AVERAGE(J5:J15)</f>
        <v>8.545454545454545</v>
      </c>
      <c r="K32" s="1">
        <f>AVERAGE(K5:K15)</f>
        <v>13.272727272727273</v>
      </c>
    </row>
    <row r="33" spans="1:16" x14ac:dyDescent="0.2">
      <c r="A33" s="2" t="s">
        <v>6</v>
      </c>
      <c r="C33" s="1">
        <f>STDEV(C5:C26)</f>
        <v>10.096182468284754</v>
      </c>
      <c r="D33" s="1">
        <f>STDEV(D5:D26)</f>
        <v>4.8548186443227799</v>
      </c>
      <c r="E33" s="1">
        <f>STDEV(E5:E26)</f>
        <v>4.2108908477425224</v>
      </c>
      <c r="F33" s="1"/>
      <c r="G33" s="1"/>
      <c r="H33" s="1"/>
      <c r="I33" s="1">
        <f>STDEV(I5:I15)</f>
        <v>13.568010505999363</v>
      </c>
      <c r="J33" s="1">
        <f>STDEV(J4:J15)</f>
        <v>4.131915690418583</v>
      </c>
      <c r="K33" s="1">
        <f>STDEV(K5:K15)</f>
        <v>8.5917508005168433</v>
      </c>
      <c r="L33" s="1"/>
      <c r="M33" t="s">
        <v>36</v>
      </c>
      <c r="P33" s="1"/>
    </row>
    <row r="34" spans="1:16" x14ac:dyDescent="0.2">
      <c r="F34" s="1"/>
      <c r="L34" s="1"/>
      <c r="P34" s="1"/>
    </row>
    <row r="35" spans="1:16" x14ac:dyDescent="0.2">
      <c r="C35"/>
      <c r="D35" t="s">
        <v>10</v>
      </c>
      <c r="E35"/>
    </row>
    <row r="36" spans="1:16" x14ac:dyDescent="0.2">
      <c r="C36" t="s">
        <v>2</v>
      </c>
      <c r="D36" t="s">
        <v>3</v>
      </c>
      <c r="E36" t="s">
        <v>4</v>
      </c>
    </row>
    <row r="37" spans="1:16" x14ac:dyDescent="0.2">
      <c r="A37" s="2" t="s">
        <v>5</v>
      </c>
      <c r="C37" s="1">
        <f>AVERAGE(C5:C29,I5:I15)</f>
        <v>13.944444444444445</v>
      </c>
      <c r="D37" s="1">
        <f>AVERAGE(D5:D29,J5:J15)</f>
        <v>9.3333333333333339</v>
      </c>
      <c r="E37" s="1">
        <f>AVERAGE(E5:E29,K5:K15)</f>
        <v>11.583333333333334</v>
      </c>
    </row>
    <row r="38" spans="1:16" x14ac:dyDescent="0.2">
      <c r="A38" s="2" t="s">
        <v>6</v>
      </c>
      <c r="C38" s="1">
        <f>STDEV(C5:C29,I5:I15)</f>
        <v>10.933420441000269</v>
      </c>
      <c r="D38" s="1">
        <f>STDEV(D5:D29,J5:J15)</f>
        <v>4.4657426194147307</v>
      </c>
      <c r="E38" s="1">
        <f>STDEV(E5:E29,K5:K15)</f>
        <v>6.3712523998706203</v>
      </c>
    </row>
    <row r="39" spans="1:16" x14ac:dyDescent="0.2">
      <c r="C39" s="2">
        <f>COUNTIF(C5:C30,"&gt;0")+COUNTIF(I5:I12,"&gt;0")</f>
        <v>34</v>
      </c>
      <c r="D39" s="2">
        <f>COUNTIF(D5:D30,"&gt;0")+COUNTIF(J5:J12,"&gt;0")</f>
        <v>34</v>
      </c>
      <c r="E39" s="2">
        <f>COUNTIF(E5:E30,"&gt;0")+COUNTIF(K5:K19,"&gt;0")</f>
        <v>36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pane ySplit="4" topLeftCell="A34" activePane="bottomLeft" state="frozen"/>
      <selection pane="bottomLeft" activeCell="E51" sqref="E51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>
        <v>1</v>
      </c>
      <c r="B5">
        <v>1</v>
      </c>
      <c r="C5">
        <v>5</v>
      </c>
      <c r="D5">
        <v>3</v>
      </c>
      <c r="E5">
        <v>4</v>
      </c>
      <c r="G5">
        <v>1</v>
      </c>
      <c r="H5">
        <v>2</v>
      </c>
      <c r="I5">
        <v>4</v>
      </c>
      <c r="J5">
        <v>2</v>
      </c>
      <c r="K5">
        <v>6</v>
      </c>
    </row>
    <row r="6" spans="1:13" x14ac:dyDescent="0.2">
      <c r="A6">
        <v>2</v>
      </c>
      <c r="B6">
        <v>1</v>
      </c>
      <c r="C6">
        <v>7</v>
      </c>
      <c r="D6">
        <v>6</v>
      </c>
      <c r="E6">
        <v>5</v>
      </c>
      <c r="G6">
        <v>2</v>
      </c>
      <c r="H6">
        <v>2</v>
      </c>
      <c r="I6">
        <v>13</v>
      </c>
      <c r="J6">
        <v>10</v>
      </c>
      <c r="K6">
        <v>3</v>
      </c>
    </row>
    <row r="7" spans="1:13" x14ac:dyDescent="0.2">
      <c r="A7">
        <v>3</v>
      </c>
      <c r="B7">
        <v>1</v>
      </c>
      <c r="C7">
        <v>12</v>
      </c>
      <c r="D7">
        <v>6</v>
      </c>
      <c r="E7">
        <v>4</v>
      </c>
      <c r="G7">
        <v>3</v>
      </c>
      <c r="H7">
        <v>2</v>
      </c>
      <c r="I7">
        <v>25</v>
      </c>
      <c r="J7">
        <v>7</v>
      </c>
      <c r="K7">
        <v>2</v>
      </c>
    </row>
    <row r="8" spans="1:13" x14ac:dyDescent="0.2">
      <c r="A8">
        <v>4</v>
      </c>
      <c r="B8">
        <v>1</v>
      </c>
      <c r="C8">
        <v>15</v>
      </c>
      <c r="D8">
        <v>14</v>
      </c>
      <c r="E8">
        <v>3</v>
      </c>
      <c r="G8">
        <v>4</v>
      </c>
      <c r="H8">
        <v>2</v>
      </c>
      <c r="I8">
        <v>5</v>
      </c>
      <c r="J8">
        <v>7</v>
      </c>
      <c r="K8">
        <v>6</v>
      </c>
    </row>
    <row r="9" spans="1:13" x14ac:dyDescent="0.2">
      <c r="A9">
        <v>5</v>
      </c>
      <c r="B9">
        <v>1</v>
      </c>
      <c r="C9">
        <v>2</v>
      </c>
      <c r="D9">
        <v>2</v>
      </c>
      <c r="E9">
        <v>4</v>
      </c>
      <c r="G9">
        <v>5</v>
      </c>
      <c r="H9">
        <v>2</v>
      </c>
      <c r="I9">
        <v>2</v>
      </c>
      <c r="J9">
        <v>2</v>
      </c>
      <c r="K9">
        <v>2</v>
      </c>
    </row>
    <row r="10" spans="1:13" x14ac:dyDescent="0.2">
      <c r="A10">
        <v>6</v>
      </c>
      <c r="B10">
        <v>1</v>
      </c>
      <c r="C10">
        <v>7</v>
      </c>
      <c r="D10">
        <v>3</v>
      </c>
      <c r="E10">
        <v>2</v>
      </c>
      <c r="G10">
        <v>6</v>
      </c>
      <c r="H10">
        <v>2</v>
      </c>
      <c r="I10">
        <v>4</v>
      </c>
      <c r="J10">
        <v>7</v>
      </c>
      <c r="K10">
        <v>5</v>
      </c>
    </row>
    <row r="11" spans="1:13" x14ac:dyDescent="0.2">
      <c r="A11">
        <v>7</v>
      </c>
      <c r="B11">
        <v>1</v>
      </c>
      <c r="C11">
        <v>2</v>
      </c>
      <c r="D11">
        <v>2</v>
      </c>
      <c r="E11">
        <v>5</v>
      </c>
      <c r="G11">
        <v>7</v>
      </c>
      <c r="H11">
        <v>2</v>
      </c>
      <c r="I11">
        <v>4</v>
      </c>
      <c r="J11">
        <v>4</v>
      </c>
      <c r="K11">
        <v>3</v>
      </c>
    </row>
    <row r="12" spans="1:13" x14ac:dyDescent="0.2">
      <c r="A12">
        <v>8</v>
      </c>
      <c r="B12">
        <v>1</v>
      </c>
      <c r="C12">
        <v>5</v>
      </c>
      <c r="D12">
        <v>8</v>
      </c>
      <c r="E12">
        <v>5</v>
      </c>
      <c r="G12">
        <v>8</v>
      </c>
      <c r="H12">
        <v>2</v>
      </c>
      <c r="I12">
        <v>5</v>
      </c>
      <c r="J12">
        <v>3</v>
      </c>
      <c r="K12">
        <v>9</v>
      </c>
    </row>
    <row r="13" spans="1:13" x14ac:dyDescent="0.2">
      <c r="A13">
        <v>9</v>
      </c>
      <c r="B13">
        <v>1</v>
      </c>
      <c r="C13">
        <v>5</v>
      </c>
      <c r="D13">
        <v>6</v>
      </c>
      <c r="E13">
        <v>4</v>
      </c>
      <c r="G13">
        <v>9</v>
      </c>
      <c r="H13">
        <v>2</v>
      </c>
      <c r="I13">
        <v>14</v>
      </c>
      <c r="J13">
        <v>7</v>
      </c>
    </row>
    <row r="14" spans="1:13" x14ac:dyDescent="0.2">
      <c r="A14">
        <v>10</v>
      </c>
      <c r="B14">
        <v>1</v>
      </c>
      <c r="C14">
        <v>16</v>
      </c>
      <c r="D14">
        <v>15</v>
      </c>
      <c r="E14">
        <v>9</v>
      </c>
      <c r="G14">
        <v>10</v>
      </c>
      <c r="H14">
        <v>2</v>
      </c>
      <c r="I14">
        <v>8</v>
      </c>
      <c r="J14">
        <v>3</v>
      </c>
    </row>
    <row r="15" spans="1:13" x14ac:dyDescent="0.2">
      <c r="A15">
        <v>11</v>
      </c>
      <c r="B15">
        <v>1</v>
      </c>
      <c r="C15">
        <v>10</v>
      </c>
      <c r="D15">
        <v>5</v>
      </c>
      <c r="E15">
        <v>7</v>
      </c>
      <c r="G15">
        <v>11</v>
      </c>
      <c r="H15">
        <v>2</v>
      </c>
      <c r="I15">
        <v>6</v>
      </c>
      <c r="J15">
        <v>3</v>
      </c>
    </row>
    <row r="16" spans="1:13" x14ac:dyDescent="0.2">
      <c r="A16">
        <v>12</v>
      </c>
      <c r="B16">
        <v>1</v>
      </c>
      <c r="C16">
        <v>4</v>
      </c>
      <c r="D16">
        <v>2</v>
      </c>
      <c r="E16">
        <v>2</v>
      </c>
    </row>
    <row r="17" spans="1:16" x14ac:dyDescent="0.2">
      <c r="A17">
        <v>13</v>
      </c>
      <c r="B17">
        <v>1</v>
      </c>
      <c r="C17">
        <v>6</v>
      </c>
      <c r="D17">
        <v>5</v>
      </c>
      <c r="E17">
        <v>4</v>
      </c>
    </row>
    <row r="18" spans="1:16" x14ac:dyDescent="0.2">
      <c r="A18">
        <v>14</v>
      </c>
      <c r="B18">
        <v>1</v>
      </c>
      <c r="C18">
        <v>4</v>
      </c>
      <c r="D18">
        <v>4</v>
      </c>
      <c r="E18">
        <v>5</v>
      </c>
    </row>
    <row r="19" spans="1:16" x14ac:dyDescent="0.2">
      <c r="A19">
        <v>15</v>
      </c>
      <c r="B19">
        <v>1</v>
      </c>
      <c r="C19">
        <v>52</v>
      </c>
      <c r="D19">
        <v>3</v>
      </c>
      <c r="E19">
        <v>12</v>
      </c>
    </row>
    <row r="20" spans="1:16" x14ac:dyDescent="0.2">
      <c r="A20">
        <v>16</v>
      </c>
      <c r="B20">
        <v>1</v>
      </c>
      <c r="C20">
        <v>27</v>
      </c>
      <c r="D20">
        <v>7</v>
      </c>
      <c r="E20">
        <v>9</v>
      </c>
    </row>
    <row r="21" spans="1:16" x14ac:dyDescent="0.2">
      <c r="A21">
        <v>17</v>
      </c>
      <c r="B21">
        <v>1</v>
      </c>
      <c r="C21">
        <v>16</v>
      </c>
      <c r="D21">
        <v>11</v>
      </c>
      <c r="E21">
        <v>6</v>
      </c>
    </row>
    <row r="22" spans="1:16" x14ac:dyDescent="0.2">
      <c r="A22">
        <v>18</v>
      </c>
      <c r="B22">
        <v>1</v>
      </c>
      <c r="C22">
        <v>21</v>
      </c>
      <c r="D22">
        <v>7</v>
      </c>
      <c r="E22">
        <v>14</v>
      </c>
    </row>
    <row r="23" spans="1:16" x14ac:dyDescent="0.2">
      <c r="A23">
        <v>19</v>
      </c>
      <c r="B23">
        <v>1</v>
      </c>
      <c r="C23">
        <v>34</v>
      </c>
      <c r="D23">
        <v>10</v>
      </c>
      <c r="E23">
        <v>12</v>
      </c>
    </row>
    <row r="24" spans="1:16" x14ac:dyDescent="0.2">
      <c r="A24">
        <v>20</v>
      </c>
      <c r="B24">
        <v>1</v>
      </c>
      <c r="C24">
        <v>2</v>
      </c>
      <c r="D24">
        <v>6</v>
      </c>
      <c r="E24">
        <v>6</v>
      </c>
    </row>
    <row r="25" spans="1:16" x14ac:dyDescent="0.2">
      <c r="A25">
        <v>21</v>
      </c>
      <c r="B25">
        <v>1</v>
      </c>
      <c r="C25">
        <v>20</v>
      </c>
      <c r="D25">
        <v>17</v>
      </c>
      <c r="E25">
        <v>10</v>
      </c>
    </row>
    <row r="26" spans="1:16" x14ac:dyDescent="0.2">
      <c r="A26">
        <v>22</v>
      </c>
      <c r="B26">
        <v>1</v>
      </c>
      <c r="C26">
        <v>52</v>
      </c>
      <c r="D26">
        <v>12</v>
      </c>
      <c r="E26">
        <v>8</v>
      </c>
    </row>
    <row r="27" spans="1:16" x14ac:dyDescent="0.2">
      <c r="A27">
        <v>23</v>
      </c>
      <c r="B27">
        <v>1</v>
      </c>
      <c r="C27">
        <v>9</v>
      </c>
      <c r="D27">
        <v>4</v>
      </c>
      <c r="E27">
        <v>4</v>
      </c>
    </row>
    <row r="28" spans="1:16" x14ac:dyDescent="0.2">
      <c r="A28">
        <v>24</v>
      </c>
      <c r="B28">
        <v>1</v>
      </c>
      <c r="C28">
        <v>11</v>
      </c>
      <c r="D28">
        <v>6</v>
      </c>
      <c r="E28">
        <v>6</v>
      </c>
    </row>
    <row r="29" spans="1:16" x14ac:dyDescent="0.2">
      <c r="A29">
        <v>25</v>
      </c>
      <c r="B29">
        <v>1</v>
      </c>
      <c r="C29">
        <v>32</v>
      </c>
      <c r="D29">
        <v>13</v>
      </c>
      <c r="E29">
        <v>12</v>
      </c>
    </row>
    <row r="30" spans="1:16" x14ac:dyDescent="0.2">
      <c r="A30">
        <v>26</v>
      </c>
      <c r="B30">
        <v>1</v>
      </c>
      <c r="C30">
        <v>16</v>
      </c>
      <c r="D30">
        <v>4</v>
      </c>
      <c r="E30">
        <v>7</v>
      </c>
    </row>
    <row r="31" spans="1:16" x14ac:dyDescent="0.2">
      <c r="A31">
        <v>27</v>
      </c>
      <c r="B31">
        <v>1</v>
      </c>
      <c r="C31">
        <v>15</v>
      </c>
      <c r="D31">
        <v>52</v>
      </c>
      <c r="E31"/>
      <c r="G31" s="1"/>
      <c r="H31" s="1"/>
    </row>
    <row r="32" spans="1:16" x14ac:dyDescent="0.2">
      <c r="A32">
        <v>28</v>
      </c>
      <c r="B32">
        <v>1</v>
      </c>
      <c r="C32">
        <v>10</v>
      </c>
      <c r="D32">
        <v>6</v>
      </c>
      <c r="E32"/>
      <c r="F32" s="1"/>
      <c r="G32" s="1"/>
      <c r="H32" s="1"/>
      <c r="L32" s="1"/>
      <c r="P32" s="1"/>
    </row>
    <row r="33" spans="1:16" x14ac:dyDescent="0.2">
      <c r="A33">
        <v>29</v>
      </c>
      <c r="B33">
        <v>1</v>
      </c>
      <c r="C33">
        <v>15</v>
      </c>
      <c r="D33">
        <v>2</v>
      </c>
      <c r="E33"/>
      <c r="F33" s="1"/>
      <c r="L33" s="1"/>
      <c r="P33" s="1"/>
    </row>
    <row r="34" spans="1:16" x14ac:dyDescent="0.2">
      <c r="A34">
        <v>30</v>
      </c>
      <c r="B34">
        <v>1</v>
      </c>
      <c r="C34">
        <v>7</v>
      </c>
      <c r="D34">
        <v>5</v>
      </c>
      <c r="E34"/>
    </row>
    <row r="35" spans="1:16" x14ac:dyDescent="0.2">
      <c r="A35">
        <v>31</v>
      </c>
      <c r="B35">
        <v>1</v>
      </c>
      <c r="C35">
        <v>7</v>
      </c>
      <c r="D35">
        <v>9</v>
      </c>
      <c r="E35"/>
    </row>
    <row r="36" spans="1:16" x14ac:dyDescent="0.2">
      <c r="A36">
        <v>32</v>
      </c>
      <c r="B36">
        <v>1</v>
      </c>
      <c r="C36">
        <v>10</v>
      </c>
      <c r="D36">
        <v>9</v>
      </c>
      <c r="E36"/>
    </row>
    <row r="37" spans="1:16" x14ac:dyDescent="0.2">
      <c r="A37">
        <v>33</v>
      </c>
      <c r="B37">
        <v>1</v>
      </c>
      <c r="C37">
        <v>45</v>
      </c>
      <c r="D37">
        <v>22</v>
      </c>
      <c r="E37"/>
    </row>
    <row r="38" spans="1:16" x14ac:dyDescent="0.2">
      <c r="A38">
        <v>34</v>
      </c>
      <c r="B38">
        <v>1</v>
      </c>
      <c r="C38">
        <v>19</v>
      </c>
      <c r="D38">
        <v>12</v>
      </c>
      <c r="E38"/>
    </row>
    <row r="39" spans="1:16" x14ac:dyDescent="0.2">
      <c r="A39">
        <v>35</v>
      </c>
      <c r="B39">
        <v>1</v>
      </c>
      <c r="C39">
        <v>6</v>
      </c>
      <c r="D39">
        <v>8</v>
      </c>
      <c r="E39"/>
    </row>
    <row r="40" spans="1:16" x14ac:dyDescent="0.2">
      <c r="A40">
        <v>36</v>
      </c>
      <c r="B40">
        <v>1</v>
      </c>
      <c r="C40">
        <v>8</v>
      </c>
      <c r="D40">
        <v>2</v>
      </c>
      <c r="E40"/>
    </row>
    <row r="42" spans="1:16" x14ac:dyDescent="0.2">
      <c r="A42" s="2" t="s">
        <v>5</v>
      </c>
      <c r="C42" s="1">
        <f>AVERAGE(C5:C30)</f>
        <v>15.076923076923077</v>
      </c>
      <c r="D42" s="1">
        <f>AVERAGE(D5:D30)</f>
        <v>6.9615384615384617</v>
      </c>
      <c r="E42" s="1">
        <f>AVERAGE(E5:E30)</f>
        <v>6.5</v>
      </c>
      <c r="I42" s="1">
        <f>AVERAGE(I5:I12)</f>
        <v>7.75</v>
      </c>
      <c r="J42" s="1">
        <f>AVERAGE(J5:J12)</f>
        <v>5.25</v>
      </c>
      <c r="K42" s="1">
        <f>AVERAGE(K5:K12)</f>
        <v>4.5</v>
      </c>
    </row>
    <row r="43" spans="1:16" x14ac:dyDescent="0.2">
      <c r="A43" s="2" t="s">
        <v>6</v>
      </c>
      <c r="C43" s="1">
        <f>STDEV(C5:C30)</f>
        <v>14.05680782232745</v>
      </c>
      <c r="D43" s="1">
        <f>STDEV(D5:D30)</f>
        <v>4.3033082086299075</v>
      </c>
      <c r="E43" s="1">
        <f>STDEV(E5:E30)</f>
        <v>3.3136083051561784</v>
      </c>
      <c r="I43" s="1">
        <f>STDEV(I5:I12)</f>
        <v>7.7043586921393308</v>
      </c>
      <c r="J43" s="1">
        <f>STDEV(J5:J12)</f>
        <v>2.9154759474226504</v>
      </c>
      <c r="K43" s="1">
        <f>STDEV(K5:K12)</f>
        <v>2.4494897427831779</v>
      </c>
    </row>
    <row r="44" spans="1:16" x14ac:dyDescent="0.2">
      <c r="A44" s="2" t="s">
        <v>13</v>
      </c>
      <c r="C44" s="2">
        <f>COUNTIF(C5:C30,"&gt;0")</f>
        <v>26</v>
      </c>
      <c r="D44" s="2">
        <f>COUNTIF(D5:D30,"&gt;0")</f>
        <v>26</v>
      </c>
      <c r="E44" s="2">
        <f>COUNTIF(E5:E30,"&gt;0")</f>
        <v>26</v>
      </c>
      <c r="F44" s="2"/>
      <c r="G44" s="2"/>
      <c r="H44" s="2"/>
      <c r="I44" s="2">
        <f>COUNTIF(I5:I12,"&gt;0")</f>
        <v>8</v>
      </c>
      <c r="J44" s="2">
        <f>COUNTIF(J5:J12,"&gt;0")</f>
        <v>8</v>
      </c>
      <c r="K44" s="2">
        <f>COUNTIF(K5:K12,"&gt;0")</f>
        <v>8</v>
      </c>
      <c r="M44" t="s">
        <v>36</v>
      </c>
    </row>
    <row r="46" spans="1:16" x14ac:dyDescent="0.2">
      <c r="C46"/>
      <c r="D46" t="s">
        <v>10</v>
      </c>
      <c r="E46"/>
    </row>
    <row r="47" spans="1:16" x14ac:dyDescent="0.2">
      <c r="C47" t="s">
        <v>2</v>
      </c>
      <c r="D47" t="s">
        <v>3</v>
      </c>
      <c r="E47" t="s">
        <v>4</v>
      </c>
    </row>
    <row r="48" spans="1:16" x14ac:dyDescent="0.2">
      <c r="A48" s="2" t="s">
        <v>5</v>
      </c>
      <c r="C48" s="1">
        <f>AVERAGE(C5:C30,I5:I12)</f>
        <v>13.352941176470589</v>
      </c>
      <c r="D48" s="1">
        <f>AVERAGE(D5:D30,J5:J12)</f>
        <v>6.5588235294117645</v>
      </c>
      <c r="E48" s="1">
        <f>AVERAGE(E5:E30,K5:K12)</f>
        <v>6.0294117647058822</v>
      </c>
    </row>
    <row r="49" spans="1:5" x14ac:dyDescent="0.2">
      <c r="A49" s="2" t="s">
        <v>6</v>
      </c>
      <c r="C49" s="1">
        <f>STDEV(C5:C30,I5:I12)</f>
        <v>13.123844486949968</v>
      </c>
      <c r="D49" s="1">
        <f>STDEV(D5:D30,J5:J12)</f>
        <v>4.0466310452522469</v>
      </c>
      <c r="E49" s="1">
        <f>STDEV(E5:E30,K5:K12)</f>
        <v>3.2144116207692175</v>
      </c>
    </row>
    <row r="50" spans="1:5" x14ac:dyDescent="0.2">
      <c r="A50" s="2" t="s">
        <v>13</v>
      </c>
      <c r="C50" s="2">
        <f>COUNTIF(C5:C40,"&gt;0")+COUNTIF(I5:I12,"&gt;0")</f>
        <v>44</v>
      </c>
      <c r="D50" s="2">
        <f>COUNTIF(D5:D40,"&gt;0")+COUNTIF(J5:J12,"&gt;0")</f>
        <v>44</v>
      </c>
      <c r="E50" s="2">
        <f>COUNTIF(E5:E30,"&gt;0")+COUNTIF(K5:K12,"&gt;0")</f>
        <v>34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4" topLeftCell="A35" activePane="bottomLeft" state="frozen"/>
      <selection pane="bottomLeft" activeCell="E47" sqref="E47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4" x14ac:dyDescent="0.2">
      <c r="A1" s="2" t="s">
        <v>7</v>
      </c>
      <c r="J1" t="s">
        <v>12</v>
      </c>
    </row>
    <row r="2" spans="1:14" x14ac:dyDescent="0.2">
      <c r="B2" t="s">
        <v>8</v>
      </c>
      <c r="I2" t="s">
        <v>9</v>
      </c>
    </row>
    <row r="3" spans="1:14" x14ac:dyDescent="0.2">
      <c r="B3"/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14</v>
      </c>
    </row>
    <row r="5" spans="1:14" x14ac:dyDescent="0.2">
      <c r="A5">
        <v>1</v>
      </c>
      <c r="B5">
        <v>1</v>
      </c>
      <c r="C5">
        <v>16</v>
      </c>
      <c r="D5">
        <v>4</v>
      </c>
      <c r="E5">
        <v>5</v>
      </c>
      <c r="G5">
        <v>1</v>
      </c>
      <c r="H5">
        <v>2</v>
      </c>
      <c r="I5">
        <v>47</v>
      </c>
      <c r="J5">
        <v>16</v>
      </c>
      <c r="K5">
        <v>8</v>
      </c>
    </row>
    <row r="6" spans="1:14" x14ac:dyDescent="0.2">
      <c r="A6">
        <v>2</v>
      </c>
      <c r="B6">
        <v>1</v>
      </c>
      <c r="C6">
        <v>34</v>
      </c>
      <c r="D6">
        <v>6</v>
      </c>
      <c r="E6">
        <v>11</v>
      </c>
      <c r="G6">
        <v>2</v>
      </c>
      <c r="H6">
        <v>2</v>
      </c>
      <c r="I6">
        <v>9</v>
      </c>
      <c r="J6">
        <v>9</v>
      </c>
      <c r="M6">
        <v>7</v>
      </c>
      <c r="N6" t="s">
        <v>15</v>
      </c>
    </row>
    <row r="7" spans="1:14" x14ac:dyDescent="0.2">
      <c r="A7">
        <v>3</v>
      </c>
      <c r="B7">
        <v>1</v>
      </c>
      <c r="C7">
        <v>19</v>
      </c>
      <c r="D7">
        <v>31</v>
      </c>
      <c r="E7">
        <v>16</v>
      </c>
      <c r="G7">
        <v>3</v>
      </c>
      <c r="H7">
        <v>2</v>
      </c>
      <c r="I7">
        <v>21</v>
      </c>
      <c r="J7">
        <v>19</v>
      </c>
      <c r="K7">
        <v>21</v>
      </c>
    </row>
    <row r="8" spans="1:14" x14ac:dyDescent="0.2">
      <c r="A8">
        <v>4</v>
      </c>
      <c r="B8">
        <v>1</v>
      </c>
      <c r="C8">
        <v>18</v>
      </c>
      <c r="D8">
        <v>2</v>
      </c>
      <c r="E8">
        <v>7</v>
      </c>
      <c r="G8">
        <v>4</v>
      </c>
      <c r="H8">
        <v>2</v>
      </c>
      <c r="I8">
        <v>8</v>
      </c>
      <c r="J8">
        <v>11</v>
      </c>
      <c r="K8">
        <v>14</v>
      </c>
    </row>
    <row r="9" spans="1:14" x14ac:dyDescent="0.2">
      <c r="A9">
        <v>5</v>
      </c>
      <c r="B9">
        <v>1</v>
      </c>
      <c r="C9">
        <v>8</v>
      </c>
      <c r="D9">
        <v>4</v>
      </c>
      <c r="E9">
        <v>4</v>
      </c>
      <c r="G9">
        <v>5</v>
      </c>
      <c r="H9">
        <v>2</v>
      </c>
      <c r="I9">
        <v>52</v>
      </c>
      <c r="J9">
        <v>30</v>
      </c>
      <c r="K9">
        <v>10</v>
      </c>
    </row>
    <row r="10" spans="1:14" x14ac:dyDescent="0.2">
      <c r="A10">
        <v>6</v>
      </c>
      <c r="B10">
        <v>1</v>
      </c>
      <c r="C10">
        <v>8</v>
      </c>
      <c r="D10">
        <v>3</v>
      </c>
      <c r="E10">
        <v>4</v>
      </c>
      <c r="G10">
        <v>6</v>
      </c>
      <c r="H10">
        <v>2</v>
      </c>
      <c r="I10">
        <v>6</v>
      </c>
      <c r="J10">
        <v>7</v>
      </c>
      <c r="K10">
        <v>11</v>
      </c>
      <c r="M10">
        <v>6</v>
      </c>
      <c r="N10" t="s">
        <v>15</v>
      </c>
    </row>
    <row r="11" spans="1:14" x14ac:dyDescent="0.2">
      <c r="A11">
        <v>7</v>
      </c>
      <c r="B11">
        <v>1</v>
      </c>
      <c r="C11">
        <v>30</v>
      </c>
      <c r="D11">
        <v>14</v>
      </c>
      <c r="E11">
        <v>16</v>
      </c>
      <c r="G11">
        <v>7</v>
      </c>
      <c r="H11">
        <v>2</v>
      </c>
      <c r="I11">
        <v>16</v>
      </c>
      <c r="J11">
        <v>11</v>
      </c>
      <c r="K11">
        <v>9</v>
      </c>
      <c r="M11">
        <v>8</v>
      </c>
      <c r="N11" t="s">
        <v>15</v>
      </c>
    </row>
    <row r="12" spans="1:14" x14ac:dyDescent="0.2">
      <c r="A12">
        <v>8</v>
      </c>
      <c r="B12">
        <v>1</v>
      </c>
      <c r="C12">
        <v>7</v>
      </c>
      <c r="D12">
        <v>6</v>
      </c>
      <c r="E12">
        <v>6</v>
      </c>
      <c r="G12">
        <v>8</v>
      </c>
      <c r="H12">
        <v>2</v>
      </c>
      <c r="I12">
        <v>21</v>
      </c>
      <c r="J12">
        <v>11</v>
      </c>
      <c r="K12">
        <v>12</v>
      </c>
    </row>
    <row r="13" spans="1:14" x14ac:dyDescent="0.2">
      <c r="A13">
        <v>9</v>
      </c>
      <c r="B13">
        <v>1</v>
      </c>
      <c r="C13">
        <v>5</v>
      </c>
      <c r="D13">
        <v>7</v>
      </c>
      <c r="E13">
        <v>9</v>
      </c>
      <c r="G13">
        <v>9</v>
      </c>
      <c r="H13">
        <v>2</v>
      </c>
      <c r="I13">
        <v>13</v>
      </c>
      <c r="J13">
        <v>8</v>
      </c>
      <c r="K13">
        <v>5</v>
      </c>
    </row>
    <row r="14" spans="1:14" x14ac:dyDescent="0.2">
      <c r="A14">
        <v>10</v>
      </c>
      <c r="B14">
        <v>1</v>
      </c>
      <c r="C14">
        <v>10</v>
      </c>
      <c r="D14">
        <v>2</v>
      </c>
      <c r="E14">
        <v>8</v>
      </c>
      <c r="G14">
        <v>10</v>
      </c>
      <c r="H14">
        <v>2</v>
      </c>
      <c r="I14">
        <v>6</v>
      </c>
      <c r="J14">
        <v>7</v>
      </c>
      <c r="K14">
        <v>11</v>
      </c>
    </row>
    <row r="15" spans="1:14" x14ac:dyDescent="0.2">
      <c r="A15">
        <v>11</v>
      </c>
      <c r="B15">
        <v>1</v>
      </c>
      <c r="C15">
        <v>11</v>
      </c>
      <c r="D15">
        <v>5</v>
      </c>
      <c r="E15">
        <v>6</v>
      </c>
      <c r="G15">
        <v>11</v>
      </c>
      <c r="H15">
        <v>2</v>
      </c>
      <c r="I15">
        <v>13</v>
      </c>
      <c r="J15">
        <v>10</v>
      </c>
      <c r="K15">
        <v>12</v>
      </c>
    </row>
    <row r="16" spans="1:14" x14ac:dyDescent="0.2">
      <c r="A16">
        <v>12</v>
      </c>
      <c r="B16">
        <v>1</v>
      </c>
      <c r="C16">
        <v>52</v>
      </c>
      <c r="D16">
        <v>15</v>
      </c>
      <c r="E16">
        <v>16</v>
      </c>
      <c r="G16">
        <v>12</v>
      </c>
      <c r="H16">
        <v>2</v>
      </c>
      <c r="I16">
        <v>49</v>
      </c>
      <c r="J16">
        <v>21</v>
      </c>
      <c r="K16">
        <v>18</v>
      </c>
      <c r="M16">
        <v>52</v>
      </c>
      <c r="N16" t="s">
        <v>15</v>
      </c>
    </row>
    <row r="17" spans="1:16" x14ac:dyDescent="0.2">
      <c r="A17">
        <v>13</v>
      </c>
      <c r="B17">
        <v>1</v>
      </c>
      <c r="C17">
        <v>10</v>
      </c>
      <c r="D17">
        <v>9</v>
      </c>
      <c r="E17">
        <v>4</v>
      </c>
      <c r="G17">
        <v>13</v>
      </c>
      <c r="H17">
        <v>2</v>
      </c>
      <c r="I17">
        <v>13</v>
      </c>
      <c r="J17">
        <v>9</v>
      </c>
      <c r="K17">
        <v>10</v>
      </c>
    </row>
    <row r="18" spans="1:16" x14ac:dyDescent="0.2">
      <c r="A18">
        <v>14</v>
      </c>
      <c r="B18">
        <v>1</v>
      </c>
      <c r="C18">
        <v>11</v>
      </c>
      <c r="D18">
        <v>5</v>
      </c>
      <c r="E18">
        <v>4</v>
      </c>
      <c r="G18">
        <v>14</v>
      </c>
      <c r="H18">
        <v>2</v>
      </c>
      <c r="I18">
        <v>24</v>
      </c>
      <c r="J18">
        <v>12</v>
      </c>
      <c r="K18">
        <v>19</v>
      </c>
      <c r="M18">
        <v>26</v>
      </c>
      <c r="N18" t="s">
        <v>16</v>
      </c>
    </row>
    <row r="19" spans="1:16" x14ac:dyDescent="0.2">
      <c r="A19">
        <v>15</v>
      </c>
      <c r="B19">
        <v>1</v>
      </c>
      <c r="C19">
        <v>8</v>
      </c>
      <c r="D19">
        <v>5</v>
      </c>
      <c r="E19">
        <v>14</v>
      </c>
      <c r="G19">
        <v>15</v>
      </c>
      <c r="H19">
        <v>2</v>
      </c>
      <c r="I19">
        <v>24</v>
      </c>
      <c r="J19">
        <v>6</v>
      </c>
      <c r="K19">
        <v>8</v>
      </c>
    </row>
    <row r="20" spans="1:16" x14ac:dyDescent="0.2">
      <c r="A20">
        <v>16</v>
      </c>
      <c r="B20">
        <v>1</v>
      </c>
      <c r="C20">
        <v>10</v>
      </c>
      <c r="D20">
        <v>8</v>
      </c>
      <c r="E20">
        <v>16</v>
      </c>
      <c r="G20">
        <v>16</v>
      </c>
      <c r="H20">
        <v>2</v>
      </c>
      <c r="I20">
        <v>34</v>
      </c>
      <c r="J20">
        <v>9</v>
      </c>
      <c r="K20">
        <v>6</v>
      </c>
    </row>
    <row r="21" spans="1:16" x14ac:dyDescent="0.2">
      <c r="A21">
        <v>17</v>
      </c>
      <c r="B21">
        <v>1</v>
      </c>
      <c r="C21">
        <v>52</v>
      </c>
      <c r="D21">
        <v>8</v>
      </c>
      <c r="E21">
        <v>27</v>
      </c>
      <c r="G21">
        <v>17</v>
      </c>
      <c r="H21">
        <v>2</v>
      </c>
      <c r="I21">
        <v>6</v>
      </c>
      <c r="J21">
        <v>6</v>
      </c>
      <c r="K21">
        <v>4</v>
      </c>
    </row>
    <row r="22" spans="1:16" x14ac:dyDescent="0.2">
      <c r="A22">
        <v>18</v>
      </c>
      <c r="B22">
        <v>1</v>
      </c>
      <c r="C22">
        <v>17</v>
      </c>
      <c r="D22">
        <v>5</v>
      </c>
      <c r="E22">
        <v>8</v>
      </c>
      <c r="G22">
        <v>18</v>
      </c>
      <c r="H22">
        <v>2</v>
      </c>
      <c r="I22">
        <v>9</v>
      </c>
      <c r="J22">
        <v>4</v>
      </c>
      <c r="K22">
        <v>5</v>
      </c>
    </row>
    <row r="23" spans="1:16" x14ac:dyDescent="0.2">
      <c r="A23">
        <v>19</v>
      </c>
      <c r="B23">
        <v>1</v>
      </c>
      <c r="C23">
        <v>52</v>
      </c>
      <c r="D23">
        <v>12</v>
      </c>
      <c r="E23">
        <v>13</v>
      </c>
    </row>
    <row r="24" spans="1:16" x14ac:dyDescent="0.2">
      <c r="A24">
        <v>20</v>
      </c>
      <c r="B24">
        <v>1</v>
      </c>
      <c r="C24">
        <v>4</v>
      </c>
      <c r="D24">
        <v>7</v>
      </c>
      <c r="E24">
        <v>10</v>
      </c>
    </row>
    <row r="25" spans="1:16" x14ac:dyDescent="0.2">
      <c r="A25">
        <v>21</v>
      </c>
      <c r="B25">
        <v>1</v>
      </c>
      <c r="C25">
        <v>9</v>
      </c>
      <c r="D25">
        <v>3</v>
      </c>
      <c r="E25">
        <v>4</v>
      </c>
    </row>
    <row r="26" spans="1:16" x14ac:dyDescent="0.2">
      <c r="A26">
        <v>22</v>
      </c>
      <c r="B26">
        <v>1</v>
      </c>
      <c r="C26">
        <v>5</v>
      </c>
      <c r="D26">
        <v>6</v>
      </c>
      <c r="E26">
        <v>8</v>
      </c>
    </row>
    <row r="27" spans="1:16" x14ac:dyDescent="0.2">
      <c r="A27">
        <v>23</v>
      </c>
      <c r="B27">
        <v>1</v>
      </c>
      <c r="C27">
        <v>23</v>
      </c>
      <c r="D27">
        <v>9</v>
      </c>
      <c r="E27">
        <v>8</v>
      </c>
    </row>
    <row r="28" spans="1:16" x14ac:dyDescent="0.2">
      <c r="A28">
        <v>24</v>
      </c>
      <c r="B28">
        <v>1</v>
      </c>
      <c r="C28">
        <v>6</v>
      </c>
      <c r="D28">
        <v>2</v>
      </c>
      <c r="E28"/>
    </row>
    <row r="29" spans="1:16" x14ac:dyDescent="0.2">
      <c r="A29">
        <v>25</v>
      </c>
      <c r="B29">
        <v>1</v>
      </c>
      <c r="C29">
        <v>9</v>
      </c>
      <c r="D29">
        <v>4</v>
      </c>
      <c r="E29"/>
    </row>
    <row r="30" spans="1:16" x14ac:dyDescent="0.2">
      <c r="A30">
        <v>26</v>
      </c>
      <c r="B30">
        <v>1</v>
      </c>
      <c r="C30">
        <v>4</v>
      </c>
      <c r="D30">
        <v>5</v>
      </c>
      <c r="E30"/>
    </row>
    <row r="31" spans="1:16" x14ac:dyDescent="0.2">
      <c r="A31">
        <v>27</v>
      </c>
      <c r="B31">
        <v>1</v>
      </c>
      <c r="C31">
        <v>52</v>
      </c>
      <c r="D31">
        <v>52</v>
      </c>
      <c r="E31"/>
      <c r="G31" s="1"/>
      <c r="H31" s="1"/>
    </row>
    <row r="32" spans="1:16" x14ac:dyDescent="0.2">
      <c r="A32">
        <v>28</v>
      </c>
      <c r="B32">
        <v>1</v>
      </c>
      <c r="C32">
        <v>7</v>
      </c>
      <c r="D32">
        <v>7</v>
      </c>
      <c r="E32"/>
      <c r="F32" s="1"/>
      <c r="G32" s="1"/>
      <c r="H32" s="1"/>
      <c r="L32" s="1"/>
      <c r="P32" s="1"/>
    </row>
    <row r="33" spans="1:16" x14ac:dyDescent="0.2">
      <c r="A33">
        <v>29</v>
      </c>
      <c r="B33">
        <v>1</v>
      </c>
      <c r="C33">
        <v>11</v>
      </c>
      <c r="D33">
        <v>6</v>
      </c>
      <c r="E33"/>
      <c r="F33" s="1"/>
      <c r="L33" s="1"/>
      <c r="P33" s="1"/>
    </row>
    <row r="34" spans="1:16" x14ac:dyDescent="0.2">
      <c r="A34">
        <v>30</v>
      </c>
      <c r="B34">
        <v>1</v>
      </c>
      <c r="C34">
        <v>9</v>
      </c>
      <c r="D34">
        <v>4</v>
      </c>
      <c r="E34"/>
    </row>
    <row r="35" spans="1:16" x14ac:dyDescent="0.2">
      <c r="A35">
        <v>31</v>
      </c>
      <c r="B35">
        <v>1</v>
      </c>
      <c r="C35">
        <v>5</v>
      </c>
      <c r="D35">
        <v>5</v>
      </c>
      <c r="E35"/>
    </row>
    <row r="36" spans="1:16" x14ac:dyDescent="0.2">
      <c r="A36">
        <v>32</v>
      </c>
      <c r="B36">
        <v>1</v>
      </c>
      <c r="C36">
        <v>6</v>
      </c>
      <c r="D36">
        <v>7</v>
      </c>
      <c r="E36"/>
    </row>
    <row r="37" spans="1:16" x14ac:dyDescent="0.2">
      <c r="A37">
        <v>33</v>
      </c>
      <c r="B37">
        <v>1</v>
      </c>
      <c r="C37">
        <v>36</v>
      </c>
      <c r="D37">
        <v>20</v>
      </c>
      <c r="E37"/>
    </row>
    <row r="39" spans="1:16" x14ac:dyDescent="0.2">
      <c r="A39" s="2" t="s">
        <v>5</v>
      </c>
      <c r="C39" s="1">
        <f>AVERAGE(C5:C37)</f>
        <v>17.09090909090909</v>
      </c>
      <c r="D39" s="1">
        <f>AVERAGE(D5:D37)</f>
        <v>8.7272727272727266</v>
      </c>
      <c r="E39" s="1">
        <f>AVERAGE(E5:E37)</f>
        <v>9.7391304347826093</v>
      </c>
      <c r="I39" s="1">
        <f>AVERAGE(I5:I22)</f>
        <v>20.611111111111111</v>
      </c>
      <c r="J39" s="1">
        <f>AVERAGE(J5:J22)</f>
        <v>11.444444444444445</v>
      </c>
      <c r="K39" s="1">
        <f>AVERAGE(K5:K22)</f>
        <v>10.764705882352942</v>
      </c>
      <c r="M39" t="s">
        <v>37</v>
      </c>
    </row>
    <row r="40" spans="1:16" x14ac:dyDescent="0.2">
      <c r="A40" s="2" t="s">
        <v>6</v>
      </c>
      <c r="C40" s="1">
        <f>STDEV(C5:C37)</f>
        <v>15.474502488698215</v>
      </c>
      <c r="D40" s="1">
        <f>STDEV(D5:D37)</f>
        <v>9.6671891185879595</v>
      </c>
      <c r="E40" s="1">
        <f>STDEV(E5:E37)</f>
        <v>5.7225025620896428</v>
      </c>
      <c r="I40" s="1">
        <f>STDEV(I5:I22)</f>
        <v>15.251379451164366</v>
      </c>
      <c r="J40" s="1">
        <f>STDEV(J5:J22)</f>
        <v>6.4189262637208229</v>
      </c>
      <c r="K40" s="1">
        <f>STDEV(K5:K22)</f>
        <v>4.9564277933394969</v>
      </c>
    </row>
    <row r="41" spans="1:16" x14ac:dyDescent="0.2">
      <c r="A41" s="2" t="s">
        <v>13</v>
      </c>
      <c r="C41" s="2">
        <f>COUNTIF(C5:C37,"&gt;0")</f>
        <v>33</v>
      </c>
      <c r="D41" s="2">
        <f>COUNTIF(D5:D37,"&gt;0")</f>
        <v>33</v>
      </c>
      <c r="E41" s="2">
        <f>COUNTIF(E5:E37,"&gt;0")</f>
        <v>23</v>
      </c>
      <c r="F41" s="2"/>
      <c r="G41" s="2"/>
      <c r="H41" s="2"/>
      <c r="I41" s="2">
        <f>COUNTIF(I5:I22,"&gt;0")</f>
        <v>18</v>
      </c>
      <c r="J41" s="2">
        <f>COUNTIF(J5:J22,"&gt;0")</f>
        <v>18</v>
      </c>
      <c r="K41" s="2">
        <f>COUNTIF(K5:K22,"&gt;0")</f>
        <v>17</v>
      </c>
    </row>
    <row r="43" spans="1:16" x14ac:dyDescent="0.2">
      <c r="C43"/>
      <c r="D43" t="s">
        <v>10</v>
      </c>
      <c r="E43"/>
    </row>
    <row r="44" spans="1:16" x14ac:dyDescent="0.2">
      <c r="C44" t="s">
        <v>2</v>
      </c>
      <c r="D44" t="s">
        <v>3</v>
      </c>
      <c r="E44" t="s">
        <v>4</v>
      </c>
    </row>
    <row r="45" spans="1:16" x14ac:dyDescent="0.2">
      <c r="A45" s="2" t="s">
        <v>5</v>
      </c>
      <c r="C45" s="1">
        <f>AVERAGE(C5:C37,I5:I22)</f>
        <v>18.333333333333332</v>
      </c>
      <c r="D45" s="1">
        <f>AVERAGE(D5:D37,J5:J22)</f>
        <v>9.6862745098039209</v>
      </c>
      <c r="E45" s="1">
        <f>AVERAGE(E5:E37,K5:K22)</f>
        <v>10.175000000000001</v>
      </c>
    </row>
    <row r="46" spans="1:16" x14ac:dyDescent="0.2">
      <c r="A46" s="2" t="s">
        <v>6</v>
      </c>
      <c r="C46" s="1">
        <f>STDEV(C5:C37,I5:I22)</f>
        <v>15.337100986388094</v>
      </c>
      <c r="D46" s="1">
        <f>STDEV(D5:D37,J5:J22)</f>
        <v>8.6913524749107527</v>
      </c>
      <c r="E46" s="1">
        <f>STDEV(E5:E37,K5:K22)</f>
        <v>5.3679366231116763</v>
      </c>
    </row>
    <row r="47" spans="1:16" x14ac:dyDescent="0.2">
      <c r="A47" s="2" t="s">
        <v>13</v>
      </c>
      <c r="C47" s="2">
        <f>COUNTIF(C5:C37,"&gt;0")+COUNTIF(I5:I22,"&gt;0")</f>
        <v>51</v>
      </c>
      <c r="D47" s="2">
        <f>COUNTIF(D5:D37,"&gt;0")+COUNTIF(J5:J22,"&gt;0")</f>
        <v>51</v>
      </c>
      <c r="E47" s="2">
        <f>COUNTIF(E5:E37,"&gt;0")+COUNTIF(K5:K22,"&gt;0")</f>
        <v>40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14" activePane="bottomLeft" state="frozen"/>
      <selection pane="bottomLeft" activeCell="C40" sqref="C40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14</v>
      </c>
    </row>
    <row r="5" spans="1:13" x14ac:dyDescent="0.2">
      <c r="A5">
        <v>1</v>
      </c>
      <c r="B5">
        <v>1</v>
      </c>
      <c r="C5">
        <v>26</v>
      </c>
      <c r="D5">
        <v>12</v>
      </c>
      <c r="E5">
        <v>13</v>
      </c>
      <c r="G5">
        <v>1</v>
      </c>
      <c r="H5">
        <v>2</v>
      </c>
      <c r="I5">
        <v>44</v>
      </c>
      <c r="J5">
        <v>13</v>
      </c>
      <c r="K5">
        <v>14</v>
      </c>
    </row>
    <row r="6" spans="1:13" x14ac:dyDescent="0.2">
      <c r="A6">
        <v>2</v>
      </c>
      <c r="B6">
        <v>1</v>
      </c>
      <c r="C6">
        <v>15</v>
      </c>
      <c r="D6">
        <v>7</v>
      </c>
      <c r="E6">
        <v>19</v>
      </c>
      <c r="G6">
        <v>2</v>
      </c>
      <c r="H6">
        <v>2</v>
      </c>
      <c r="I6">
        <v>42</v>
      </c>
      <c r="J6">
        <v>5</v>
      </c>
      <c r="K6">
        <v>14</v>
      </c>
    </row>
    <row r="7" spans="1:13" x14ac:dyDescent="0.2">
      <c r="A7">
        <v>3</v>
      </c>
      <c r="B7">
        <v>1</v>
      </c>
      <c r="C7">
        <v>8</v>
      </c>
      <c r="D7">
        <v>4</v>
      </c>
      <c r="E7">
        <v>5</v>
      </c>
      <c r="G7">
        <v>3</v>
      </c>
      <c r="H7">
        <v>2</v>
      </c>
      <c r="I7">
        <v>14</v>
      </c>
      <c r="J7">
        <v>4</v>
      </c>
      <c r="K7">
        <v>6</v>
      </c>
    </row>
    <row r="8" spans="1:13" x14ac:dyDescent="0.2">
      <c r="A8">
        <v>4</v>
      </c>
      <c r="B8">
        <v>1</v>
      </c>
      <c r="C8">
        <v>15</v>
      </c>
      <c r="D8">
        <v>3</v>
      </c>
      <c r="E8">
        <v>5</v>
      </c>
      <c r="G8">
        <v>4</v>
      </c>
      <c r="H8">
        <v>2</v>
      </c>
      <c r="I8">
        <v>52</v>
      </c>
      <c r="J8">
        <v>52</v>
      </c>
      <c r="K8">
        <v>7</v>
      </c>
    </row>
    <row r="9" spans="1:13" x14ac:dyDescent="0.2">
      <c r="A9">
        <v>5</v>
      </c>
      <c r="B9">
        <v>1</v>
      </c>
      <c r="C9">
        <v>52</v>
      </c>
      <c r="D9">
        <v>19</v>
      </c>
      <c r="E9">
        <v>19</v>
      </c>
      <c r="G9">
        <v>5</v>
      </c>
      <c r="H9">
        <v>2</v>
      </c>
      <c r="I9">
        <v>22</v>
      </c>
      <c r="J9">
        <v>4</v>
      </c>
      <c r="K9">
        <v>8</v>
      </c>
    </row>
    <row r="10" spans="1:13" x14ac:dyDescent="0.2">
      <c r="A10">
        <v>6</v>
      </c>
      <c r="B10">
        <v>1</v>
      </c>
      <c r="C10">
        <v>35</v>
      </c>
      <c r="D10">
        <v>25</v>
      </c>
      <c r="E10">
        <v>22</v>
      </c>
      <c r="G10">
        <v>6</v>
      </c>
      <c r="H10">
        <v>2</v>
      </c>
      <c r="I10">
        <v>8</v>
      </c>
      <c r="J10">
        <v>3</v>
      </c>
      <c r="K10">
        <v>9</v>
      </c>
    </row>
    <row r="11" spans="1:13" x14ac:dyDescent="0.2">
      <c r="A11">
        <v>7</v>
      </c>
      <c r="B11">
        <v>1</v>
      </c>
      <c r="C11">
        <v>9</v>
      </c>
      <c r="D11">
        <v>11</v>
      </c>
      <c r="E11">
        <v>9</v>
      </c>
      <c r="G11">
        <v>7</v>
      </c>
      <c r="H11">
        <v>2</v>
      </c>
      <c r="I11">
        <v>52</v>
      </c>
      <c r="J11">
        <v>52</v>
      </c>
      <c r="K11">
        <v>10</v>
      </c>
    </row>
    <row r="12" spans="1:13" x14ac:dyDescent="0.2">
      <c r="A12">
        <v>8</v>
      </c>
      <c r="B12">
        <v>1</v>
      </c>
      <c r="C12">
        <v>26</v>
      </c>
      <c r="D12">
        <v>3</v>
      </c>
      <c r="E12">
        <v>14</v>
      </c>
      <c r="G12">
        <v>8</v>
      </c>
      <c r="H12">
        <v>2</v>
      </c>
      <c r="I12">
        <v>25</v>
      </c>
      <c r="J12">
        <v>6</v>
      </c>
      <c r="K12">
        <v>18</v>
      </c>
    </row>
    <row r="13" spans="1:13" x14ac:dyDescent="0.2">
      <c r="A13">
        <v>9</v>
      </c>
      <c r="B13">
        <v>1</v>
      </c>
      <c r="C13">
        <v>36</v>
      </c>
      <c r="D13">
        <v>14</v>
      </c>
      <c r="E13">
        <v>15</v>
      </c>
      <c r="G13">
        <v>9</v>
      </c>
      <c r="H13">
        <v>2</v>
      </c>
      <c r="I13">
        <v>14</v>
      </c>
      <c r="J13">
        <v>11</v>
      </c>
    </row>
    <row r="14" spans="1:13" x14ac:dyDescent="0.2">
      <c r="A14">
        <v>10</v>
      </c>
      <c r="B14">
        <v>1</v>
      </c>
      <c r="C14">
        <v>14</v>
      </c>
      <c r="D14">
        <v>7</v>
      </c>
      <c r="E14">
        <v>4</v>
      </c>
      <c r="G14">
        <v>10</v>
      </c>
      <c r="H14">
        <v>2</v>
      </c>
      <c r="I14">
        <v>17</v>
      </c>
      <c r="J14">
        <v>10</v>
      </c>
    </row>
    <row r="15" spans="1:13" x14ac:dyDescent="0.2">
      <c r="A15">
        <v>11</v>
      </c>
      <c r="B15">
        <v>1</v>
      </c>
      <c r="C15">
        <v>9</v>
      </c>
      <c r="D15">
        <v>21</v>
      </c>
      <c r="E15">
        <v>13</v>
      </c>
      <c r="G15">
        <v>11</v>
      </c>
      <c r="H15">
        <v>2</v>
      </c>
      <c r="I15">
        <v>58</v>
      </c>
      <c r="J15">
        <v>12</v>
      </c>
    </row>
    <row r="16" spans="1:13" x14ac:dyDescent="0.2">
      <c r="A16">
        <v>12</v>
      </c>
      <c r="B16">
        <v>1</v>
      </c>
      <c r="C16">
        <v>15</v>
      </c>
      <c r="D16">
        <v>18</v>
      </c>
      <c r="E16">
        <v>13</v>
      </c>
    </row>
    <row r="17" spans="1:11" x14ac:dyDescent="0.2">
      <c r="A17">
        <v>13</v>
      </c>
      <c r="B17">
        <v>1</v>
      </c>
      <c r="C17">
        <v>10</v>
      </c>
      <c r="D17">
        <v>5</v>
      </c>
      <c r="E17">
        <v>5</v>
      </c>
    </row>
    <row r="18" spans="1:11" x14ac:dyDescent="0.2">
      <c r="A18">
        <v>14</v>
      </c>
      <c r="B18">
        <v>1</v>
      </c>
      <c r="C18">
        <v>4</v>
      </c>
      <c r="D18">
        <v>7</v>
      </c>
      <c r="E18">
        <v>4</v>
      </c>
    </row>
    <row r="19" spans="1:11" x14ac:dyDescent="0.2">
      <c r="A19">
        <v>15</v>
      </c>
      <c r="B19">
        <v>1</v>
      </c>
      <c r="C19">
        <v>7</v>
      </c>
      <c r="D19">
        <v>9</v>
      </c>
      <c r="E19">
        <v>10</v>
      </c>
    </row>
    <row r="20" spans="1:11" x14ac:dyDescent="0.2">
      <c r="A20">
        <v>16</v>
      </c>
      <c r="B20">
        <v>1</v>
      </c>
      <c r="C20">
        <v>5</v>
      </c>
      <c r="D20">
        <v>4</v>
      </c>
      <c r="E20">
        <v>1</v>
      </c>
    </row>
    <row r="21" spans="1:11" x14ac:dyDescent="0.2">
      <c r="A21">
        <v>17</v>
      </c>
      <c r="B21">
        <v>1</v>
      </c>
      <c r="C21">
        <v>21</v>
      </c>
      <c r="D21">
        <v>4</v>
      </c>
      <c r="E21">
        <v>6</v>
      </c>
    </row>
    <row r="22" spans="1:11" x14ac:dyDescent="0.2">
      <c r="A22">
        <v>18</v>
      </c>
      <c r="B22">
        <v>1</v>
      </c>
      <c r="C22">
        <v>19</v>
      </c>
      <c r="D22">
        <v>4</v>
      </c>
      <c r="E22">
        <v>8</v>
      </c>
    </row>
    <row r="23" spans="1:11" x14ac:dyDescent="0.2">
      <c r="A23">
        <v>19</v>
      </c>
      <c r="B23">
        <v>1</v>
      </c>
      <c r="C23">
        <v>9</v>
      </c>
      <c r="D23">
        <v>5</v>
      </c>
      <c r="E23">
        <v>6</v>
      </c>
    </row>
    <row r="24" spans="1:11" x14ac:dyDescent="0.2">
      <c r="A24">
        <v>20</v>
      </c>
      <c r="B24">
        <v>1</v>
      </c>
      <c r="C24">
        <v>12</v>
      </c>
      <c r="D24">
        <v>4</v>
      </c>
      <c r="E24">
        <v>6</v>
      </c>
    </row>
    <row r="25" spans="1:11" x14ac:dyDescent="0.2">
      <c r="A25">
        <v>21</v>
      </c>
      <c r="B25">
        <v>1</v>
      </c>
      <c r="C25">
        <v>19</v>
      </c>
      <c r="D25">
        <v>11</v>
      </c>
      <c r="E25">
        <v>10</v>
      </c>
    </row>
    <row r="26" spans="1:11" x14ac:dyDescent="0.2">
      <c r="A26">
        <v>22</v>
      </c>
      <c r="B26">
        <v>1</v>
      </c>
      <c r="C26">
        <v>39</v>
      </c>
      <c r="D26">
        <v>20</v>
      </c>
      <c r="E26" t="s">
        <v>11</v>
      </c>
    </row>
    <row r="27" spans="1:11" x14ac:dyDescent="0.2">
      <c r="A27">
        <v>23</v>
      </c>
      <c r="B27">
        <v>1</v>
      </c>
      <c r="C27">
        <v>52</v>
      </c>
      <c r="D27">
        <v>10</v>
      </c>
      <c r="E27"/>
    </row>
    <row r="28" spans="1:11" x14ac:dyDescent="0.2">
      <c r="A28">
        <v>24</v>
      </c>
      <c r="B28">
        <v>1</v>
      </c>
      <c r="C28">
        <v>10</v>
      </c>
      <c r="D28">
        <v>17</v>
      </c>
      <c r="E28"/>
    </row>
    <row r="29" spans="1:11" x14ac:dyDescent="0.2">
      <c r="A29">
        <v>25</v>
      </c>
      <c r="B29">
        <v>1</v>
      </c>
      <c r="C29">
        <v>8</v>
      </c>
      <c r="D29">
        <v>5</v>
      </c>
      <c r="E29"/>
    </row>
    <row r="30" spans="1:11" x14ac:dyDescent="0.2">
      <c r="A30">
        <v>26</v>
      </c>
      <c r="B30">
        <v>1</v>
      </c>
      <c r="C30">
        <v>17</v>
      </c>
      <c r="D30">
        <v>4</v>
      </c>
      <c r="E30"/>
    </row>
    <row r="32" spans="1:11" x14ac:dyDescent="0.2">
      <c r="A32" s="2" t="s">
        <v>5</v>
      </c>
      <c r="C32" s="1">
        <f>AVERAGE(C5:C30)</f>
        <v>18.923076923076923</v>
      </c>
      <c r="D32" s="1">
        <f>AVERAGE(D5:D30)</f>
        <v>9.7307692307692299</v>
      </c>
      <c r="E32" s="1">
        <f>AVERAGE(E5:E30)</f>
        <v>9.8571428571428577</v>
      </c>
      <c r="I32" s="1">
        <f>AVERAGE(I5:I22)</f>
        <v>31.636363636363637</v>
      </c>
      <c r="J32" s="1">
        <f>AVERAGE(J5:J22)</f>
        <v>15.636363636363637</v>
      </c>
      <c r="K32" s="1">
        <f>AVERAGE(K5:K22)</f>
        <v>10.75</v>
      </c>
    </row>
    <row r="33" spans="1:13" x14ac:dyDescent="0.2">
      <c r="A33" s="2" t="s">
        <v>6</v>
      </c>
      <c r="C33" s="1">
        <f>STDEV(C5:C30)</f>
        <v>13.593890030224836</v>
      </c>
      <c r="D33" s="1">
        <f>STDEV(D5:D30)</f>
        <v>6.5638872160188271</v>
      </c>
      <c r="E33" s="1">
        <f>STDEV(E5:E30)</f>
        <v>5.7208890417986114</v>
      </c>
      <c r="I33" s="1">
        <f>STDEV(I5:I22)</f>
        <v>18.211385050416826</v>
      </c>
      <c r="J33" s="1">
        <f>STDEV(J5:J22)</f>
        <v>18.315418244051799</v>
      </c>
      <c r="K33" s="1">
        <f>STDEV(K5:K22)</f>
        <v>4.1661904489764821</v>
      </c>
    </row>
    <row r="34" spans="1:13" x14ac:dyDescent="0.2">
      <c r="A34" s="2" t="s">
        <v>13</v>
      </c>
      <c r="C34" s="2">
        <f>COUNTIF(C5:C30,"&gt;0")</f>
        <v>26</v>
      </c>
      <c r="D34" s="2">
        <f>COUNTIF(D5:D30,"&gt;0")</f>
        <v>26</v>
      </c>
      <c r="E34" s="2">
        <f>COUNTIF(E5:E30,"&gt;0")</f>
        <v>21</v>
      </c>
      <c r="F34" s="2"/>
      <c r="G34" s="2"/>
      <c r="H34" s="2"/>
      <c r="I34" s="2">
        <f>COUNTIF(I5:I22,"&gt;0")</f>
        <v>11</v>
      </c>
      <c r="J34" s="2">
        <f>COUNTIF(J5:J22,"&gt;0")</f>
        <v>11</v>
      </c>
      <c r="K34" s="2">
        <f>COUNTIF(K5:K22,"&gt;0")</f>
        <v>8</v>
      </c>
      <c r="M34" t="s">
        <v>37</v>
      </c>
    </row>
    <row r="36" spans="1:13" x14ac:dyDescent="0.2">
      <c r="C36"/>
      <c r="D36" t="s">
        <v>10</v>
      </c>
      <c r="E36"/>
    </row>
    <row r="37" spans="1:13" x14ac:dyDescent="0.2">
      <c r="C37" t="s">
        <v>2</v>
      </c>
      <c r="D37" t="s">
        <v>3</v>
      </c>
      <c r="E37" t="s">
        <v>4</v>
      </c>
    </row>
    <row r="38" spans="1:13" x14ac:dyDescent="0.2">
      <c r="A38" s="2" t="s">
        <v>5</v>
      </c>
      <c r="C38" s="1">
        <f>AVERAGE(C5:C30,I5:I22)</f>
        <v>22.702702702702702</v>
      </c>
      <c r="D38" s="1">
        <f>AVERAGE(D5:D30,J5:J22)</f>
        <v>11.486486486486486</v>
      </c>
      <c r="E38" s="1">
        <f>AVERAGE(E5:E30,K5:K22)</f>
        <v>10.103448275862069</v>
      </c>
    </row>
    <row r="39" spans="1:13" x14ac:dyDescent="0.2">
      <c r="A39" s="2" t="s">
        <v>6</v>
      </c>
      <c r="C39" s="1">
        <f>STDEV(C5:C30,I5:I22)</f>
        <v>15.973702111882492</v>
      </c>
      <c r="D39" s="1">
        <f>STDEV(D5:D30,J5:J22)</f>
        <v>11.427602114620989</v>
      </c>
      <c r="E39" s="1">
        <f>STDEV(E5:E30,K5:K22)</f>
        <v>5.2803194410011578</v>
      </c>
    </row>
    <row r="40" spans="1:13" x14ac:dyDescent="0.2">
      <c r="A40" s="2" t="s">
        <v>13</v>
      </c>
      <c r="C40" s="2">
        <f>COUNTIF(C5:C30,"&gt;0")+COUNTIF(I5:I22,"&gt;0")</f>
        <v>37</v>
      </c>
      <c r="D40" s="2">
        <f>COUNTIF(D5:D30,"&gt;0")+COUNTIF(J5:J22,"&gt;0")</f>
        <v>37</v>
      </c>
      <c r="E40" s="2">
        <f>COUNTIF(E5:E30,"&gt;0")+COUNTIF(K5:K15,"&gt;0")</f>
        <v>29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4" topLeftCell="A20" activePane="bottomLeft" state="frozen"/>
      <selection pane="bottomLeft" activeCell="E34" sqref="E34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14</v>
      </c>
    </row>
    <row r="5" spans="1:13" x14ac:dyDescent="0.2">
      <c r="A5">
        <v>1</v>
      </c>
      <c r="B5">
        <v>1</v>
      </c>
      <c r="C5">
        <v>11</v>
      </c>
      <c r="D5">
        <v>4</v>
      </c>
      <c r="E5">
        <v>12</v>
      </c>
      <c r="G5">
        <v>1</v>
      </c>
      <c r="H5">
        <v>2</v>
      </c>
      <c r="I5">
        <v>4</v>
      </c>
      <c r="J5">
        <v>7</v>
      </c>
      <c r="K5">
        <v>10</v>
      </c>
    </row>
    <row r="6" spans="1:13" x14ac:dyDescent="0.2">
      <c r="A6">
        <v>2</v>
      </c>
      <c r="B6">
        <v>1</v>
      </c>
      <c r="C6">
        <v>10</v>
      </c>
      <c r="D6">
        <v>18</v>
      </c>
      <c r="E6">
        <v>13</v>
      </c>
      <c r="G6">
        <v>2</v>
      </c>
      <c r="H6">
        <v>2</v>
      </c>
      <c r="I6">
        <v>15</v>
      </c>
      <c r="J6">
        <v>5</v>
      </c>
      <c r="K6">
        <v>4</v>
      </c>
    </row>
    <row r="7" spans="1:13" x14ac:dyDescent="0.2">
      <c r="A7">
        <v>3</v>
      </c>
      <c r="B7">
        <v>1</v>
      </c>
      <c r="C7">
        <v>13</v>
      </c>
      <c r="D7">
        <v>6</v>
      </c>
      <c r="E7">
        <v>11</v>
      </c>
      <c r="G7">
        <v>3</v>
      </c>
      <c r="H7">
        <v>2</v>
      </c>
      <c r="I7">
        <v>15</v>
      </c>
      <c r="J7">
        <v>7</v>
      </c>
      <c r="K7">
        <v>24</v>
      </c>
    </row>
    <row r="8" spans="1:13" x14ac:dyDescent="0.2">
      <c r="A8">
        <v>4</v>
      </c>
      <c r="B8">
        <v>1</v>
      </c>
      <c r="C8">
        <v>12</v>
      </c>
      <c r="D8">
        <v>26</v>
      </c>
      <c r="E8">
        <v>6</v>
      </c>
      <c r="G8">
        <v>4</v>
      </c>
      <c r="H8">
        <v>2</v>
      </c>
      <c r="I8">
        <v>7</v>
      </c>
      <c r="J8">
        <v>4</v>
      </c>
      <c r="K8">
        <v>7</v>
      </c>
    </row>
    <row r="9" spans="1:13" x14ac:dyDescent="0.2">
      <c r="A9">
        <v>5</v>
      </c>
      <c r="B9">
        <v>1</v>
      </c>
      <c r="C9">
        <v>52</v>
      </c>
      <c r="D9">
        <v>52</v>
      </c>
      <c r="E9">
        <v>40</v>
      </c>
      <c r="G9">
        <v>5</v>
      </c>
      <c r="H9">
        <v>2</v>
      </c>
      <c r="I9">
        <v>15</v>
      </c>
      <c r="J9">
        <v>15</v>
      </c>
      <c r="K9">
        <v>9</v>
      </c>
    </row>
    <row r="10" spans="1:13" x14ac:dyDescent="0.2">
      <c r="A10">
        <v>6</v>
      </c>
      <c r="B10">
        <v>1</v>
      </c>
      <c r="C10">
        <v>20</v>
      </c>
      <c r="D10">
        <v>10</v>
      </c>
      <c r="E10">
        <v>13</v>
      </c>
      <c r="G10">
        <v>6</v>
      </c>
      <c r="H10">
        <v>2</v>
      </c>
      <c r="I10">
        <v>5</v>
      </c>
      <c r="J10">
        <v>7</v>
      </c>
    </row>
    <row r="11" spans="1:13" x14ac:dyDescent="0.2">
      <c r="A11">
        <v>7</v>
      </c>
      <c r="B11">
        <v>1</v>
      </c>
      <c r="C11">
        <v>52</v>
      </c>
      <c r="D11">
        <v>52</v>
      </c>
      <c r="E11">
        <v>25</v>
      </c>
      <c r="G11">
        <v>7</v>
      </c>
      <c r="H11">
        <v>2</v>
      </c>
      <c r="I11">
        <v>12</v>
      </c>
      <c r="J11">
        <v>10</v>
      </c>
    </row>
    <row r="12" spans="1:13" x14ac:dyDescent="0.2">
      <c r="A12">
        <v>8</v>
      </c>
      <c r="B12">
        <v>1</v>
      </c>
      <c r="C12">
        <v>15</v>
      </c>
      <c r="D12">
        <v>7</v>
      </c>
      <c r="E12">
        <v>30</v>
      </c>
      <c r="G12">
        <v>8</v>
      </c>
      <c r="H12">
        <v>2</v>
      </c>
      <c r="I12">
        <v>3</v>
      </c>
      <c r="J12">
        <v>9</v>
      </c>
    </row>
    <row r="13" spans="1:13" x14ac:dyDescent="0.2">
      <c r="A13">
        <v>9</v>
      </c>
      <c r="B13">
        <v>1</v>
      </c>
      <c r="C13">
        <v>3</v>
      </c>
      <c r="D13">
        <v>2</v>
      </c>
      <c r="E13">
        <v>4</v>
      </c>
      <c r="G13">
        <v>9</v>
      </c>
      <c r="H13">
        <v>2</v>
      </c>
      <c r="I13">
        <v>34</v>
      </c>
      <c r="J13">
        <v>29</v>
      </c>
    </row>
    <row r="14" spans="1:13" x14ac:dyDescent="0.2">
      <c r="A14">
        <v>10</v>
      </c>
      <c r="B14">
        <v>1</v>
      </c>
      <c r="C14">
        <v>52</v>
      </c>
      <c r="D14">
        <v>5</v>
      </c>
      <c r="E14">
        <v>5</v>
      </c>
      <c r="G14">
        <v>10</v>
      </c>
      <c r="H14">
        <v>2</v>
      </c>
      <c r="I14">
        <v>9</v>
      </c>
      <c r="J14">
        <v>15</v>
      </c>
    </row>
    <row r="15" spans="1:13" x14ac:dyDescent="0.2">
      <c r="A15">
        <v>11</v>
      </c>
      <c r="B15">
        <v>1</v>
      </c>
      <c r="C15">
        <v>18</v>
      </c>
      <c r="D15">
        <v>22</v>
      </c>
      <c r="E15">
        <v>51</v>
      </c>
      <c r="G15">
        <v>11</v>
      </c>
      <c r="H15">
        <v>2</v>
      </c>
      <c r="I15">
        <v>7</v>
      </c>
      <c r="J15">
        <v>9</v>
      </c>
    </row>
    <row r="16" spans="1:13" x14ac:dyDescent="0.2">
      <c r="A16">
        <v>12</v>
      </c>
      <c r="B16">
        <v>1</v>
      </c>
      <c r="C16">
        <v>14</v>
      </c>
      <c r="D16">
        <v>12</v>
      </c>
      <c r="E16">
        <v>6</v>
      </c>
      <c r="G16">
        <v>12</v>
      </c>
      <c r="H16">
        <v>2</v>
      </c>
      <c r="I16">
        <v>11</v>
      </c>
      <c r="J16">
        <v>16</v>
      </c>
    </row>
    <row r="17" spans="1:13" x14ac:dyDescent="0.2">
      <c r="A17">
        <v>13</v>
      </c>
      <c r="B17">
        <v>1</v>
      </c>
      <c r="C17">
        <v>3</v>
      </c>
      <c r="D17">
        <v>6</v>
      </c>
      <c r="E17">
        <v>5</v>
      </c>
    </row>
    <row r="18" spans="1:13" x14ac:dyDescent="0.2">
      <c r="A18">
        <v>14</v>
      </c>
      <c r="B18">
        <v>1</v>
      </c>
      <c r="C18">
        <v>52</v>
      </c>
      <c r="D18">
        <v>6</v>
      </c>
      <c r="E18">
        <v>6</v>
      </c>
    </row>
    <row r="19" spans="1:13" x14ac:dyDescent="0.2">
      <c r="A19">
        <v>15</v>
      </c>
      <c r="B19">
        <v>1</v>
      </c>
      <c r="C19">
        <v>6</v>
      </c>
      <c r="D19">
        <v>5</v>
      </c>
      <c r="E19">
        <v>7</v>
      </c>
    </row>
    <row r="20" spans="1:13" x14ac:dyDescent="0.2">
      <c r="A20">
        <v>16</v>
      </c>
      <c r="B20">
        <v>1</v>
      </c>
      <c r="C20">
        <v>19</v>
      </c>
      <c r="D20">
        <v>32</v>
      </c>
      <c r="E20"/>
    </row>
    <row r="21" spans="1:13" x14ac:dyDescent="0.2">
      <c r="A21">
        <v>17</v>
      </c>
      <c r="B21">
        <v>1</v>
      </c>
      <c r="C21">
        <v>14</v>
      </c>
      <c r="D21">
        <v>6</v>
      </c>
      <c r="E21"/>
    </row>
    <row r="22" spans="1:13" x14ac:dyDescent="0.2">
      <c r="A22">
        <v>18</v>
      </c>
      <c r="B22">
        <v>1</v>
      </c>
      <c r="C22">
        <v>4</v>
      </c>
      <c r="D22">
        <v>5</v>
      </c>
      <c r="E22"/>
    </row>
    <row r="23" spans="1:13" x14ac:dyDescent="0.2">
      <c r="A23">
        <v>19</v>
      </c>
      <c r="B23">
        <v>1</v>
      </c>
      <c r="C23">
        <v>17</v>
      </c>
      <c r="D23">
        <v>16</v>
      </c>
      <c r="E23"/>
    </row>
    <row r="24" spans="1:13" x14ac:dyDescent="0.2">
      <c r="A24">
        <v>20</v>
      </c>
      <c r="B24">
        <v>1</v>
      </c>
      <c r="C24">
        <v>52</v>
      </c>
      <c r="D24">
        <v>19</v>
      </c>
      <c r="E24"/>
    </row>
    <row r="26" spans="1:13" x14ac:dyDescent="0.2">
      <c r="A26" s="2" t="s">
        <v>5</v>
      </c>
      <c r="C26" s="1">
        <f>AVERAGE(C5:C24)</f>
        <v>21.95</v>
      </c>
      <c r="D26" s="1">
        <f>AVERAGE(D5:D24)</f>
        <v>15.55</v>
      </c>
      <c r="E26" s="1">
        <f>AVERAGE(E5:E24)</f>
        <v>15.6</v>
      </c>
      <c r="I26" s="1">
        <f>AVERAGE(I5:I22)</f>
        <v>11.416666666666666</v>
      </c>
      <c r="J26" s="1">
        <f>AVERAGE(J5:J22)</f>
        <v>11.083333333333334</v>
      </c>
      <c r="K26" s="1">
        <f>AVERAGE(K5:K22)</f>
        <v>10.8</v>
      </c>
    </row>
    <row r="27" spans="1:13" x14ac:dyDescent="0.2">
      <c r="A27" s="2" t="s">
        <v>6</v>
      </c>
      <c r="C27" s="1">
        <f>STDEV(C5:C24)</f>
        <v>18.46611405848704</v>
      </c>
      <c r="D27" s="1">
        <f>STDEV(D5:D24)</f>
        <v>14.918991781935993</v>
      </c>
      <c r="E27" s="1">
        <f>STDEV(E5:E24)</f>
        <v>14.396428128433207</v>
      </c>
      <c r="I27" s="1">
        <f>STDEV(I5:I22)</f>
        <v>8.3171054113941842</v>
      </c>
      <c r="J27" s="1">
        <f>STDEV(J5:J22)</f>
        <v>6.8947718445122455</v>
      </c>
      <c r="K27" s="1">
        <f>STDEV(K5:K22)</f>
        <v>7.7265775088327429</v>
      </c>
    </row>
    <row r="28" spans="1:13" x14ac:dyDescent="0.2">
      <c r="A28" s="2" t="s">
        <v>13</v>
      </c>
      <c r="C28" s="2">
        <f>COUNTIF(C5:C24,"&gt;0")</f>
        <v>20</v>
      </c>
      <c r="D28" s="2">
        <f>COUNTIF(D5:D24,"&gt;0")</f>
        <v>20</v>
      </c>
      <c r="E28" s="2">
        <f>COUNTIF(E5:E24,"&gt;0")</f>
        <v>15</v>
      </c>
      <c r="F28" s="2"/>
      <c r="G28" s="2"/>
      <c r="H28" s="2"/>
      <c r="I28" s="2">
        <f>COUNTIF(I5:I22,"&gt;0")</f>
        <v>12</v>
      </c>
      <c r="J28" s="2">
        <f>COUNTIF(J5:J22,"&gt;0")</f>
        <v>12</v>
      </c>
      <c r="K28" s="2">
        <f>COUNTIF(K5:K22,"&gt;0")</f>
        <v>5</v>
      </c>
      <c r="M28" t="s">
        <v>37</v>
      </c>
    </row>
    <row r="30" spans="1:13" x14ac:dyDescent="0.2">
      <c r="C30"/>
      <c r="D30" t="s">
        <v>10</v>
      </c>
      <c r="E30"/>
    </row>
    <row r="31" spans="1:13" x14ac:dyDescent="0.2">
      <c r="C31" t="s">
        <v>2</v>
      </c>
      <c r="D31" t="s">
        <v>3</v>
      </c>
      <c r="E31" t="s">
        <v>4</v>
      </c>
    </row>
    <row r="32" spans="1:13" x14ac:dyDescent="0.2">
      <c r="A32" s="2" t="s">
        <v>5</v>
      </c>
      <c r="C32" s="1">
        <f>AVERAGE(C5:C24,I5:I22)</f>
        <v>18</v>
      </c>
      <c r="D32" s="1">
        <f>AVERAGE(D5:D24,J5:J22)</f>
        <v>13.875</v>
      </c>
      <c r="E32" s="1">
        <f>AVERAGE(E5:E24,K5:K22)</f>
        <v>14.4</v>
      </c>
    </row>
    <row r="33" spans="1:5" x14ac:dyDescent="0.2">
      <c r="A33" s="2" t="s">
        <v>6</v>
      </c>
      <c r="C33" s="1">
        <f>STDEV(C5:C24,I5:I22)</f>
        <v>16.13651439357935</v>
      </c>
      <c r="D33" s="1">
        <f>STDEV(D5:D24,J5:J22)</f>
        <v>12.574295337147385</v>
      </c>
      <c r="E33" s="1">
        <f>STDEV(E5:E24,K5:K22)</f>
        <v>13.031944557408478</v>
      </c>
    </row>
    <row r="34" spans="1:5" x14ac:dyDescent="0.2">
      <c r="A34" s="2" t="s">
        <v>13</v>
      </c>
      <c r="C34" s="2">
        <f>COUNTIF(C5:C24,"&gt;0")+COUNTIF(I5:I22,"&gt;0")</f>
        <v>32</v>
      </c>
      <c r="D34" s="2">
        <f>COUNTIF(D5:D24,"&gt;0")+COUNTIF(J5:J22,"&gt;0")</f>
        <v>32</v>
      </c>
      <c r="E34" s="2">
        <f>COUNTIF(E5:E24,"&gt;0")+COUNTIF(K5:K22,"&gt;0")</f>
        <v>20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5" activePane="bottomLeft" state="frozen"/>
      <selection pane="bottomLeft" activeCell="E39" sqref="E39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6" x14ac:dyDescent="0.2">
      <c r="A1" s="2" t="s">
        <v>7</v>
      </c>
      <c r="J1" t="s">
        <v>12</v>
      </c>
    </row>
    <row r="2" spans="1:16" x14ac:dyDescent="0.2">
      <c r="B2" t="s">
        <v>8</v>
      </c>
      <c r="I2" t="s">
        <v>9</v>
      </c>
    </row>
    <row r="3" spans="1:16" x14ac:dyDescent="0.2">
      <c r="B3"/>
    </row>
    <row r="4" spans="1:16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17</v>
      </c>
      <c r="N4" s="4" t="s">
        <v>14</v>
      </c>
    </row>
    <row r="5" spans="1:16" x14ac:dyDescent="0.2">
      <c r="A5">
        <v>1</v>
      </c>
      <c r="B5">
        <v>1</v>
      </c>
      <c r="C5">
        <v>52</v>
      </c>
      <c r="D5">
        <v>12</v>
      </c>
      <c r="E5">
        <v>22</v>
      </c>
      <c r="G5">
        <v>1</v>
      </c>
      <c r="H5">
        <v>2</v>
      </c>
      <c r="I5" s="6">
        <v>52</v>
      </c>
      <c r="J5">
        <v>52</v>
      </c>
      <c r="K5">
        <v>52</v>
      </c>
      <c r="O5" s="6" t="s">
        <v>24</v>
      </c>
    </row>
    <row r="6" spans="1:16" x14ac:dyDescent="0.2">
      <c r="A6">
        <v>2</v>
      </c>
      <c r="B6">
        <v>1</v>
      </c>
      <c r="C6">
        <v>5</v>
      </c>
      <c r="D6">
        <v>4</v>
      </c>
      <c r="E6">
        <v>4</v>
      </c>
      <c r="G6">
        <v>2</v>
      </c>
      <c r="H6">
        <v>2</v>
      </c>
      <c r="I6">
        <v>10</v>
      </c>
      <c r="J6">
        <v>8</v>
      </c>
      <c r="K6">
        <v>13</v>
      </c>
    </row>
    <row r="7" spans="1:16" x14ac:dyDescent="0.2">
      <c r="A7">
        <v>3</v>
      </c>
      <c r="B7">
        <v>1</v>
      </c>
      <c r="C7">
        <v>15</v>
      </c>
      <c r="D7">
        <v>6</v>
      </c>
      <c r="E7">
        <v>6</v>
      </c>
      <c r="G7">
        <v>3</v>
      </c>
      <c r="H7">
        <v>2</v>
      </c>
      <c r="I7">
        <v>16</v>
      </c>
      <c r="J7">
        <v>11</v>
      </c>
      <c r="K7" s="6">
        <v>18</v>
      </c>
    </row>
    <row r="8" spans="1:16" x14ac:dyDescent="0.2">
      <c r="A8">
        <v>4</v>
      </c>
      <c r="B8">
        <v>1</v>
      </c>
      <c r="C8">
        <v>7</v>
      </c>
      <c r="D8">
        <v>6</v>
      </c>
      <c r="E8">
        <v>6</v>
      </c>
      <c r="G8">
        <v>4</v>
      </c>
      <c r="H8">
        <v>2</v>
      </c>
      <c r="I8">
        <v>12</v>
      </c>
      <c r="J8" s="6">
        <v>12</v>
      </c>
      <c r="M8">
        <v>31</v>
      </c>
      <c r="O8" t="s">
        <v>33</v>
      </c>
    </row>
    <row r="9" spans="1:16" x14ac:dyDescent="0.2">
      <c r="A9">
        <v>5</v>
      </c>
      <c r="B9">
        <v>1</v>
      </c>
      <c r="C9">
        <v>13</v>
      </c>
      <c r="D9">
        <v>32</v>
      </c>
      <c r="E9">
        <v>17</v>
      </c>
      <c r="G9">
        <v>5</v>
      </c>
      <c r="H9">
        <v>2</v>
      </c>
      <c r="I9">
        <v>8</v>
      </c>
      <c r="J9" s="6">
        <v>38</v>
      </c>
      <c r="K9">
        <v>4</v>
      </c>
      <c r="O9" t="s">
        <v>34</v>
      </c>
    </row>
    <row r="10" spans="1:16" x14ac:dyDescent="0.2">
      <c r="A10">
        <v>6</v>
      </c>
      <c r="B10">
        <v>1</v>
      </c>
      <c r="C10">
        <v>52</v>
      </c>
      <c r="D10">
        <v>52</v>
      </c>
      <c r="E10">
        <v>10</v>
      </c>
      <c r="G10">
        <v>6</v>
      </c>
      <c r="H10">
        <v>2</v>
      </c>
      <c r="I10" s="6">
        <v>52</v>
      </c>
      <c r="J10">
        <v>17</v>
      </c>
      <c r="K10">
        <v>42</v>
      </c>
    </row>
    <row r="11" spans="1:16" x14ac:dyDescent="0.2">
      <c r="A11">
        <v>7</v>
      </c>
      <c r="B11">
        <v>1</v>
      </c>
      <c r="C11">
        <v>9</v>
      </c>
      <c r="D11">
        <v>4</v>
      </c>
      <c r="E11">
        <v>8</v>
      </c>
      <c r="G11">
        <v>7</v>
      </c>
      <c r="H11">
        <v>2</v>
      </c>
      <c r="I11">
        <v>52</v>
      </c>
      <c r="J11">
        <v>52</v>
      </c>
      <c r="K11">
        <v>52</v>
      </c>
    </row>
    <row r="12" spans="1:16" x14ac:dyDescent="0.2">
      <c r="A12">
        <v>8</v>
      </c>
      <c r="B12">
        <v>1</v>
      </c>
      <c r="C12">
        <v>52</v>
      </c>
      <c r="D12">
        <v>3</v>
      </c>
      <c r="E12">
        <v>21</v>
      </c>
      <c r="G12">
        <v>8</v>
      </c>
      <c r="H12">
        <v>2</v>
      </c>
      <c r="I12">
        <v>30</v>
      </c>
      <c r="J12" s="6">
        <v>11</v>
      </c>
      <c r="K12">
        <v>26</v>
      </c>
      <c r="O12" t="s">
        <v>32</v>
      </c>
    </row>
    <row r="13" spans="1:16" x14ac:dyDescent="0.2">
      <c r="A13">
        <v>9</v>
      </c>
      <c r="B13">
        <v>1</v>
      </c>
      <c r="C13">
        <v>23</v>
      </c>
      <c r="D13">
        <v>6</v>
      </c>
      <c r="E13">
        <v>10</v>
      </c>
      <c r="G13">
        <v>9</v>
      </c>
      <c r="H13">
        <v>2</v>
      </c>
      <c r="I13" s="6">
        <v>10</v>
      </c>
      <c r="J13">
        <v>13</v>
      </c>
      <c r="K13">
        <v>6</v>
      </c>
      <c r="P13" t="s">
        <v>40</v>
      </c>
    </row>
    <row r="14" spans="1:16" x14ac:dyDescent="0.2">
      <c r="A14">
        <v>10</v>
      </c>
      <c r="B14">
        <v>1</v>
      </c>
      <c r="C14">
        <v>15</v>
      </c>
      <c r="D14">
        <v>15</v>
      </c>
      <c r="E14">
        <v>9</v>
      </c>
      <c r="G14">
        <v>10</v>
      </c>
      <c r="H14">
        <v>2</v>
      </c>
      <c r="I14">
        <v>23</v>
      </c>
      <c r="J14" s="6">
        <v>18</v>
      </c>
      <c r="P14" t="s">
        <v>22</v>
      </c>
    </row>
    <row r="15" spans="1:16" x14ac:dyDescent="0.2">
      <c r="A15">
        <v>11</v>
      </c>
      <c r="B15">
        <v>1</v>
      </c>
      <c r="C15">
        <v>4</v>
      </c>
      <c r="D15">
        <v>3</v>
      </c>
      <c r="E15">
        <v>8</v>
      </c>
      <c r="G15">
        <v>11</v>
      </c>
      <c r="H15">
        <v>2</v>
      </c>
      <c r="I15">
        <v>31</v>
      </c>
      <c r="J15" s="6">
        <v>18</v>
      </c>
      <c r="P15" t="s">
        <v>23</v>
      </c>
    </row>
    <row r="16" spans="1:16" x14ac:dyDescent="0.2">
      <c r="A16">
        <v>12</v>
      </c>
      <c r="B16">
        <v>1</v>
      </c>
      <c r="C16">
        <v>6</v>
      </c>
      <c r="D16">
        <v>8</v>
      </c>
      <c r="E16">
        <v>8</v>
      </c>
      <c r="G16">
        <v>12</v>
      </c>
      <c r="H16">
        <v>2</v>
      </c>
      <c r="I16">
        <v>18</v>
      </c>
      <c r="J16">
        <v>5</v>
      </c>
    </row>
    <row r="17" spans="1:16" x14ac:dyDescent="0.2">
      <c r="A17">
        <v>13</v>
      </c>
      <c r="B17">
        <v>1</v>
      </c>
      <c r="C17">
        <v>14</v>
      </c>
      <c r="D17">
        <v>4</v>
      </c>
      <c r="E17">
        <v>6</v>
      </c>
      <c r="G17">
        <v>13</v>
      </c>
      <c r="H17">
        <v>2</v>
      </c>
      <c r="I17">
        <v>19</v>
      </c>
      <c r="J17">
        <v>10</v>
      </c>
      <c r="M17">
        <v>26</v>
      </c>
    </row>
    <row r="18" spans="1:16" x14ac:dyDescent="0.2">
      <c r="A18">
        <v>14</v>
      </c>
      <c r="B18">
        <v>1</v>
      </c>
      <c r="C18">
        <v>22</v>
      </c>
      <c r="D18">
        <v>7</v>
      </c>
      <c r="E18">
        <v>4</v>
      </c>
      <c r="O18" t="s">
        <v>27</v>
      </c>
    </row>
    <row r="19" spans="1:16" x14ac:dyDescent="0.2">
      <c r="A19">
        <v>15</v>
      </c>
      <c r="B19">
        <v>1</v>
      </c>
      <c r="C19">
        <v>10</v>
      </c>
      <c r="D19">
        <v>7</v>
      </c>
      <c r="E19">
        <v>5</v>
      </c>
      <c r="O19" t="s">
        <v>28</v>
      </c>
    </row>
    <row r="20" spans="1:16" x14ac:dyDescent="0.2">
      <c r="A20">
        <v>16</v>
      </c>
      <c r="B20">
        <v>1</v>
      </c>
      <c r="C20">
        <v>9</v>
      </c>
      <c r="D20">
        <v>4</v>
      </c>
      <c r="E20">
        <v>3</v>
      </c>
      <c r="O20" t="s">
        <v>30</v>
      </c>
    </row>
    <row r="21" spans="1:16" x14ac:dyDescent="0.2">
      <c r="A21">
        <v>17</v>
      </c>
      <c r="B21">
        <v>1</v>
      </c>
      <c r="C21">
        <v>52</v>
      </c>
      <c r="D21">
        <v>6</v>
      </c>
      <c r="E21">
        <v>3</v>
      </c>
      <c r="P21" t="s">
        <v>29</v>
      </c>
    </row>
    <row r="22" spans="1:16" x14ac:dyDescent="0.2">
      <c r="A22">
        <v>18</v>
      </c>
      <c r="B22">
        <v>1</v>
      </c>
      <c r="C22">
        <v>11</v>
      </c>
      <c r="D22">
        <v>7</v>
      </c>
      <c r="E22">
        <v>10</v>
      </c>
      <c r="P22" t="s">
        <v>31</v>
      </c>
    </row>
    <row r="23" spans="1:16" x14ac:dyDescent="0.2">
      <c r="A23">
        <v>19</v>
      </c>
      <c r="B23">
        <v>1</v>
      </c>
      <c r="C23">
        <v>11</v>
      </c>
      <c r="D23">
        <v>4</v>
      </c>
      <c r="E23">
        <v>8</v>
      </c>
    </row>
    <row r="24" spans="1:16" x14ac:dyDescent="0.2">
      <c r="A24">
        <v>20</v>
      </c>
      <c r="B24">
        <v>1</v>
      </c>
      <c r="C24">
        <v>3</v>
      </c>
      <c r="D24">
        <v>2</v>
      </c>
      <c r="E24">
        <v>4</v>
      </c>
    </row>
    <row r="25" spans="1:16" x14ac:dyDescent="0.2">
      <c r="A25">
        <v>21</v>
      </c>
      <c r="B25">
        <v>1</v>
      </c>
      <c r="C25">
        <v>18</v>
      </c>
      <c r="D25">
        <v>9</v>
      </c>
      <c r="E25">
        <v>16</v>
      </c>
    </row>
    <row r="26" spans="1:16" x14ac:dyDescent="0.2">
      <c r="A26">
        <v>22</v>
      </c>
      <c r="B26">
        <v>1</v>
      </c>
      <c r="C26">
        <v>11</v>
      </c>
      <c r="D26">
        <v>4</v>
      </c>
      <c r="E26"/>
    </row>
    <row r="27" spans="1:16" x14ac:dyDescent="0.2">
      <c r="A27">
        <v>23</v>
      </c>
      <c r="B27">
        <v>1</v>
      </c>
      <c r="C27">
        <v>38</v>
      </c>
      <c r="D27">
        <v>12</v>
      </c>
      <c r="E27"/>
    </row>
    <row r="28" spans="1:16" x14ac:dyDescent="0.2">
      <c r="O28" t="s">
        <v>36</v>
      </c>
    </row>
    <row r="30" spans="1:16" x14ac:dyDescent="0.2">
      <c r="A30" s="2" t="s">
        <v>5</v>
      </c>
      <c r="C30" s="1">
        <f>AVERAGE(C5:C17)</f>
        <v>20.53846153846154</v>
      </c>
      <c r="D30" s="1">
        <f>AVERAGE(D5:D17)</f>
        <v>11.923076923076923</v>
      </c>
      <c r="E30" s="1">
        <f>AVERAGE(E5:E17)</f>
        <v>10.384615384615385</v>
      </c>
      <c r="I30" s="1">
        <f>AVERAGE(I5:I13)</f>
        <v>26.888888888888889</v>
      </c>
      <c r="J30" s="1">
        <f>AVERAGE(J5:J13)</f>
        <v>23.777777777777779</v>
      </c>
      <c r="K30" s="1">
        <f>AVERAGE(K5:K13)</f>
        <v>26.625</v>
      </c>
      <c r="L30" s="1"/>
      <c r="M30" s="1">
        <f>AVERAGE(M5:M22)</f>
        <v>28.5</v>
      </c>
      <c r="O30" t="s">
        <v>25</v>
      </c>
    </row>
    <row r="31" spans="1:16" x14ac:dyDescent="0.2">
      <c r="A31" s="2" t="s">
        <v>6</v>
      </c>
      <c r="C31" s="1">
        <f>STDEV(C5:C17)</f>
        <v>18.66197285308364</v>
      </c>
      <c r="D31" s="1">
        <f>STDEV(D5:D17)</f>
        <v>14.395957409758816</v>
      </c>
      <c r="E31" s="1">
        <f>STDEV(E5:E17)</f>
        <v>5.8386422728014082</v>
      </c>
      <c r="I31" s="1">
        <f>STDEV(I5:I13)</f>
        <v>19.902540318037573</v>
      </c>
      <c r="J31" s="1">
        <f>STDEV(J5:J13)</f>
        <v>18.274146886912245</v>
      </c>
      <c r="K31" s="1">
        <f>STDEV(K5:K13)</f>
        <v>19.719008233536638</v>
      </c>
      <c r="L31" s="1"/>
      <c r="M31" s="1">
        <f>STDEV(M5:M22)</f>
        <v>3.5355339059327378</v>
      </c>
      <c r="O31" t="s">
        <v>18</v>
      </c>
    </row>
    <row r="32" spans="1:16" x14ac:dyDescent="0.2">
      <c r="A32" s="2" t="s">
        <v>13</v>
      </c>
      <c r="C32" s="2">
        <f>COUNTIF(C5:C17,"&gt;0")</f>
        <v>13</v>
      </c>
      <c r="D32" s="2">
        <f>COUNTIF(D5:D17,"&gt;0")</f>
        <v>13</v>
      </c>
      <c r="E32" s="2">
        <f>COUNTIF(E5:E17,"&gt;0")</f>
        <v>13</v>
      </c>
      <c r="F32" s="2"/>
      <c r="G32" s="2"/>
      <c r="H32" s="2"/>
      <c r="I32" s="2">
        <f>COUNTIF(I5:I13,"&gt;0")</f>
        <v>9</v>
      </c>
      <c r="J32" s="2">
        <f>COUNTIF(J5:J13,"&gt;0")</f>
        <v>9</v>
      </c>
      <c r="K32" s="2">
        <f>COUNTIF(K5:K13,"&gt;0")</f>
        <v>8</v>
      </c>
      <c r="L32" s="2"/>
      <c r="M32" s="2">
        <f>COUNTIF(M5:M22,"&gt;0")</f>
        <v>2</v>
      </c>
      <c r="P32" t="s">
        <v>20</v>
      </c>
    </row>
    <row r="33" spans="1:16" x14ac:dyDescent="0.2">
      <c r="P33" t="s">
        <v>19</v>
      </c>
    </row>
    <row r="34" spans="1:16" x14ac:dyDescent="0.2">
      <c r="C34"/>
      <c r="D34" t="s">
        <v>10</v>
      </c>
      <c r="E34"/>
      <c r="O34" t="s">
        <v>21</v>
      </c>
    </row>
    <row r="35" spans="1:16" x14ac:dyDescent="0.2">
      <c r="C35" t="s">
        <v>2</v>
      </c>
      <c r="D35" t="s">
        <v>3</v>
      </c>
      <c r="E35" t="s">
        <v>4</v>
      </c>
      <c r="P35" t="s">
        <v>20</v>
      </c>
    </row>
    <row r="36" spans="1:16" x14ac:dyDescent="0.2">
      <c r="A36" s="2" t="s">
        <v>5</v>
      </c>
      <c r="C36" s="1">
        <f>AVERAGE(C5:C17,I5:I13)</f>
        <v>23.136363636363637</v>
      </c>
      <c r="D36" s="1">
        <f>AVERAGE(D5:D17,J5:J13)</f>
        <v>16.772727272727273</v>
      </c>
      <c r="E36" s="1">
        <f>AVERAGE(E5:E17,K5:K13)</f>
        <v>16.571428571428573</v>
      </c>
      <c r="I36" t="s">
        <v>26</v>
      </c>
      <c r="P36" t="s">
        <v>19</v>
      </c>
    </row>
    <row r="37" spans="1:16" x14ac:dyDescent="0.2">
      <c r="A37" s="2" t="s">
        <v>6</v>
      </c>
      <c r="C37" s="1">
        <f>STDEV(C5:C25,I5:I13)</f>
        <v>18.01866848002658</v>
      </c>
      <c r="D37" s="1">
        <f>STDEV(D5:D25,J5:J13)</f>
        <v>15.147739864036012</v>
      </c>
      <c r="E37" s="1">
        <f>STDEV(E5:E25,K5:K13)</f>
        <v>13.567474145168029</v>
      </c>
    </row>
    <row r="38" spans="1:16" x14ac:dyDescent="0.2">
      <c r="A38" s="2" t="s">
        <v>13</v>
      </c>
      <c r="C38" s="2">
        <f>COUNTIF(C5:C27,"&gt;0")+COUNTIF(I5:I17,"&gt;0")</f>
        <v>36</v>
      </c>
      <c r="D38" s="2">
        <f>COUNTIF(D5:D27,"&gt;0")+COUNTIF(J5:J17,"&gt;0")</f>
        <v>36</v>
      </c>
      <c r="E38" s="2">
        <f>COUNTIF(E5:E25,"&gt;0")+COUNTIF(K5:K13,"&gt;0")</f>
        <v>29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2013</vt:lpstr>
      <vt:lpstr>2014</vt:lpstr>
      <vt:lpstr>2015</vt:lpstr>
      <vt:lpstr>2016</vt:lpstr>
      <vt:lpstr>2017</vt:lpstr>
      <vt:lpstr>2018</vt:lpstr>
      <vt:lpstr>2019</vt:lpstr>
      <vt:lpstr>2021</vt:lpstr>
      <vt:lpstr>2022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Schneider</dc:creator>
  <cp:lastModifiedBy>Schneider, David Clayton</cp:lastModifiedBy>
  <cp:lastPrinted>2005-09-14T00:09:26Z</cp:lastPrinted>
  <dcterms:created xsi:type="dcterms:W3CDTF">2005-09-13T19:52:22Z</dcterms:created>
  <dcterms:modified xsi:type="dcterms:W3CDTF">2022-09-15T22:14:38Z</dcterms:modified>
</cp:coreProperties>
</file>