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xr:revisionPtr revIDLastSave="0" documentId="13_ncr:1_{7026F969-D5E1-4E74-84E2-651767739EF3}" xr6:coauthVersionLast="47" xr6:coauthVersionMax="47" xr10:uidLastSave="{00000000-0000-0000-0000-000000000000}"/>
  <bookViews>
    <workbookView xWindow="38280" yWindow="-120" windowWidth="38640" windowHeight="21840" firstSheet="1" activeTab="1" xr2:uid="{7BB5FA01-0F36-4DAD-9E2C-B7A12925AEA6}"/>
  </bookViews>
  <sheets>
    <sheet name="Mastery Copy" sheetId="1" state="hidden" r:id="rId1"/>
    <sheet name="Summaries" sheetId="2" r:id="rId2"/>
    <sheet name="January" sheetId="16" r:id="rId3"/>
    <sheet name="February" sheetId="4" r:id="rId4"/>
    <sheet name="March" sheetId="5" r:id="rId5"/>
    <sheet name="April" sheetId="6" r:id="rId6"/>
    <sheet name="May" sheetId="7" r:id="rId7"/>
    <sheet name="June" sheetId="8" r:id="rId8"/>
    <sheet name="July" sheetId="9" r:id="rId9"/>
    <sheet name="August" sheetId="10" r:id="rId10"/>
    <sheet name="September" sheetId="11" r:id="rId11"/>
    <sheet name="October" sheetId="12" r:id="rId12"/>
    <sheet name="November" sheetId="13" r:id="rId13"/>
    <sheet name="December" sheetId="14" r:id="rId14"/>
    <sheet name="Investments" sheetId="17" r:id="rId15"/>
  </sheets>
  <definedNames>
    <definedName name="_xlchart.v1.0" hidden="1">Summaries!$J$8:$L$18</definedName>
    <definedName name="_xlchart.v1.1" hidden="1">Summaries!$M$8:$M$18</definedName>
    <definedName name="_xlchart.v1.2" hidden="1">Summaries!$N$8:$N$18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4" l="1"/>
  <c r="AI44" i="14"/>
  <c r="AI43" i="14"/>
  <c r="AI42" i="14"/>
  <c r="AI41" i="14"/>
  <c r="R41" i="14"/>
  <c r="N41" i="14"/>
  <c r="J41" i="14"/>
  <c r="F51" i="14" s="1"/>
  <c r="F52" i="14" s="1"/>
  <c r="F41" i="14"/>
  <c r="AI40" i="14"/>
  <c r="AI39" i="14"/>
  <c r="AI38" i="14"/>
  <c r="AI36" i="14" s="1"/>
  <c r="AI37" i="14"/>
  <c r="AI33" i="14"/>
  <c r="AI32" i="14"/>
  <c r="AI31" i="14"/>
  <c r="AI30" i="14"/>
  <c r="AI29" i="14"/>
  <c r="AI28" i="14"/>
  <c r="M47" i="14" s="1"/>
  <c r="AI27" i="14"/>
  <c r="AI26" i="14"/>
  <c r="AI25" i="14" s="1"/>
  <c r="AI22" i="14"/>
  <c r="AI21" i="14"/>
  <c r="AI20" i="14"/>
  <c r="AI19" i="14"/>
  <c r="AI18" i="14"/>
  <c r="AI17" i="14"/>
  <c r="AI16" i="14"/>
  <c r="AI14" i="14" s="1"/>
  <c r="AI15" i="14"/>
  <c r="C12" i="14"/>
  <c r="AI11" i="14"/>
  <c r="M52" i="14" s="1"/>
  <c r="AI10" i="14"/>
  <c r="M51" i="14" s="1"/>
  <c r="AI9" i="14"/>
  <c r="M50" i="14" s="1"/>
  <c r="AI8" i="14"/>
  <c r="M49" i="14" s="1"/>
  <c r="AI7" i="14"/>
  <c r="M48" i="14" s="1"/>
  <c r="AI6" i="14"/>
  <c r="D6" i="14"/>
  <c r="C6" i="14"/>
  <c r="AI5" i="14"/>
  <c r="M46" i="14" s="1"/>
  <c r="AI4" i="14"/>
  <c r="M45" i="14" s="1"/>
  <c r="AB2" i="14"/>
  <c r="Z2" i="14"/>
  <c r="F46" i="14" s="1"/>
  <c r="X2" i="14"/>
  <c r="F50" i="13"/>
  <c r="F52" i="13" s="1"/>
  <c r="AI44" i="13"/>
  <c r="AI43" i="13"/>
  <c r="AI42" i="13"/>
  <c r="AI41" i="13"/>
  <c r="R41" i="13"/>
  <c r="N41" i="13"/>
  <c r="J41" i="13"/>
  <c r="F51" i="13" s="1"/>
  <c r="F41" i="13"/>
  <c r="AI40" i="13"/>
  <c r="AI39" i="13"/>
  <c r="AI38" i="13"/>
  <c r="AI37" i="13"/>
  <c r="AI36" i="13" s="1"/>
  <c r="AI33" i="13"/>
  <c r="AI32" i="13"/>
  <c r="M51" i="13" s="1"/>
  <c r="AI31" i="13"/>
  <c r="AI30" i="13"/>
  <c r="AI29" i="13"/>
  <c r="AI28" i="13"/>
  <c r="AI27" i="13"/>
  <c r="AI26" i="13"/>
  <c r="AI25" i="13" s="1"/>
  <c r="AI22" i="13"/>
  <c r="M52" i="13" s="1"/>
  <c r="AI21" i="13"/>
  <c r="AI20" i="13"/>
  <c r="AI19" i="13"/>
  <c r="AI18" i="13"/>
  <c r="AI17" i="13"/>
  <c r="AI16" i="13"/>
  <c r="M46" i="13" s="1"/>
  <c r="AI15" i="13"/>
  <c r="M45" i="13" s="1"/>
  <c r="AI14" i="13"/>
  <c r="C12" i="13"/>
  <c r="AI11" i="13"/>
  <c r="AI10" i="13"/>
  <c r="AI9" i="13"/>
  <c r="M50" i="13" s="1"/>
  <c r="AI8" i="13"/>
  <c r="M49" i="13" s="1"/>
  <c r="AI7" i="13"/>
  <c r="M48" i="13" s="1"/>
  <c r="AI6" i="13"/>
  <c r="AI3" i="13" s="1"/>
  <c r="D6" i="13"/>
  <c r="C6" i="13"/>
  <c r="AI5" i="13"/>
  <c r="AI4" i="13"/>
  <c r="AB2" i="13"/>
  <c r="Z2" i="13"/>
  <c r="X2" i="13"/>
  <c r="F46" i="13" s="1"/>
  <c r="M52" i="12"/>
  <c r="F50" i="12"/>
  <c r="AI44" i="12"/>
  <c r="AI43" i="12"/>
  <c r="AI42" i="12"/>
  <c r="AI41" i="12"/>
  <c r="R41" i="12"/>
  <c r="N41" i="12"/>
  <c r="J41" i="12"/>
  <c r="F45" i="12" s="1"/>
  <c r="F47" i="12" s="1"/>
  <c r="F41" i="12"/>
  <c r="F51" i="12" s="1"/>
  <c r="F52" i="12" s="1"/>
  <c r="AI40" i="12"/>
  <c r="AI39" i="12"/>
  <c r="AI38" i="12"/>
  <c r="AI37" i="12"/>
  <c r="AI36" i="12" s="1"/>
  <c r="AI33" i="12"/>
  <c r="AI32" i="12"/>
  <c r="AI31" i="12"/>
  <c r="AI30" i="12"/>
  <c r="AI29" i="12"/>
  <c r="AI28" i="12"/>
  <c r="AI25" i="12" s="1"/>
  <c r="AI27" i="12"/>
  <c r="AI26" i="12"/>
  <c r="AI22" i="12"/>
  <c r="AI21" i="12"/>
  <c r="AI20" i="12"/>
  <c r="AI19" i="12"/>
  <c r="AI18" i="12"/>
  <c r="AI14" i="12" s="1"/>
  <c r="AI17" i="12"/>
  <c r="AI16" i="12"/>
  <c r="AI15" i="12"/>
  <c r="C12" i="12"/>
  <c r="AI11" i="12"/>
  <c r="AI10" i="12"/>
  <c r="M51" i="12" s="1"/>
  <c r="AI9" i="12"/>
  <c r="M50" i="12" s="1"/>
  <c r="AI8" i="12"/>
  <c r="M49" i="12" s="1"/>
  <c r="AI7" i="12"/>
  <c r="AI6" i="12"/>
  <c r="D6" i="12"/>
  <c r="C6" i="12"/>
  <c r="AI5" i="12"/>
  <c r="M46" i="12" s="1"/>
  <c r="AI4" i="12"/>
  <c r="M45" i="12" s="1"/>
  <c r="AI3" i="12"/>
  <c r="AB2" i="12"/>
  <c r="Z2" i="12"/>
  <c r="X2" i="12"/>
  <c r="F46" i="12" s="1"/>
  <c r="M50" i="11"/>
  <c r="F50" i="11"/>
  <c r="F52" i="11" s="1"/>
  <c r="AI44" i="11"/>
  <c r="AI43" i="11"/>
  <c r="AI42" i="11"/>
  <c r="AI41" i="11"/>
  <c r="R41" i="11"/>
  <c r="N41" i="11"/>
  <c r="J41" i="11"/>
  <c r="F51" i="11" s="1"/>
  <c r="F41" i="11"/>
  <c r="AI40" i="11"/>
  <c r="AI39" i="11"/>
  <c r="AI38" i="11"/>
  <c r="AI37" i="11"/>
  <c r="AI36" i="11"/>
  <c r="AI33" i="11"/>
  <c r="AI32" i="11"/>
  <c r="M51" i="11" s="1"/>
  <c r="AI31" i="11"/>
  <c r="AI30" i="11"/>
  <c r="AI29" i="11"/>
  <c r="AI28" i="11"/>
  <c r="AI27" i="11"/>
  <c r="AI26" i="11"/>
  <c r="AI22" i="11"/>
  <c r="AI21" i="11"/>
  <c r="AI20" i="11"/>
  <c r="AI19" i="11"/>
  <c r="AI18" i="11"/>
  <c r="AI17" i="11"/>
  <c r="AI16" i="11"/>
  <c r="M46" i="11" s="1"/>
  <c r="AI15" i="11"/>
  <c r="M45" i="11" s="1"/>
  <c r="C12" i="11"/>
  <c r="AI11" i="11"/>
  <c r="M52" i="11" s="1"/>
  <c r="AI10" i="11"/>
  <c r="AI9" i="11"/>
  <c r="AI8" i="11"/>
  <c r="M49" i="11" s="1"/>
  <c r="AI7" i="11"/>
  <c r="M48" i="11" s="1"/>
  <c r="AI6" i="11"/>
  <c r="M47" i="11" s="1"/>
  <c r="D6" i="11"/>
  <c r="C6" i="11"/>
  <c r="AI5" i="11"/>
  <c r="AI4" i="11"/>
  <c r="AB2" i="11"/>
  <c r="Z2" i="11"/>
  <c r="X2" i="11"/>
  <c r="F46" i="11" s="1"/>
  <c r="M50" i="10"/>
  <c r="F50" i="10"/>
  <c r="AI44" i="10"/>
  <c r="AI43" i="10"/>
  <c r="AI42" i="10"/>
  <c r="AI41" i="10"/>
  <c r="R41" i="10"/>
  <c r="N41" i="10"/>
  <c r="F51" i="10" s="1"/>
  <c r="J41" i="10"/>
  <c r="F45" i="10" s="1"/>
  <c r="F47" i="10" s="1"/>
  <c r="F41" i="10"/>
  <c r="AI40" i="10"/>
  <c r="AI39" i="10"/>
  <c r="AI36" i="10" s="1"/>
  <c r="AI38" i="10"/>
  <c r="AI37" i="10"/>
  <c r="AI33" i="10"/>
  <c r="M52" i="10" s="1"/>
  <c r="AI32" i="10"/>
  <c r="AI31" i="10"/>
  <c r="AI30" i="10"/>
  <c r="AI29" i="10"/>
  <c r="AI28" i="10"/>
  <c r="AI27" i="10"/>
  <c r="AI26" i="10"/>
  <c r="AI22" i="10"/>
  <c r="AI21" i="10"/>
  <c r="AI20" i="10"/>
  <c r="AI19" i="10"/>
  <c r="AI18" i="10"/>
  <c r="AI17" i="10"/>
  <c r="AI16" i="10"/>
  <c r="AI15" i="10"/>
  <c r="AI14" i="10" s="1"/>
  <c r="C12" i="10"/>
  <c r="AI11" i="10"/>
  <c r="AI10" i="10"/>
  <c r="M51" i="10" s="1"/>
  <c r="AI9" i="10"/>
  <c r="AI8" i="10"/>
  <c r="M49" i="10" s="1"/>
  <c r="AI7" i="10"/>
  <c r="M48" i="10" s="1"/>
  <c r="AI6" i="10"/>
  <c r="M47" i="10" s="1"/>
  <c r="D6" i="10"/>
  <c r="C6" i="10"/>
  <c r="AI5" i="10"/>
  <c r="M46" i="10" s="1"/>
  <c r="AI4" i="10"/>
  <c r="AI3" i="10" s="1"/>
  <c r="AB2" i="10"/>
  <c r="Z2" i="10"/>
  <c r="X2" i="10"/>
  <c r="F46" i="10" s="1"/>
  <c r="M52" i="9"/>
  <c r="F50" i="9"/>
  <c r="AI44" i="9"/>
  <c r="AI43" i="9"/>
  <c r="AI42" i="9"/>
  <c r="AI41" i="9"/>
  <c r="R41" i="9"/>
  <c r="N41" i="9"/>
  <c r="J41" i="9"/>
  <c r="F45" i="9" s="1"/>
  <c r="F47" i="9" s="1"/>
  <c r="F41" i="9"/>
  <c r="F51" i="9" s="1"/>
  <c r="F52" i="9" s="1"/>
  <c r="AI40" i="9"/>
  <c r="AI39" i="9"/>
  <c r="AI38" i="9"/>
  <c r="AI37" i="9"/>
  <c r="AI36" i="9" s="1"/>
  <c r="AI33" i="9"/>
  <c r="AI32" i="9"/>
  <c r="AI31" i="9"/>
  <c r="AI30" i="9"/>
  <c r="AI29" i="9"/>
  <c r="AI28" i="9"/>
  <c r="AI25" i="9" s="1"/>
  <c r="AI27" i="9"/>
  <c r="AI26" i="9"/>
  <c r="AI22" i="9"/>
  <c r="AI21" i="9"/>
  <c r="AI20" i="9"/>
  <c r="AI19" i="9"/>
  <c r="M49" i="9" s="1"/>
  <c r="AI18" i="9"/>
  <c r="M48" i="9" s="1"/>
  <c r="AI17" i="9"/>
  <c r="AI16" i="9"/>
  <c r="AI15" i="9"/>
  <c r="AI14" i="9" s="1"/>
  <c r="C12" i="9"/>
  <c r="AI11" i="9"/>
  <c r="AI10" i="9"/>
  <c r="M51" i="9" s="1"/>
  <c r="AI9" i="9"/>
  <c r="AI3" i="9" s="1"/>
  <c r="AI8" i="9"/>
  <c r="AI7" i="9"/>
  <c r="AI6" i="9"/>
  <c r="D6" i="9"/>
  <c r="C6" i="9"/>
  <c r="AI5" i="9"/>
  <c r="M46" i="9" s="1"/>
  <c r="AI4" i="9"/>
  <c r="M45" i="9" s="1"/>
  <c r="AB2" i="9"/>
  <c r="Z2" i="9"/>
  <c r="X2" i="9"/>
  <c r="F46" i="9" s="1"/>
  <c r="M52" i="8"/>
  <c r="F50" i="8"/>
  <c r="AI44" i="8"/>
  <c r="AI43" i="8"/>
  <c r="AI42" i="8"/>
  <c r="AI41" i="8"/>
  <c r="R41" i="8"/>
  <c r="N41" i="8"/>
  <c r="J41" i="8"/>
  <c r="F45" i="8" s="1"/>
  <c r="F47" i="8" s="1"/>
  <c r="F41" i="8"/>
  <c r="F51" i="8" s="1"/>
  <c r="F52" i="8" s="1"/>
  <c r="AI40" i="8"/>
  <c r="AI39" i="8"/>
  <c r="AI38" i="8"/>
  <c r="AI37" i="8"/>
  <c r="AI36" i="8" s="1"/>
  <c r="AI33" i="8"/>
  <c r="AI32" i="8"/>
  <c r="AI31" i="8"/>
  <c r="AI30" i="8"/>
  <c r="AI29" i="8"/>
  <c r="AI28" i="8"/>
  <c r="M47" i="8" s="1"/>
  <c r="AI27" i="8"/>
  <c r="AI26" i="8"/>
  <c r="AI22" i="8"/>
  <c r="AI21" i="8"/>
  <c r="AI20" i="8"/>
  <c r="AI19" i="8"/>
  <c r="AI18" i="8"/>
  <c r="AI14" i="8" s="1"/>
  <c r="AI17" i="8"/>
  <c r="AI16" i="8"/>
  <c r="AI15" i="8"/>
  <c r="C12" i="8"/>
  <c r="AI11" i="8"/>
  <c r="AI10" i="8"/>
  <c r="M51" i="8" s="1"/>
  <c r="AI9" i="8"/>
  <c r="M50" i="8" s="1"/>
  <c r="AI8" i="8"/>
  <c r="M49" i="8" s="1"/>
  <c r="AI7" i="8"/>
  <c r="AI6" i="8"/>
  <c r="D6" i="8"/>
  <c r="C6" i="8"/>
  <c r="AI5" i="8"/>
  <c r="M46" i="8" s="1"/>
  <c r="AI4" i="8"/>
  <c r="M45" i="8" s="1"/>
  <c r="AB2" i="8"/>
  <c r="Z2" i="8"/>
  <c r="X2" i="8"/>
  <c r="F46" i="8" s="1"/>
  <c r="M50" i="7"/>
  <c r="F50" i="7"/>
  <c r="AI44" i="7"/>
  <c r="AI43" i="7"/>
  <c r="AI42" i="7"/>
  <c r="AI41" i="7"/>
  <c r="R41" i="7"/>
  <c r="N41" i="7"/>
  <c r="J41" i="7"/>
  <c r="F45" i="7" s="1"/>
  <c r="F47" i="7" s="1"/>
  <c r="F41" i="7"/>
  <c r="F51" i="7" s="1"/>
  <c r="F52" i="7" s="1"/>
  <c r="AI40" i="7"/>
  <c r="AI39" i="7"/>
  <c r="AI38" i="7"/>
  <c r="AI37" i="7"/>
  <c r="AI36" i="7" s="1"/>
  <c r="AI33" i="7"/>
  <c r="AI32" i="7"/>
  <c r="AI31" i="7"/>
  <c r="AI30" i="7"/>
  <c r="AI29" i="7"/>
  <c r="AI28" i="7"/>
  <c r="AI27" i="7"/>
  <c r="M46" i="7" s="1"/>
  <c r="AI26" i="7"/>
  <c r="AI22" i="7"/>
  <c r="AI21" i="7"/>
  <c r="AI20" i="7"/>
  <c r="AI19" i="7"/>
  <c r="AI18" i="7"/>
  <c r="AI17" i="7"/>
  <c r="AI16" i="7"/>
  <c r="AI15" i="7"/>
  <c r="AI14" i="7" s="1"/>
  <c r="C12" i="7"/>
  <c r="AI11" i="7"/>
  <c r="M52" i="7" s="1"/>
  <c r="AI10" i="7"/>
  <c r="M51" i="7" s="1"/>
  <c r="AI9" i="7"/>
  <c r="AI8" i="7"/>
  <c r="M49" i="7" s="1"/>
  <c r="AI7" i="7"/>
  <c r="M48" i="7" s="1"/>
  <c r="AI6" i="7"/>
  <c r="M47" i="7" s="1"/>
  <c r="D6" i="7"/>
  <c r="C6" i="7"/>
  <c r="AI5" i="7"/>
  <c r="AI4" i="7"/>
  <c r="AI3" i="7" s="1"/>
  <c r="AB2" i="7"/>
  <c r="Z2" i="7"/>
  <c r="X2" i="7"/>
  <c r="F46" i="7" s="1"/>
  <c r="M50" i="6"/>
  <c r="F50" i="6"/>
  <c r="AI44" i="6"/>
  <c r="AI43" i="6"/>
  <c r="AI42" i="6"/>
  <c r="AI41" i="6"/>
  <c r="R41" i="6"/>
  <c r="N41" i="6"/>
  <c r="J41" i="6"/>
  <c r="F45" i="6" s="1"/>
  <c r="F47" i="6" s="1"/>
  <c r="F41" i="6"/>
  <c r="AI40" i="6"/>
  <c r="AI39" i="6"/>
  <c r="AI38" i="6"/>
  <c r="AI37" i="6"/>
  <c r="AI36" i="6"/>
  <c r="AI33" i="6"/>
  <c r="AI32" i="6"/>
  <c r="AI25" i="6" s="1"/>
  <c r="AI31" i="6"/>
  <c r="AI30" i="6"/>
  <c r="AI29" i="6"/>
  <c r="AI28" i="6"/>
  <c r="AI27" i="6"/>
  <c r="AI26" i="6"/>
  <c r="AI22" i="6"/>
  <c r="AI14" i="6" s="1"/>
  <c r="AI21" i="6"/>
  <c r="AI20" i="6"/>
  <c r="AI19" i="6"/>
  <c r="AI18" i="6"/>
  <c r="AI17" i="6"/>
  <c r="AI16" i="6"/>
  <c r="M46" i="6" s="1"/>
  <c r="AI15" i="6"/>
  <c r="M45" i="6" s="1"/>
  <c r="C12" i="6"/>
  <c r="AI11" i="6"/>
  <c r="M52" i="6" s="1"/>
  <c r="AI10" i="6"/>
  <c r="AI9" i="6"/>
  <c r="AI8" i="6"/>
  <c r="M49" i="6" s="1"/>
  <c r="AI7" i="6"/>
  <c r="M48" i="6" s="1"/>
  <c r="AI6" i="6"/>
  <c r="M47" i="6" s="1"/>
  <c r="D6" i="6"/>
  <c r="C6" i="6"/>
  <c r="AI5" i="6"/>
  <c r="AI4" i="6"/>
  <c r="AB2" i="6"/>
  <c r="Z2" i="6"/>
  <c r="X2" i="6"/>
  <c r="F46" i="6" s="1"/>
  <c r="M52" i="5"/>
  <c r="F50" i="5"/>
  <c r="AI44" i="5"/>
  <c r="AI43" i="5"/>
  <c r="AI42" i="5"/>
  <c r="AI41" i="5"/>
  <c r="R41" i="5"/>
  <c r="N41" i="5"/>
  <c r="J41" i="5"/>
  <c r="F45" i="5" s="1"/>
  <c r="F41" i="5"/>
  <c r="F51" i="5" s="1"/>
  <c r="F52" i="5" s="1"/>
  <c r="AI40" i="5"/>
  <c r="AI39" i="5"/>
  <c r="AI38" i="5"/>
  <c r="AI37" i="5"/>
  <c r="AI36" i="5" s="1"/>
  <c r="AI33" i="5"/>
  <c r="AI32" i="5"/>
  <c r="AI31" i="5"/>
  <c r="AI30" i="5"/>
  <c r="AI29" i="5"/>
  <c r="AI28" i="5"/>
  <c r="AI27" i="5"/>
  <c r="AI25" i="5" s="1"/>
  <c r="AI26" i="5"/>
  <c r="AI22" i="5"/>
  <c r="AI21" i="5"/>
  <c r="AI20" i="5"/>
  <c r="AI19" i="5"/>
  <c r="AI18" i="5"/>
  <c r="AI17" i="5"/>
  <c r="AI16" i="5"/>
  <c r="AI15" i="5"/>
  <c r="AI14" i="5" s="1"/>
  <c r="C12" i="5"/>
  <c r="AI11" i="5"/>
  <c r="AI10" i="5"/>
  <c r="M51" i="5" s="1"/>
  <c r="AI9" i="5"/>
  <c r="M50" i="5" s="1"/>
  <c r="AI8" i="5"/>
  <c r="M49" i="5" s="1"/>
  <c r="AI7" i="5"/>
  <c r="M48" i="5" s="1"/>
  <c r="AI6" i="5"/>
  <c r="M47" i="5" s="1"/>
  <c r="D6" i="5"/>
  <c r="C6" i="5"/>
  <c r="AI5" i="5"/>
  <c r="AI4" i="5"/>
  <c r="M45" i="5" s="1"/>
  <c r="AB2" i="5"/>
  <c r="Z2" i="5"/>
  <c r="X2" i="5"/>
  <c r="F46" i="5" s="1"/>
  <c r="M51" i="4"/>
  <c r="F50" i="4"/>
  <c r="M48" i="4"/>
  <c r="AI44" i="4"/>
  <c r="AI43" i="4"/>
  <c r="AI42" i="4"/>
  <c r="AI41" i="4"/>
  <c r="R41" i="4"/>
  <c r="N41" i="4"/>
  <c r="J41" i="4"/>
  <c r="F45" i="4" s="1"/>
  <c r="F47" i="4" s="1"/>
  <c r="F41" i="4"/>
  <c r="F51" i="4" s="1"/>
  <c r="F52" i="4" s="1"/>
  <c r="AI40" i="4"/>
  <c r="AI39" i="4"/>
  <c r="AI38" i="4"/>
  <c r="AI37" i="4"/>
  <c r="AI36" i="4" s="1"/>
  <c r="AI33" i="4"/>
  <c r="AI32" i="4"/>
  <c r="AI31" i="4"/>
  <c r="AI30" i="4"/>
  <c r="AI29" i="4"/>
  <c r="AI28" i="4"/>
  <c r="AI27" i="4"/>
  <c r="AI25" i="4" s="1"/>
  <c r="AI26" i="4"/>
  <c r="AI22" i="4"/>
  <c r="AI21" i="4"/>
  <c r="AI20" i="4"/>
  <c r="AI19" i="4"/>
  <c r="AI18" i="4"/>
  <c r="AI17" i="4"/>
  <c r="AI14" i="4" s="1"/>
  <c r="AI16" i="4"/>
  <c r="AI15" i="4"/>
  <c r="C12" i="4"/>
  <c r="AI11" i="4"/>
  <c r="M52" i="4" s="1"/>
  <c r="AI10" i="4"/>
  <c r="AI9" i="4"/>
  <c r="M50" i="4" s="1"/>
  <c r="AI8" i="4"/>
  <c r="M49" i="4" s="1"/>
  <c r="AI7" i="4"/>
  <c r="AI6" i="4"/>
  <c r="M47" i="4" s="1"/>
  <c r="D6" i="4"/>
  <c r="C6" i="4"/>
  <c r="AI5" i="4"/>
  <c r="AI3" i="4" s="1"/>
  <c r="AI4" i="4"/>
  <c r="M45" i="4" s="1"/>
  <c r="AB2" i="4"/>
  <c r="Z2" i="4"/>
  <c r="X2" i="4"/>
  <c r="F46" i="4" s="1"/>
  <c r="F10" i="2"/>
  <c r="F9" i="2"/>
  <c r="F8" i="2"/>
  <c r="C12" i="16"/>
  <c r="D6" i="16"/>
  <c r="C6" i="16"/>
  <c r="M44" i="14" l="1"/>
  <c r="AI3" i="14"/>
  <c r="F45" i="14"/>
  <c r="F47" i="14" s="1"/>
  <c r="M47" i="13"/>
  <c r="M44" i="13" s="1"/>
  <c r="F45" i="13"/>
  <c r="F47" i="13" s="1"/>
  <c r="M48" i="12"/>
  <c r="M44" i="12" s="1"/>
  <c r="M47" i="12"/>
  <c r="M44" i="11"/>
  <c r="AI25" i="11"/>
  <c r="AI3" i="11"/>
  <c r="F45" i="11"/>
  <c r="F47" i="11" s="1"/>
  <c r="AI14" i="11"/>
  <c r="F52" i="10"/>
  <c r="AI25" i="10"/>
  <c r="M45" i="10"/>
  <c r="M44" i="10" s="1"/>
  <c r="M44" i="9"/>
  <c r="M47" i="9"/>
  <c r="M50" i="9"/>
  <c r="M48" i="8"/>
  <c r="M44" i="8" s="1"/>
  <c r="AI3" i="8"/>
  <c r="AI25" i="8"/>
  <c r="AI25" i="7"/>
  <c r="M45" i="7"/>
  <c r="M44" i="7" s="1"/>
  <c r="F51" i="6"/>
  <c r="F52" i="6" s="1"/>
  <c r="M51" i="6"/>
  <c r="M44" i="6" s="1"/>
  <c r="AI3" i="6"/>
  <c r="F47" i="5"/>
  <c r="M46" i="5"/>
  <c r="M44" i="5" s="1"/>
  <c r="AI3" i="5"/>
  <c r="M46" i="4"/>
  <c r="M44" i="4" s="1"/>
  <c r="F19" i="2"/>
  <c r="F18" i="2"/>
  <c r="F17" i="2"/>
  <c r="F16" i="2"/>
  <c r="F15" i="2"/>
  <c r="F14" i="2"/>
  <c r="F13" i="2"/>
  <c r="F11" i="2"/>
  <c r="B85" i="17"/>
  <c r="C85" i="17" s="1"/>
  <c r="B84" i="17"/>
  <c r="C84" i="17" s="1"/>
  <c r="C86" i="17" l="1"/>
  <c r="E4" i="17" s="1"/>
  <c r="I4" i="17" l="1"/>
  <c r="M4" i="17"/>
  <c r="B12" i="2"/>
  <c r="C50" i="17"/>
  <c r="A50" i="17" s="1"/>
  <c r="B50" i="17"/>
  <c r="G50" i="17"/>
  <c r="F50" i="17"/>
  <c r="K50" i="17"/>
  <c r="J50" i="17"/>
  <c r="I50" i="17"/>
  <c r="O50" i="17"/>
  <c r="M50" i="17" s="1"/>
  <c r="N50" i="17"/>
  <c r="S50" i="17"/>
  <c r="Q50" i="17" s="1"/>
  <c r="R50" i="17"/>
  <c r="W50" i="17"/>
  <c r="V50" i="17"/>
  <c r="W31" i="17"/>
  <c r="V31" i="17"/>
  <c r="S31" i="17"/>
  <c r="R31" i="17"/>
  <c r="O31" i="17"/>
  <c r="N31" i="17"/>
  <c r="K31" i="17"/>
  <c r="J31" i="17"/>
  <c r="G31" i="17"/>
  <c r="F31" i="17"/>
  <c r="C31" i="17"/>
  <c r="B31" i="17"/>
  <c r="B8" i="2"/>
  <c r="W59" i="2"/>
  <c r="W58" i="2"/>
  <c r="W57" i="2"/>
  <c r="W56" i="2"/>
  <c r="W55" i="2"/>
  <c r="W54" i="2"/>
  <c r="W53" i="2"/>
  <c r="W52" i="2"/>
  <c r="T59" i="2"/>
  <c r="T58" i="2"/>
  <c r="T57" i="2"/>
  <c r="T56" i="2"/>
  <c r="T55" i="2"/>
  <c r="T54" i="2"/>
  <c r="T53" i="2"/>
  <c r="T52" i="2"/>
  <c r="Q59" i="2"/>
  <c r="Q58" i="2"/>
  <c r="Q57" i="2"/>
  <c r="Q56" i="2"/>
  <c r="Q55" i="2"/>
  <c r="Q54" i="2"/>
  <c r="Q53" i="2"/>
  <c r="Q52" i="2"/>
  <c r="W44" i="2"/>
  <c r="W43" i="2"/>
  <c r="W42" i="2"/>
  <c r="W41" i="2"/>
  <c r="W40" i="2"/>
  <c r="W39" i="2"/>
  <c r="W38" i="2"/>
  <c r="W37" i="2"/>
  <c r="T44" i="2"/>
  <c r="T43" i="2"/>
  <c r="T42" i="2"/>
  <c r="T41" i="2"/>
  <c r="T40" i="2"/>
  <c r="T39" i="2"/>
  <c r="T38" i="2"/>
  <c r="T37" i="2"/>
  <c r="Q44" i="2"/>
  <c r="Q43" i="2"/>
  <c r="Q42" i="2"/>
  <c r="Q41" i="2"/>
  <c r="Q40" i="2"/>
  <c r="Q39" i="2"/>
  <c r="Q38" i="2"/>
  <c r="Q37" i="2"/>
  <c r="W29" i="2"/>
  <c r="W28" i="2"/>
  <c r="W27" i="2"/>
  <c r="W26" i="2"/>
  <c r="W25" i="2"/>
  <c r="W24" i="2"/>
  <c r="W23" i="2"/>
  <c r="W22" i="2"/>
  <c r="AI44" i="1"/>
  <c r="M52" i="1" s="1"/>
  <c r="AI43" i="1"/>
  <c r="AI42" i="1"/>
  <c r="AI41" i="1"/>
  <c r="AI40" i="1"/>
  <c r="AI39" i="1"/>
  <c r="AI36" i="1" s="1"/>
  <c r="AI38" i="1"/>
  <c r="AI37" i="1"/>
  <c r="AI33" i="1"/>
  <c r="AI32" i="1"/>
  <c r="AI31" i="1"/>
  <c r="AI30" i="1"/>
  <c r="AI29" i="1"/>
  <c r="AI28" i="1"/>
  <c r="AI27" i="1"/>
  <c r="AI26" i="1"/>
  <c r="AI25" i="1" s="1"/>
  <c r="AI22" i="1"/>
  <c r="AI21" i="1"/>
  <c r="AI20" i="1"/>
  <c r="AI19" i="1"/>
  <c r="M49" i="1" s="1"/>
  <c r="AI18" i="1"/>
  <c r="M48" i="1" s="1"/>
  <c r="AI17" i="1"/>
  <c r="AI16" i="1"/>
  <c r="M46" i="1" s="1"/>
  <c r="AI15" i="1"/>
  <c r="AI14" i="1" s="1"/>
  <c r="AI11" i="1"/>
  <c r="AI10" i="1"/>
  <c r="AI9" i="1"/>
  <c r="AI8" i="1"/>
  <c r="AI7" i="1"/>
  <c r="AI6" i="1"/>
  <c r="M47" i="1" s="1"/>
  <c r="AI5" i="1"/>
  <c r="AI4" i="1"/>
  <c r="AI3" i="1" s="1"/>
  <c r="AI44" i="16"/>
  <c r="AI33" i="16"/>
  <c r="AI22" i="16"/>
  <c r="AI11" i="16"/>
  <c r="AI42" i="16"/>
  <c r="AI31" i="16"/>
  <c r="AI20" i="16"/>
  <c r="AI9" i="16"/>
  <c r="AI43" i="16"/>
  <c r="AI10" i="16"/>
  <c r="M51" i="16" s="1"/>
  <c r="Q13" i="2" s="1"/>
  <c r="AI21" i="16"/>
  <c r="AI32" i="16"/>
  <c r="M51" i="1"/>
  <c r="M50" i="1"/>
  <c r="AI15" i="16"/>
  <c r="AI16" i="16"/>
  <c r="AI17" i="16"/>
  <c r="AI18" i="16"/>
  <c r="AI19" i="16"/>
  <c r="AI41" i="16"/>
  <c r="AI40" i="16"/>
  <c r="AI39" i="16"/>
  <c r="AI38" i="16"/>
  <c r="AI37" i="16"/>
  <c r="AI30" i="16"/>
  <c r="AI29" i="16"/>
  <c r="AI28" i="16"/>
  <c r="AI27" i="16"/>
  <c r="AI26" i="16"/>
  <c r="AI8" i="16"/>
  <c r="AI7" i="16"/>
  <c r="AI6" i="16"/>
  <c r="AI5" i="16"/>
  <c r="AI4" i="16"/>
  <c r="B11" i="2" l="1"/>
  <c r="B7" i="2" s="1"/>
  <c r="F12" i="2"/>
  <c r="F6" i="17"/>
  <c r="F10" i="17"/>
  <c r="F9" i="17"/>
  <c r="F7" i="17"/>
  <c r="F8" i="17"/>
  <c r="E31" i="17"/>
  <c r="N10" i="17"/>
  <c r="N9" i="17"/>
  <c r="N8" i="17"/>
  <c r="N7" i="17"/>
  <c r="N6" i="17"/>
  <c r="J8" i="17"/>
  <c r="J7" i="17"/>
  <c r="J6" i="17"/>
  <c r="J10" i="17"/>
  <c r="J9" i="17"/>
  <c r="E50" i="17"/>
  <c r="Q31" i="17"/>
  <c r="I31" i="17"/>
  <c r="U31" i="17"/>
  <c r="U50" i="17"/>
  <c r="A31" i="17"/>
  <c r="M31" i="17"/>
  <c r="B53" i="17"/>
  <c r="B55" i="17" s="1"/>
  <c r="T29" i="2"/>
  <c r="T25" i="2"/>
  <c r="T24" i="2"/>
  <c r="T27" i="2"/>
  <c r="T28" i="2"/>
  <c r="Q26" i="2"/>
  <c r="Q24" i="2"/>
  <c r="Q25" i="2"/>
  <c r="Q29" i="2"/>
  <c r="Q23" i="2"/>
  <c r="W12" i="2"/>
  <c r="W10" i="2"/>
  <c r="W9" i="2"/>
  <c r="T10" i="2"/>
  <c r="T9" i="2"/>
  <c r="T8" i="2"/>
  <c r="T11" i="2"/>
  <c r="M45" i="1"/>
  <c r="M44" i="1" s="1"/>
  <c r="T26" i="2"/>
  <c r="T23" i="2"/>
  <c r="T12" i="2"/>
  <c r="T13" i="2"/>
  <c r="Q27" i="2"/>
  <c r="Q28" i="2"/>
  <c r="W13" i="2"/>
  <c r="W14" i="2"/>
  <c r="W11" i="2"/>
  <c r="T14" i="2"/>
  <c r="M50" i="16"/>
  <c r="Q12" i="2" s="1"/>
  <c r="T22" i="2"/>
  <c r="Q22" i="2"/>
  <c r="W7" i="2"/>
  <c r="W8" i="2"/>
  <c r="T7" i="2"/>
  <c r="AI36" i="16"/>
  <c r="AI14" i="16"/>
  <c r="M52" i="16"/>
  <c r="Q14" i="2" s="1"/>
  <c r="M47" i="16"/>
  <c r="Q9" i="2" s="1"/>
  <c r="M48" i="16"/>
  <c r="Q10" i="2" s="1"/>
  <c r="M49" i="16"/>
  <c r="Q11" i="2" s="1"/>
  <c r="AI25" i="16"/>
  <c r="M45" i="16"/>
  <c r="Q7" i="2" s="1"/>
  <c r="M46" i="16"/>
  <c r="Q8" i="2" s="1"/>
  <c r="AI3" i="16"/>
  <c r="J11" i="17" l="1"/>
  <c r="N11" i="17"/>
  <c r="F11" i="17"/>
  <c r="M13" i="2"/>
  <c r="M14" i="2"/>
  <c r="M10" i="2"/>
  <c r="M9" i="2"/>
  <c r="M15" i="2"/>
  <c r="M8" i="2"/>
  <c r="M44" i="16"/>
  <c r="M12" i="2" l="1"/>
  <c r="M11" i="2"/>
  <c r="T49" i="2"/>
  <c r="Q49" i="2"/>
  <c r="W34" i="2"/>
  <c r="W33" i="2"/>
  <c r="T34" i="2"/>
  <c r="Q34" i="2"/>
  <c r="G18" i="2"/>
  <c r="G17" i="2"/>
  <c r="G16" i="2"/>
  <c r="G15" i="2"/>
  <c r="G14" i="2"/>
  <c r="T2" i="2"/>
  <c r="W48" i="2"/>
  <c r="E17" i="2"/>
  <c r="E16" i="2"/>
  <c r="T33" i="2"/>
  <c r="E14" i="2"/>
  <c r="W18" i="2"/>
  <c r="T18" i="2"/>
  <c r="E11" i="2"/>
  <c r="W2" i="2"/>
  <c r="F50" i="16"/>
  <c r="Q2" i="2" s="1"/>
  <c r="R41" i="16"/>
  <c r="N41" i="16"/>
  <c r="J41" i="16"/>
  <c r="F41" i="16"/>
  <c r="AB2" i="16"/>
  <c r="Z2" i="16"/>
  <c r="X2" i="16"/>
  <c r="F50" i="1"/>
  <c r="F51" i="1"/>
  <c r="H17" i="2" l="1"/>
  <c r="H16" i="2"/>
  <c r="H14" i="2"/>
  <c r="E19" i="2"/>
  <c r="T48" i="2"/>
  <c r="T50" i="2" s="1"/>
  <c r="E18" i="2"/>
  <c r="H18" i="2" s="1"/>
  <c r="Q48" i="2"/>
  <c r="Q50" i="2" s="1"/>
  <c r="E15" i="2"/>
  <c r="H15" i="2" s="1"/>
  <c r="Q33" i="2"/>
  <c r="Q35" i="2" s="1"/>
  <c r="E13" i="2"/>
  <c r="E12" i="2"/>
  <c r="Q18" i="2"/>
  <c r="G11" i="2"/>
  <c r="H11" i="2" s="1"/>
  <c r="E10" i="2"/>
  <c r="W3" i="2"/>
  <c r="W4" i="2" s="1"/>
  <c r="M7" i="2"/>
  <c r="G2" i="2"/>
  <c r="I2" i="2"/>
  <c r="E9" i="2"/>
  <c r="C4" i="2"/>
  <c r="F51" i="16"/>
  <c r="G8" i="2" s="1"/>
  <c r="E8" i="2"/>
  <c r="I4" i="2"/>
  <c r="F46" i="16"/>
  <c r="E4" i="2"/>
  <c r="G4" i="2"/>
  <c r="T3" i="2"/>
  <c r="T4" i="2" s="1"/>
  <c r="E2" i="2"/>
  <c r="W19" i="2"/>
  <c r="W20" i="2" s="1"/>
  <c r="G13" i="2"/>
  <c r="W49" i="2"/>
  <c r="W50" i="2" s="1"/>
  <c r="G19" i="2"/>
  <c r="H19" i="2" s="1"/>
  <c r="F52" i="1"/>
  <c r="T35" i="2"/>
  <c r="W35" i="2"/>
  <c r="F45" i="16"/>
  <c r="H13" i="2" l="1"/>
  <c r="T19" i="2"/>
  <c r="T20" i="2" s="1"/>
  <c r="G12" i="2"/>
  <c r="H12" i="2" s="1"/>
  <c r="B9" i="2"/>
  <c r="B10" i="2" s="1"/>
  <c r="Q19" i="2"/>
  <c r="Q20" i="2" s="1"/>
  <c r="N14" i="2"/>
  <c r="N10" i="2"/>
  <c r="G10" i="2"/>
  <c r="H10" i="2" s="1"/>
  <c r="N12" i="2"/>
  <c r="Q3" i="2"/>
  <c r="Q4" i="2" s="1"/>
  <c r="F52" i="16"/>
  <c r="N15" i="2"/>
  <c r="N11" i="2"/>
  <c r="N8" i="2"/>
  <c r="N9" i="2"/>
  <c r="N13" i="2"/>
  <c r="H8" i="2"/>
  <c r="F47" i="16"/>
  <c r="G9" i="2"/>
  <c r="H9" i="2" s="1"/>
  <c r="AD2" i="1" l="1"/>
  <c r="R41" i="1"/>
  <c r="N41" i="1"/>
  <c r="J41" i="1"/>
  <c r="F41" i="1"/>
  <c r="AB2" i="1"/>
  <c r="Z2" i="1"/>
  <c r="X2" i="1"/>
  <c r="F45" i="1" l="1"/>
  <c r="F46" i="1"/>
  <c r="F47" i="1" l="1"/>
</calcChain>
</file>

<file path=xl/sharedStrings.xml><?xml version="1.0" encoding="utf-8"?>
<sst xmlns="http://schemas.openxmlformats.org/spreadsheetml/2006/main" count="1752" uniqueCount="122">
  <si>
    <t>Spending Details</t>
  </si>
  <si>
    <t>Credit Card Deposits</t>
  </si>
  <si>
    <t>Details</t>
  </si>
  <si>
    <t>Income</t>
  </si>
  <si>
    <t>Totals</t>
  </si>
  <si>
    <t>Bank</t>
  </si>
  <si>
    <t>Date</t>
  </si>
  <si>
    <t>Bank of America</t>
  </si>
  <si>
    <t>Capital One</t>
  </si>
  <si>
    <t>Chase</t>
  </si>
  <si>
    <t>Total</t>
  </si>
  <si>
    <t>BoA</t>
  </si>
  <si>
    <t>DigniFi</t>
  </si>
  <si>
    <t>Credit Card Data</t>
  </si>
  <si>
    <t>Monthly Spending</t>
  </si>
  <si>
    <t>Monthly Deposits</t>
  </si>
  <si>
    <t>Differences</t>
  </si>
  <si>
    <t>Total Spendings</t>
  </si>
  <si>
    <t>Total Gains</t>
  </si>
  <si>
    <t>Bills</t>
  </si>
  <si>
    <t>Difference</t>
  </si>
  <si>
    <t>Gas</t>
  </si>
  <si>
    <t>Total Spending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</si>
  <si>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</si>
  <si>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</si>
  <si>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</si>
  <si>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</si>
  <si>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</si>
  <si>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</si>
  <si>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</si>
  <si>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</si>
  <si>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</si>
  <si>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</si>
  <si>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</si>
  <si>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</si>
  <si>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Income &amp; Monthly Spending total</t>
  </si>
  <si>
    <t>Monthly Income</t>
  </si>
  <si>
    <t>B</t>
  </si>
  <si>
    <t>F</t>
  </si>
  <si>
    <t>Groceries</t>
  </si>
  <si>
    <t>Eating Out</t>
  </si>
  <si>
    <t>E</t>
  </si>
  <si>
    <t>Subscriptions</t>
  </si>
  <si>
    <t>S</t>
  </si>
  <si>
    <t>Data Code Information</t>
  </si>
  <si>
    <t>G</t>
  </si>
  <si>
    <t>M</t>
  </si>
  <si>
    <t>Miscellaneous Purchases</t>
  </si>
  <si>
    <t>DC</t>
  </si>
  <si>
    <t>Total Income</t>
  </si>
  <si>
    <t>January Spending Breakdown</t>
  </si>
  <si>
    <t>February Spending Breakdown</t>
  </si>
  <si>
    <t>March Spending Breakdown</t>
  </si>
  <si>
    <t>March Total Data</t>
  </si>
  <si>
    <t>January Total Data</t>
  </si>
  <si>
    <t>February Total Data</t>
  </si>
  <si>
    <t>April Total Data</t>
  </si>
  <si>
    <t>April Spending Breakdown</t>
  </si>
  <si>
    <t>May Total Data</t>
  </si>
  <si>
    <t>May Spending Breakdown</t>
  </si>
  <si>
    <t>June Total Data</t>
  </si>
  <si>
    <t>June Spending Breakdown</t>
  </si>
  <si>
    <t>July Total Data</t>
  </si>
  <si>
    <t>July Spending Breakdown</t>
  </si>
  <si>
    <t>August Total Data</t>
  </si>
  <si>
    <t>August Spending Breakdown</t>
  </si>
  <si>
    <t>September Total Data</t>
  </si>
  <si>
    <t>September Spending Breakdown</t>
  </si>
  <si>
    <t>October Total Data</t>
  </si>
  <si>
    <t>October Data Breakdown</t>
  </si>
  <si>
    <t>November Total Data</t>
  </si>
  <si>
    <t>November Spending Breakdown</t>
  </si>
  <si>
    <t>December Total Data</t>
  </si>
  <si>
    <t>December Spending Breakdown</t>
  </si>
  <si>
    <t>Bank Breakdown Total</t>
  </si>
  <si>
    <t>BoA Breakdown Total</t>
  </si>
  <si>
    <t>Capital One Breakdown Total</t>
  </si>
  <si>
    <t>Chase Breakdown Total</t>
  </si>
  <si>
    <t xml:space="preserve"> Breakdown </t>
  </si>
  <si>
    <t>Total Spending Breakdown</t>
  </si>
  <si>
    <t>%</t>
  </si>
  <si>
    <t>Necessities</t>
  </si>
  <si>
    <t>N</t>
  </si>
  <si>
    <t>Extracurricular</t>
  </si>
  <si>
    <t>X</t>
  </si>
  <si>
    <t xml:space="preserve">401K </t>
  </si>
  <si>
    <t>Contribution</t>
  </si>
  <si>
    <t>Match</t>
  </si>
  <si>
    <t>Janurary</t>
  </si>
  <si>
    <t>Febuary</t>
  </si>
  <si>
    <t xml:space="preserve">October </t>
  </si>
  <si>
    <t>Stock</t>
  </si>
  <si>
    <t>Average Spent</t>
  </si>
  <si>
    <t>Total Invesments</t>
  </si>
  <si>
    <t>Stock Value</t>
  </si>
  <si>
    <t>Gain</t>
  </si>
  <si>
    <t xml:space="preserve">Price </t>
  </si>
  <si>
    <t>Quantity</t>
  </si>
  <si>
    <t>Roth IRA</t>
  </si>
  <si>
    <t>Data Input</t>
  </si>
  <si>
    <t>Bi-Weekly Data Display</t>
  </si>
  <si>
    <t>Monthly Data Display</t>
  </si>
  <si>
    <t>Yearly Data Display</t>
  </si>
  <si>
    <t>Hourly Rate</t>
  </si>
  <si>
    <t>Base Hours</t>
  </si>
  <si>
    <t>Deductions</t>
  </si>
  <si>
    <t>Overtime</t>
  </si>
  <si>
    <t>SS</t>
  </si>
  <si>
    <t>MC</t>
  </si>
  <si>
    <t>GiT</t>
  </si>
  <si>
    <t>401k</t>
  </si>
  <si>
    <t>Roth</t>
  </si>
  <si>
    <t>Take Home</t>
  </si>
  <si>
    <t>Hourly Date</t>
  </si>
  <si>
    <t>Hour rate by hours</t>
  </si>
  <si>
    <t>Month</t>
  </si>
  <si>
    <t>Spending</t>
  </si>
  <si>
    <t>Invested</t>
  </si>
  <si>
    <t>Total Savings</t>
  </si>
  <si>
    <t>Total Income/Invested &amp; Spending Differences</t>
  </si>
  <si>
    <t>Credit Card</t>
  </si>
  <si>
    <t xml:space="preserve">Credit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</si>
</sst>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sz val="14"/>
      <color theme="1"/>
      <name val="Trebuchet MS"/>
      <family val="2"/>
      <scheme val="minor"/>
    </font>
    <font>
      <b/>
      <sz val="11"/>
      <color theme="1" tint="4.9989318521683403E-2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0" borderId="0" xfId="0" applyFont="1"/>
    <xf numFmtId="44" fontId="2" fillId="0" borderId="0" xfId="1" applyFont="1" applyBorder="1" applyAlignment="1">
      <alignment horizontal="center"/>
    </xf>
    <xf numFmtId="44" fontId="5" fillId="0" borderId="0" xfId="1" applyFont="1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0" fontId="0" fillId="29" borderId="9" xfId="0" applyFill="1" applyBorder="1" applyAlignment="1">
      <alignment horizontal="center"/>
    </xf>
    <xf numFmtId="164" fontId="0" fillId="29" borderId="6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30" borderId="1" xfId="0" applyFont="1" applyFill="1" applyBorder="1" applyAlignment="1">
      <alignment horizontal="center"/>
    </xf>
    <xf numFmtId="0" fontId="7" fillId="30" borderId="7" xfId="0" applyFont="1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31" borderId="16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164" fontId="2" fillId="31" borderId="24" xfId="0" applyNumberFormat="1" applyFont="1" applyFill="1" applyBorder="1" applyAlignment="1">
      <alignment horizontal="center"/>
    </xf>
    <xf numFmtId="0" fontId="2" fillId="32" borderId="19" xfId="0" applyFont="1" applyFill="1" applyBorder="1" applyAlignment="1">
      <alignment horizontal="center"/>
    </xf>
    <xf numFmtId="0" fontId="2" fillId="32" borderId="21" xfId="0" applyFont="1" applyFill="1" applyBorder="1" applyAlignment="1">
      <alignment horizontal="center"/>
    </xf>
    <xf numFmtId="0" fontId="2" fillId="32" borderId="24" xfId="0" applyFont="1" applyFill="1" applyBorder="1" applyAlignment="1">
      <alignment horizontal="center"/>
    </xf>
    <xf numFmtId="9" fontId="2" fillId="32" borderId="16" xfId="0" applyNumberFormat="1" applyFont="1" applyFill="1" applyBorder="1" applyAlignment="1">
      <alignment horizontal="center"/>
    </xf>
    <xf numFmtId="164" fontId="2" fillId="32" borderId="10" xfId="0" applyNumberFormat="1" applyFont="1" applyFill="1" applyBorder="1" applyAlignment="1">
      <alignment horizontal="center"/>
    </xf>
    <xf numFmtId="9" fontId="2" fillId="32" borderId="20" xfId="0" applyNumberFormat="1" applyFont="1" applyFill="1" applyBorder="1" applyAlignment="1">
      <alignment horizontal="center"/>
    </xf>
    <xf numFmtId="164" fontId="2" fillId="32" borderId="11" xfId="0" applyNumberFormat="1" applyFont="1" applyFill="1" applyBorder="1" applyAlignment="1">
      <alignment horizontal="center"/>
    </xf>
    <xf numFmtId="164" fontId="2" fillId="32" borderId="12" xfId="0" applyNumberFormat="1" applyFont="1" applyFill="1" applyBorder="1" applyAlignment="1">
      <alignment horizontal="center"/>
    </xf>
    <xf numFmtId="9" fontId="2" fillId="32" borderId="23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2" borderId="0" xfId="0" applyFont="1" applyFill="1" applyAlignment="1">
      <alignment horizontal="center"/>
    </xf>
    <xf numFmtId="0" fontId="2" fillId="22" borderId="8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2" borderId="15" xfId="0" applyFont="1" applyFill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1" borderId="22" xfId="0" applyFont="1" applyFill="1" applyBorder="1" applyAlignment="1">
      <alignment horizontal="center"/>
    </xf>
    <xf numFmtId="0" fontId="2" fillId="31" borderId="2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26" borderId="5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28" borderId="4" xfId="0" applyFont="1" applyFill="1" applyBorder="1" applyAlignment="1">
      <alignment horizontal="center"/>
    </xf>
    <xf numFmtId="0" fontId="2" fillId="28" borderId="5" xfId="0" applyFont="1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27" borderId="4" xfId="0" applyFont="1" applyFill="1" applyBorder="1" applyAlignment="1">
      <alignment horizontal="center"/>
    </xf>
    <xf numFmtId="0" fontId="2" fillId="27" borderId="5" xfId="0" applyFont="1" applyFill="1" applyBorder="1" applyAlignment="1">
      <alignment horizontal="center"/>
    </xf>
    <xf numFmtId="0" fontId="2" fillId="27" borderId="6" xfId="0" applyFont="1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24" borderId="4" xfId="0" applyFont="1" applyFill="1" applyBorder="1" applyAlignment="1">
      <alignment horizontal="center"/>
    </xf>
    <xf numFmtId="0" fontId="2" fillId="24" borderId="5" xfId="0" applyFont="1" applyFill="1" applyBorder="1" applyAlignment="1">
      <alignment horizontal="center"/>
    </xf>
    <xf numFmtId="0" fontId="2" fillId="24" borderId="6" xfId="0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/>
    </xf>
    <xf numFmtId="0" fontId="2" fillId="25" borderId="5" xfId="0" applyFont="1" applyFill="1" applyBorder="1" applyAlignment="1">
      <alignment horizontal="center"/>
    </xf>
    <xf numFmtId="0" fontId="2" fillId="25" borderId="6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44" fontId="2" fillId="5" borderId="10" xfId="1" applyFont="1" applyFill="1" applyBorder="1" applyAlignment="1"/>
    <xf numFmtId="44" fontId="2" fillId="5" borderId="11" xfId="1" applyFont="1" applyFill="1" applyBorder="1" applyAlignment="1"/>
    <xf numFmtId="0" fontId="2" fillId="8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44" fontId="2" fillId="0" borderId="27" xfId="1" applyFont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6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19" borderId="28" xfId="0" applyFont="1" applyFill="1" applyBorder="1" applyAlignment="1">
      <alignment horizontal="center"/>
    </xf>
    <xf numFmtId="44" fontId="5" fillId="0" borderId="29" xfId="1" applyFont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21" borderId="34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9" fontId="2" fillId="5" borderId="36" xfId="0" applyNumberFormat="1" applyFont="1" applyFill="1" applyBorder="1" applyAlignment="1"/>
    <xf numFmtId="0" fontId="2" fillId="8" borderId="37" xfId="0" applyFont="1" applyFill="1" applyBorder="1" applyAlignment="1">
      <alignment horizontal="center"/>
    </xf>
    <xf numFmtId="9" fontId="2" fillId="5" borderId="38" xfId="2" applyFont="1" applyFill="1" applyBorder="1" applyAlignment="1"/>
    <xf numFmtId="0" fontId="2" fillId="7" borderId="42" xfId="0" applyFont="1" applyFill="1" applyBorder="1" applyAlignment="1">
      <alignment horizontal="center"/>
    </xf>
    <xf numFmtId="0" fontId="2" fillId="0" borderId="43" xfId="0" applyFont="1" applyBorder="1" applyAlignment="1">
      <alignment horizontal="center"/>
    </xf>
    <xf numFmtId="164" fontId="2" fillId="0" borderId="36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2" fillId="6" borderId="45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0" fontId="3" fillId="11" borderId="31" xfId="0" applyFont="1" applyFill="1" applyBorder="1" applyAlignment="1">
      <alignment horizontal="center"/>
    </xf>
    <xf numFmtId="0" fontId="3" fillId="11" borderId="42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164" fontId="3" fillId="0" borderId="38" xfId="0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42" xfId="0" applyFont="1" applyFill="1" applyBorder="1" applyAlignment="1">
      <alignment horizontal="center"/>
    </xf>
    <xf numFmtId="0" fontId="3" fillId="14" borderId="31" xfId="0" applyFont="1" applyFill="1" applyBorder="1" applyAlignment="1">
      <alignment horizontal="center"/>
    </xf>
    <xf numFmtId="0" fontId="3" fillId="14" borderId="42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0" fontId="3" fillId="15" borderId="42" xfId="0" applyFont="1" applyFill="1" applyBorder="1" applyAlignment="1">
      <alignment horizontal="center"/>
    </xf>
    <xf numFmtId="0" fontId="3" fillId="16" borderId="31" xfId="0" applyFont="1" applyFill="1" applyBorder="1" applyAlignment="1">
      <alignment horizontal="center"/>
    </xf>
    <xf numFmtId="0" fontId="3" fillId="16" borderId="42" xfId="0" applyFont="1" applyFill="1" applyBorder="1" applyAlignment="1">
      <alignment horizontal="center"/>
    </xf>
    <xf numFmtId="0" fontId="3" fillId="17" borderId="31" xfId="0" applyFont="1" applyFill="1" applyBorder="1" applyAlignment="1">
      <alignment horizontal="center"/>
    </xf>
    <xf numFmtId="0" fontId="3" fillId="17" borderId="42" xfId="0" applyFont="1" applyFill="1" applyBorder="1" applyAlignment="1">
      <alignment horizontal="center"/>
    </xf>
    <xf numFmtId="0" fontId="3" fillId="20" borderId="31" xfId="0" applyFont="1" applyFill="1" applyBorder="1" applyAlignment="1">
      <alignment horizontal="center"/>
    </xf>
    <xf numFmtId="0" fontId="3" fillId="20" borderId="42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3" fillId="18" borderId="42" xfId="0" applyFont="1" applyFill="1" applyBorder="1" applyAlignment="1">
      <alignment horizontal="center"/>
    </xf>
    <xf numFmtId="0" fontId="3" fillId="19" borderId="31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2" fillId="8" borderId="46" xfId="0" applyFont="1" applyFill="1" applyBorder="1" applyAlignment="1">
      <alignment horizontal="center"/>
    </xf>
    <xf numFmtId="0" fontId="2" fillId="8" borderId="35" xfId="0" applyFont="1" applyFill="1" applyBorder="1" applyAlignment="1">
      <alignment horizontal="center"/>
    </xf>
    <xf numFmtId="44" fontId="3" fillId="24" borderId="36" xfId="1" applyFont="1" applyFill="1" applyBorder="1" applyAlignment="1">
      <alignment horizontal="center"/>
    </xf>
    <xf numFmtId="44" fontId="3" fillId="24" borderId="38" xfId="1" applyFont="1" applyFill="1" applyBorder="1" applyAlignment="1">
      <alignment horizontal="center"/>
    </xf>
    <xf numFmtId="44" fontId="3" fillId="24" borderId="44" xfId="1" applyFont="1" applyFill="1" applyBorder="1" applyAlignment="1">
      <alignment horizontal="center"/>
    </xf>
    <xf numFmtId="164" fontId="3" fillId="24" borderId="36" xfId="0" applyNumberFormat="1" applyFont="1" applyFill="1" applyBorder="1" applyAlignment="1">
      <alignment horizontal="center"/>
    </xf>
    <xf numFmtId="164" fontId="3" fillId="24" borderId="38" xfId="0" applyNumberFormat="1" applyFont="1" applyFill="1" applyBorder="1" applyAlignment="1">
      <alignment horizontal="center"/>
    </xf>
    <xf numFmtId="164" fontId="3" fillId="24" borderId="44" xfId="0" applyNumberFormat="1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7" borderId="48" xfId="0" applyFont="1" applyFill="1" applyBorder="1" applyAlignment="1">
      <alignment horizontal="center"/>
    </xf>
    <xf numFmtId="0" fontId="2" fillId="7" borderId="49" xfId="0" applyFont="1" applyFill="1" applyBorder="1" applyAlignment="1">
      <alignment horizontal="center"/>
    </xf>
    <xf numFmtId="0" fontId="2" fillId="8" borderId="47" xfId="0" applyFont="1" applyFill="1" applyBorder="1" applyAlignment="1">
      <alignment horizontal="center"/>
    </xf>
    <xf numFmtId="0" fontId="2" fillId="8" borderId="49" xfId="0" applyFont="1" applyFill="1" applyBorder="1" applyAlignment="1">
      <alignment horizontal="center"/>
    </xf>
    <xf numFmtId="0" fontId="2" fillId="8" borderId="48" xfId="0" applyFont="1" applyFill="1" applyBorder="1" applyAlignment="1">
      <alignment horizontal="center"/>
    </xf>
    <xf numFmtId="0" fontId="2" fillId="8" borderId="46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2" fillId="8" borderId="50" xfId="0" applyFont="1" applyFill="1" applyBorder="1" applyAlignment="1">
      <alignment horizontal="center"/>
    </xf>
    <xf numFmtId="44" fontId="2" fillId="5" borderId="51" xfId="1" applyFont="1" applyFill="1" applyBorder="1" applyAlignment="1"/>
    <xf numFmtId="9" fontId="2" fillId="5" borderId="44" xfId="2" applyFont="1" applyFill="1" applyBorder="1" applyAlignment="1"/>
    <xf numFmtId="44" fontId="2" fillId="0" borderId="0" xfId="1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7" borderId="52" xfId="0" applyFont="1" applyFill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25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Total Spending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rebuchet MS" panose="020B0603020202020204"/>
            </a:rPr>
            <a:t>Total Spending Breakdown</a:t>
          </a:r>
        </a:p>
      </cx:txPr>
    </cx:title>
    <cx:plotArea>
      <cx:plotAreaRegion>
        <cx:series layoutId="sunburst" uniqueId="{CBF78F56-8400-4CEE-B949-D5ED235EB421}" formatIdx="0">
          <cx:dataLabels>
            <cx:numFmt formatCode="$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/>
                </a:pPr>
                <a:endPara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Trebuchet MS" panose="020B060302020202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  <cx:series layoutId="sunburst" hidden="1" uniqueId="{0BF69C58-91A9-4411-A781-C4D52B1DB7F5}" formatIdx="1">
          <cx:dataLabels>
            <cx:visibility seriesName="0" categoryName="1" value="0"/>
            <cx:separator>, </cx:separator>
          </cx:dataLabels>
          <cx:dataId val="1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95249</xdr:rowOff>
    </xdr:from>
    <xdr:to>
      <xdr:col>14</xdr:col>
      <xdr:colOff>559593</xdr:colOff>
      <xdr:row>46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21C393C-21BF-0EF1-F5D1-D42C291CA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4619624"/>
              <a:ext cx="10489406" cy="6310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E4F7-A7EE-4DC8-A4D7-56A8D412C1B2}">
  <dimension ref="A1:AI52"/>
  <sheetViews>
    <sheetView showGridLines="0" zoomScale="80" zoomScaleNormal="80" workbookViewId="0">
      <selection activeCell="V50" sqref="V50"/>
    </sheetView>
  </sheetViews>
  <sheetFormatPr defaultRowHeight="16.5" x14ac:dyDescent="0.3"/>
  <cols>
    <col min="1" max="2" width="9" style="1"/>
    <col min="3" max="3" width="13.75" style="1" customWidth="1"/>
    <col min="4" max="4" width="9" style="1"/>
    <col min="5" max="5" width="23.375" style="1" customWidth="1"/>
    <col min="6" max="6" width="7.625" style="1" customWidth="1"/>
    <col min="7" max="7" width="9.25" style="1" customWidth="1"/>
    <col min="8" max="8" width="3.25" style="1" customWidth="1"/>
    <col min="9" max="9" width="15.375" style="1" customWidth="1"/>
    <col min="10" max="10" width="15.75" style="1" customWidth="1"/>
    <col min="11" max="11" width="9" style="1"/>
    <col min="12" max="12" width="3.25" style="1" customWidth="1"/>
    <col min="13" max="13" width="9" style="1"/>
    <col min="14" max="14" width="11.375" style="1" customWidth="1"/>
    <col min="15" max="15" width="9" style="1"/>
    <col min="16" max="16" width="3.25" style="1" customWidth="1"/>
    <col min="17" max="19" width="9" style="1"/>
    <col min="20" max="20" width="3.25" style="1" customWidth="1"/>
    <col min="21" max="22" width="9" style="1"/>
    <col min="23" max="23" width="11.25" style="1" customWidth="1"/>
    <col min="24" max="34" width="9" style="1"/>
    <col min="35" max="35" width="10.125" style="1" customWidth="1"/>
    <col min="36" max="16384" width="9" style="1"/>
  </cols>
  <sheetData>
    <row r="1" spans="1:35" x14ac:dyDescent="0.3">
      <c r="A1" s="96" t="s">
        <v>3</v>
      </c>
      <c r="B1" s="96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 s="92"/>
      <c r="AD1" s="92"/>
    </row>
    <row r="2" spans="1:35" x14ac:dyDescent="0.3">
      <c r="A2" s="11" t="s">
        <v>2</v>
      </c>
      <c r="B2" s="30"/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7</v>
      </c>
      <c r="K2" s="36" t="s">
        <v>6</v>
      </c>
      <c r="L2" s="36" t="s">
        <v>48</v>
      </c>
      <c r="M2" s="37" t="s">
        <v>2</v>
      </c>
      <c r="N2" s="2" t="s">
        <v>8</v>
      </c>
      <c r="O2" s="36" t="s">
        <v>6</v>
      </c>
      <c r="P2" s="36" t="s">
        <v>48</v>
      </c>
      <c r="Q2" s="37" t="s">
        <v>2</v>
      </c>
      <c r="R2" s="2" t="s">
        <v>9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 s="3" t="s">
        <v>10</v>
      </c>
      <c r="AD2" s="5">
        <f>SUM(AC4:AC40)</f>
        <v>0</v>
      </c>
      <c r="AF2" s="82" t="s">
        <v>74</v>
      </c>
      <c r="AG2" s="83"/>
      <c r="AH2" s="83"/>
      <c r="AI2" s="84"/>
    </row>
    <row r="3" spans="1:35" x14ac:dyDescent="0.3">
      <c r="A3" s="6"/>
      <c r="B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11</v>
      </c>
      <c r="X3" s="35" t="s">
        <v>6</v>
      </c>
      <c r="Y3" s="11" t="s">
        <v>9</v>
      </c>
      <c r="Z3" s="35" t="s">
        <v>6</v>
      </c>
      <c r="AA3" s="12" t="s">
        <v>8</v>
      </c>
      <c r="AB3" s="35" t="s">
        <v>6</v>
      </c>
      <c r="AC3" s="12" t="s">
        <v>12</v>
      </c>
      <c r="AD3" s="35" t="s">
        <v>6</v>
      </c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 s="9"/>
      <c r="AD4" s="13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 s="7"/>
      <c r="AD5" s="13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 s="7"/>
      <c r="AD6" s="13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D7" s="13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 s="7"/>
      <c r="AD8" s="13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 s="7"/>
      <c r="AD9" s="13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 s="7"/>
      <c r="AD10" s="13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 s="7"/>
      <c r="AD11" s="13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 s="7"/>
      <c r="AD12" s="13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 s="7"/>
      <c r="AD13" s="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 s="7"/>
      <c r="AD14" s="13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 s="7"/>
      <c r="AD15" s="13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 s="7"/>
      <c r="AD16" s="13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 s="7"/>
      <c r="AD17" s="13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 s="7"/>
      <c r="AD18" s="13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 s="7"/>
      <c r="AD19" s="13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 s="7"/>
      <c r="AD20" s="13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 s="7"/>
      <c r="AD21" s="13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 s="7"/>
      <c r="AD22" s="13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 s="7"/>
      <c r="AD23" s="1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 s="7"/>
      <c r="AD24" s="13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 s="7"/>
      <c r="AD25" s="13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 s="7"/>
      <c r="AD26" s="13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 s="7"/>
      <c r="AD27" s="13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 s="7"/>
      <c r="AD28" s="13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 s="7"/>
      <c r="AD29" s="13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 s="7"/>
      <c r="AD30" s="13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 s="7"/>
      <c r="AD31" s="13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 s="7"/>
      <c r="AD32" s="13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 s="7"/>
      <c r="AD33" s="1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 s="7"/>
      <c r="AD34" s="13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 s="7"/>
      <c r="AD35" s="13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 s="7"/>
      <c r="AD36" s="13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 s="7"/>
      <c r="AD37" s="13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 s="7"/>
      <c r="AD38" s="13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 s="7"/>
      <c r="AD39" s="13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 s="20"/>
      <c r="AD40" s="21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SUM(X2,Z2,AB2)</f>
        <v>0</v>
      </c>
      <c r="H46"/>
      <c r="I46"/>
      <c r="J46" s="85" t="s">
        <v>39</v>
      </c>
      <c r="K46" s="86"/>
      <c r="L46" s="86"/>
      <c r="M46" s="49">
        <f t="shared" si="4"/>
        <v>0</v>
      </c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F46-F45</f>
        <v>0</v>
      </c>
      <c r="H47"/>
      <c r="I47"/>
      <c r="J47" s="85" t="s">
        <v>81</v>
      </c>
      <c r="K47" s="86"/>
      <c r="L47" s="86"/>
      <c r="M47" s="49">
        <f t="shared" si="4"/>
        <v>0</v>
      </c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01" t="s">
        <v>35</v>
      </c>
      <c r="F49" s="102"/>
      <c r="G49" s="103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99">
        <f>SUM(B2:B41)</f>
        <v>0</v>
      </c>
      <c r="G50" s="100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99" t="e">
        <f>SUM(C47,G46,#REF!,O46)</f>
        <v>#REF!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06" t="e">
        <f>F50-F51</f>
        <v>#REF!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67">
    <mergeCell ref="AF41:AH41"/>
    <mergeCell ref="AF42:AH42"/>
    <mergeCell ref="AF43:AH43"/>
    <mergeCell ref="AF44:AH44"/>
    <mergeCell ref="J45:L45"/>
    <mergeCell ref="J47:L47"/>
    <mergeCell ref="J48:L48"/>
    <mergeCell ref="J49:L49"/>
    <mergeCell ref="J50:L50"/>
    <mergeCell ref="J46:L46"/>
    <mergeCell ref="B52:C52"/>
    <mergeCell ref="B50:C50"/>
    <mergeCell ref="F52:G52"/>
    <mergeCell ref="AF2:AI2"/>
    <mergeCell ref="AF3:AH3"/>
    <mergeCell ref="AF4:AH4"/>
    <mergeCell ref="AF6:AH6"/>
    <mergeCell ref="AF7:AH7"/>
    <mergeCell ref="AF8:AH8"/>
    <mergeCell ref="AF9:AH9"/>
    <mergeCell ref="AF10:AH10"/>
    <mergeCell ref="AF14:AH14"/>
    <mergeCell ref="AF16:AH16"/>
    <mergeCell ref="AF17:AH17"/>
    <mergeCell ref="AF18:AH18"/>
    <mergeCell ref="AF19:AH19"/>
    <mergeCell ref="B47:C47"/>
    <mergeCell ref="B48:C48"/>
    <mergeCell ref="A1:B1"/>
    <mergeCell ref="E44:F44"/>
    <mergeCell ref="F51:G51"/>
    <mergeCell ref="E49:G49"/>
    <mergeCell ref="F50:G50"/>
    <mergeCell ref="B49:C49"/>
    <mergeCell ref="B51:C51"/>
    <mergeCell ref="AF5:AH5"/>
    <mergeCell ref="B46:C46"/>
    <mergeCell ref="W1:AD1"/>
    <mergeCell ref="F1:U1"/>
    <mergeCell ref="A44:C44"/>
    <mergeCell ref="B45:C45"/>
    <mergeCell ref="AF20:AH20"/>
    <mergeCell ref="AF26:AH26"/>
    <mergeCell ref="AF27:AH27"/>
    <mergeCell ref="AF28:AH28"/>
    <mergeCell ref="AF29:AH29"/>
    <mergeCell ref="AF30:AH30"/>
    <mergeCell ref="AF33:AH33"/>
    <mergeCell ref="AF36:AH36"/>
    <mergeCell ref="AF31:AH31"/>
    <mergeCell ref="AF32:AH32"/>
    <mergeCell ref="J52:L52"/>
    <mergeCell ref="AF11:AH11"/>
    <mergeCell ref="AF13:AI13"/>
    <mergeCell ref="AF21:AH21"/>
    <mergeCell ref="AF22:AH22"/>
    <mergeCell ref="AF24:AI24"/>
    <mergeCell ref="AF25:AH25"/>
    <mergeCell ref="AF15:AH15"/>
    <mergeCell ref="AF35:AI35"/>
    <mergeCell ref="AF37:AH37"/>
    <mergeCell ref="AF38:AH38"/>
    <mergeCell ref="AF39:AH39"/>
    <mergeCell ref="AF40:AH40"/>
    <mergeCell ref="J43:M43"/>
    <mergeCell ref="J44:L44"/>
    <mergeCell ref="J51:L51"/>
  </mergeCells>
  <conditionalFormatting sqref="F47">
    <cfRule type="cellIs" dxfId="124" priority="3" operator="lessThan">
      <formula>0</formula>
    </cfRule>
    <cfRule type="cellIs" dxfId="123" priority="4" operator="greaterThan">
      <formula>0</formula>
    </cfRule>
  </conditionalFormatting>
  <conditionalFormatting sqref="F52:G52">
    <cfRule type="cellIs" dxfId="122" priority="1" operator="greater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8BB8-2B6F-4612-B365-7D04AE961077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14" priority="2" operator="greaterThan">
      <formula>0</formula>
    </cfRule>
    <cfRule type="cellIs" dxfId="13" priority="3" operator="lessThan">
      <formula>0</formula>
    </cfRule>
  </conditionalFormatting>
  <conditionalFormatting sqref="F52:G52">
    <cfRule type="cellIs" dxfId="12" priority="1" operator="greaterThan">
      <formula>0.1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0BEA-DD69-463A-9A10-AB5BBCEF9DD4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11" priority="2" operator="greaterThan">
      <formula>0</formula>
    </cfRule>
    <cfRule type="cellIs" dxfId="10" priority="3" operator="lessThan">
      <formula>0</formula>
    </cfRule>
  </conditionalFormatting>
  <conditionalFormatting sqref="F52:G52">
    <cfRule type="cellIs" dxfId="9" priority="1" operator="greaterThan">
      <formula>0.1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7C22-0974-4F3F-8493-EC40A1D1ECD4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8" priority="2" operator="greaterThan">
      <formula>0</formula>
    </cfRule>
    <cfRule type="cellIs" dxfId="7" priority="3" operator="lessThan">
      <formula>0</formula>
    </cfRule>
  </conditionalFormatting>
  <conditionalFormatting sqref="F52:G52">
    <cfRule type="cellIs" dxfId="6" priority="1" operator="greaterThan">
      <formula>0.1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37F8-F3A0-4B1A-B54E-7E5ECA5A026F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5" priority="2" operator="greaterThan">
      <formula>0</formula>
    </cfRule>
    <cfRule type="cellIs" dxfId="4" priority="3" operator="lessThan">
      <formula>0</formula>
    </cfRule>
  </conditionalFormatting>
  <conditionalFormatting sqref="F52:G52">
    <cfRule type="cellIs" dxfId="3" priority="1" operator="greaterThan">
      <formula>0.1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34FD-90F3-4927-8FE6-5A7F9BC9BABF}">
  <dimension ref="A1:AI52"/>
  <sheetViews>
    <sheetView showGridLines="0" zoomScale="80" zoomScaleNormal="80" workbookViewId="0">
      <selection activeCell="H23" sqref="H23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F52:G52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B0B4-B6C3-4610-85C2-EF9CA3C34689}">
  <dimension ref="A3:W88"/>
  <sheetViews>
    <sheetView showGridLines="0" zoomScaleNormal="100" workbookViewId="0">
      <selection activeCell="B9" sqref="B9"/>
    </sheetView>
  </sheetViews>
  <sheetFormatPr defaultRowHeight="16.5" x14ac:dyDescent="0.3"/>
  <cols>
    <col min="1" max="1" width="16.75" style="1" bestFit="1" customWidth="1"/>
    <col min="2" max="2" width="14.875" style="1" bestFit="1" customWidth="1"/>
    <col min="3" max="3" width="11.375" style="1" bestFit="1" customWidth="1"/>
    <col min="4" max="4" width="9" style="1"/>
    <col min="5" max="5" width="13" style="1" bestFit="1" customWidth="1"/>
    <col min="6" max="6" width="14.875" style="1" bestFit="1" customWidth="1"/>
    <col min="7" max="7" width="11.375" style="1" bestFit="1" customWidth="1"/>
    <col min="8" max="8" width="9" style="1"/>
    <col min="9" max="9" width="13" style="1" bestFit="1" customWidth="1"/>
    <col min="10" max="10" width="14.875" style="1" bestFit="1" customWidth="1"/>
    <col min="11" max="11" width="11.375" style="1" bestFit="1" customWidth="1"/>
    <col min="12" max="12" width="9" style="1"/>
    <col min="13" max="13" width="13" style="1" bestFit="1" customWidth="1"/>
    <col min="14" max="14" width="14.875" style="1" bestFit="1" customWidth="1"/>
    <col min="15" max="15" width="11.375" style="1" bestFit="1" customWidth="1"/>
    <col min="16" max="16" width="9" style="1"/>
    <col min="17" max="17" width="13" style="1" bestFit="1" customWidth="1"/>
    <col min="18" max="18" width="14.875" style="1" bestFit="1" customWidth="1"/>
    <col min="19" max="19" width="11.375" style="1" bestFit="1" customWidth="1"/>
    <col min="20" max="20" width="9" style="1"/>
    <col min="21" max="21" width="13" style="1" bestFit="1" customWidth="1"/>
    <col min="22" max="22" width="14.875" style="1" bestFit="1" customWidth="1"/>
    <col min="23" max="23" width="11.375" style="1" bestFit="1" customWidth="1"/>
    <col min="24" max="16384" width="9" style="1"/>
  </cols>
  <sheetData>
    <row r="3" spans="1:23" x14ac:dyDescent="0.3">
      <c r="A3" s="128" t="s">
        <v>99</v>
      </c>
      <c r="B3" s="124"/>
      <c r="C3" s="41"/>
      <c r="D3" s="128" t="s">
        <v>100</v>
      </c>
      <c r="E3" s="123"/>
      <c r="F3" s="124"/>
      <c r="G3" s="45"/>
      <c r="H3" s="128" t="s">
        <v>101</v>
      </c>
      <c r="I3" s="123"/>
      <c r="J3" s="124"/>
      <c r="K3" s="41"/>
      <c r="L3" s="128" t="s">
        <v>102</v>
      </c>
      <c r="M3" s="123"/>
      <c r="N3" s="124"/>
    </row>
    <row r="4" spans="1:23" x14ac:dyDescent="0.3">
      <c r="A4" s="66" t="s">
        <v>103</v>
      </c>
      <c r="B4" s="71"/>
      <c r="C4" s="41"/>
      <c r="D4" s="67" t="s">
        <v>3</v>
      </c>
      <c r="E4" s="129">
        <f>C86</f>
        <v>3</v>
      </c>
      <c r="F4" s="130"/>
      <c r="G4" s="45"/>
      <c r="H4" s="67" t="s">
        <v>3</v>
      </c>
      <c r="I4" s="129">
        <f>PRODUCT(C86,A87)</f>
        <v>6</v>
      </c>
      <c r="J4" s="130"/>
      <c r="K4" s="41"/>
      <c r="L4" s="67" t="s">
        <v>3</v>
      </c>
      <c r="M4" s="129">
        <f>PRODUCT(C86,A88)</f>
        <v>78</v>
      </c>
      <c r="N4" s="130"/>
    </row>
    <row r="5" spans="1:23" x14ac:dyDescent="0.3">
      <c r="A5" s="68" t="s">
        <v>104</v>
      </c>
      <c r="B5" s="72"/>
      <c r="C5" s="41"/>
      <c r="D5" s="122" t="s">
        <v>105</v>
      </c>
      <c r="E5" s="123"/>
      <c r="F5" s="124"/>
      <c r="G5" s="45"/>
      <c r="H5" s="122" t="s">
        <v>105</v>
      </c>
      <c r="I5" s="123"/>
      <c r="J5" s="124"/>
      <c r="K5" s="41"/>
      <c r="L5" s="122" t="s">
        <v>105</v>
      </c>
      <c r="M5" s="123"/>
      <c r="N5" s="124"/>
    </row>
    <row r="6" spans="1:23" x14ac:dyDescent="0.3">
      <c r="A6" s="69" t="s">
        <v>106</v>
      </c>
      <c r="B6" s="73"/>
      <c r="C6" s="41"/>
      <c r="D6" s="68" t="s">
        <v>107</v>
      </c>
      <c r="E6" s="74">
        <v>0.06</v>
      </c>
      <c r="F6" s="75">
        <f>PRODUCT($E$4,E6)</f>
        <v>0.18</v>
      </c>
      <c r="G6" s="45"/>
      <c r="H6" s="68" t="s">
        <v>107</v>
      </c>
      <c r="I6" s="74">
        <v>0.06</v>
      </c>
      <c r="J6" s="75">
        <f>PRODUCT($I$4,I6)</f>
        <v>0.36</v>
      </c>
      <c r="K6" s="41"/>
      <c r="L6" s="68" t="s">
        <v>107</v>
      </c>
      <c r="M6" s="74">
        <v>0.06</v>
      </c>
      <c r="N6" s="75">
        <f>PRODUCT($M$4,M6)</f>
        <v>4.68</v>
      </c>
    </row>
    <row r="7" spans="1:23" x14ac:dyDescent="0.3">
      <c r="A7" s="41"/>
      <c r="B7" s="41"/>
      <c r="C7" s="41"/>
      <c r="D7" s="68" t="s">
        <v>108</v>
      </c>
      <c r="E7" s="76">
        <v>0.02</v>
      </c>
      <c r="F7" s="77">
        <f t="shared" ref="F7:F10" si="0">PRODUCT($E$4,E7)</f>
        <v>0.06</v>
      </c>
      <c r="G7" s="45"/>
      <c r="H7" s="68" t="s">
        <v>108</v>
      </c>
      <c r="I7" s="76">
        <v>0.02</v>
      </c>
      <c r="J7" s="77">
        <f t="shared" ref="J7:J10" si="1">PRODUCT($I$4,I7)</f>
        <v>0.12</v>
      </c>
      <c r="K7" s="41"/>
      <c r="L7" s="68" t="s">
        <v>108</v>
      </c>
      <c r="M7" s="76">
        <v>0.02</v>
      </c>
      <c r="N7" s="77">
        <f t="shared" ref="N7:N10" si="2">PRODUCT($M$4,M7)</f>
        <v>1.56</v>
      </c>
    </row>
    <row r="8" spans="1:23" x14ac:dyDescent="0.3">
      <c r="A8" s="125"/>
      <c r="B8" s="125"/>
      <c r="C8" s="41"/>
      <c r="D8" s="68" t="s">
        <v>109</v>
      </c>
      <c r="E8" s="76">
        <v>0.03</v>
      </c>
      <c r="F8" s="77">
        <f t="shared" si="0"/>
        <v>0.09</v>
      </c>
      <c r="G8" s="45"/>
      <c r="H8" s="68" t="s">
        <v>109</v>
      </c>
      <c r="I8" s="76">
        <v>0.03</v>
      </c>
      <c r="J8" s="77">
        <f t="shared" si="1"/>
        <v>0.18</v>
      </c>
      <c r="K8" s="41"/>
      <c r="L8" s="68" t="s">
        <v>109</v>
      </c>
      <c r="M8" s="76">
        <v>0.03</v>
      </c>
      <c r="N8" s="77">
        <f t="shared" si="2"/>
        <v>2.34</v>
      </c>
    </row>
    <row r="9" spans="1:23" x14ac:dyDescent="0.3">
      <c r="A9" s="41"/>
      <c r="B9" s="41"/>
      <c r="C9" s="41"/>
      <c r="D9" s="68" t="s">
        <v>110</v>
      </c>
      <c r="E9" s="76">
        <v>0.06</v>
      </c>
      <c r="F9" s="77">
        <f t="shared" si="0"/>
        <v>0.18</v>
      </c>
      <c r="G9" s="45"/>
      <c r="H9" s="68" t="s">
        <v>110</v>
      </c>
      <c r="I9" s="76">
        <v>0.06</v>
      </c>
      <c r="J9" s="77">
        <f t="shared" si="1"/>
        <v>0.36</v>
      </c>
      <c r="K9" s="41"/>
      <c r="L9" s="68" t="s">
        <v>110</v>
      </c>
      <c r="M9" s="76">
        <v>0.06</v>
      </c>
      <c r="N9" s="77">
        <f t="shared" si="2"/>
        <v>4.68</v>
      </c>
    </row>
    <row r="10" spans="1:23" x14ac:dyDescent="0.3">
      <c r="A10" s="41"/>
      <c r="B10" s="41"/>
      <c r="C10" s="41"/>
      <c r="D10" s="68" t="s">
        <v>111</v>
      </c>
      <c r="E10" s="76">
        <v>0.12</v>
      </c>
      <c r="F10" s="78">
        <f t="shared" si="0"/>
        <v>0.36</v>
      </c>
      <c r="G10" s="45"/>
      <c r="H10" s="69" t="s">
        <v>111</v>
      </c>
      <c r="I10" s="79">
        <v>0.12</v>
      </c>
      <c r="J10" s="78">
        <f t="shared" si="1"/>
        <v>0.72</v>
      </c>
      <c r="K10" s="41"/>
      <c r="L10" s="69" t="s">
        <v>111</v>
      </c>
      <c r="M10" s="79">
        <v>0.12</v>
      </c>
      <c r="N10" s="78">
        <f t="shared" si="2"/>
        <v>9.36</v>
      </c>
    </row>
    <row r="11" spans="1:23" x14ac:dyDescent="0.3">
      <c r="A11" s="41"/>
      <c r="B11" s="41"/>
      <c r="C11" s="41"/>
      <c r="D11" s="126" t="s">
        <v>112</v>
      </c>
      <c r="E11" s="127"/>
      <c r="F11" s="70">
        <f>E4-F6-F7-F8-F9-F10</f>
        <v>2.13</v>
      </c>
      <c r="G11" s="45"/>
      <c r="H11" s="126" t="s">
        <v>112</v>
      </c>
      <c r="I11" s="127"/>
      <c r="J11" s="70">
        <f>I4-J6-J7-J8-J9-J10</f>
        <v>4.26</v>
      </c>
      <c r="K11" s="41"/>
      <c r="L11" s="126" t="s">
        <v>112</v>
      </c>
      <c r="M11" s="127"/>
      <c r="N11" s="70">
        <f>M4-N6-N7-N8-N9-N10</f>
        <v>55.379999999999981</v>
      </c>
    </row>
    <row r="14" spans="1:23" x14ac:dyDescent="0.3">
      <c r="A14" s="143" t="s">
        <v>88</v>
      </c>
      <c r="B14" s="144"/>
      <c r="C14" s="145"/>
      <c r="E14" s="146" t="s">
        <v>89</v>
      </c>
      <c r="F14" s="147"/>
      <c r="G14" s="148"/>
      <c r="I14" s="149" t="s">
        <v>25</v>
      </c>
      <c r="J14" s="150"/>
      <c r="K14" s="151"/>
      <c r="M14" s="152" t="s">
        <v>26</v>
      </c>
      <c r="N14" s="153"/>
      <c r="O14" s="154"/>
      <c r="Q14" s="155" t="s">
        <v>27</v>
      </c>
      <c r="R14" s="156"/>
      <c r="S14" s="157"/>
      <c r="U14" s="115" t="s">
        <v>28</v>
      </c>
      <c r="V14" s="116"/>
      <c r="W14" s="117"/>
    </row>
    <row r="15" spans="1:23" x14ac:dyDescent="0.3">
      <c r="A15" s="51" t="s">
        <v>91</v>
      </c>
      <c r="B15" s="51" t="s">
        <v>97</v>
      </c>
      <c r="C15" s="51" t="s">
        <v>96</v>
      </c>
      <c r="E15" s="51" t="s">
        <v>91</v>
      </c>
      <c r="F15" s="51" t="s">
        <v>97</v>
      </c>
      <c r="G15" s="51" t="s">
        <v>96</v>
      </c>
      <c r="I15" s="51" t="s">
        <v>91</v>
      </c>
      <c r="J15" s="51" t="s">
        <v>97</v>
      </c>
      <c r="K15" s="51" t="s">
        <v>96</v>
      </c>
      <c r="M15" s="51" t="s">
        <v>91</v>
      </c>
      <c r="N15" s="51" t="s">
        <v>97</v>
      </c>
      <c r="O15" s="51" t="s">
        <v>96</v>
      </c>
      <c r="Q15" s="51" t="s">
        <v>91</v>
      </c>
      <c r="R15" s="51" t="s">
        <v>97</v>
      </c>
      <c r="S15" s="51" t="s">
        <v>96</v>
      </c>
      <c r="U15" s="51" t="s">
        <v>91</v>
      </c>
      <c r="V15" s="51" t="s">
        <v>97</v>
      </c>
      <c r="W15" s="51" t="s">
        <v>96</v>
      </c>
    </row>
    <row r="16" spans="1:23" x14ac:dyDescent="0.3">
      <c r="A16" s="52"/>
      <c r="B16" s="52"/>
      <c r="C16" s="60"/>
      <c r="E16" s="52"/>
      <c r="F16" s="52"/>
      <c r="G16" s="60"/>
      <c r="I16" s="52"/>
      <c r="J16" s="52"/>
      <c r="K16" s="60"/>
      <c r="M16" s="52"/>
      <c r="N16" s="52"/>
      <c r="O16" s="60"/>
      <c r="Q16" s="52"/>
      <c r="R16" s="52"/>
      <c r="S16" s="60"/>
      <c r="U16" s="52"/>
      <c r="V16" s="52"/>
      <c r="W16" s="60"/>
    </row>
    <row r="17" spans="1:23" x14ac:dyDescent="0.3">
      <c r="A17" s="53"/>
      <c r="B17" s="53"/>
      <c r="C17" s="14"/>
      <c r="E17" s="53"/>
      <c r="F17" s="53"/>
      <c r="G17" s="14"/>
      <c r="I17" s="53"/>
      <c r="J17" s="53"/>
      <c r="K17" s="14"/>
      <c r="M17" s="53"/>
      <c r="N17" s="53"/>
      <c r="O17" s="14"/>
      <c r="Q17" s="53"/>
      <c r="R17" s="53"/>
      <c r="S17" s="14"/>
      <c r="U17" s="53"/>
      <c r="V17" s="53"/>
      <c r="W17" s="14"/>
    </row>
    <row r="18" spans="1:23" x14ac:dyDescent="0.3">
      <c r="A18" s="53"/>
      <c r="B18" s="53"/>
      <c r="C18" s="14"/>
      <c r="E18" s="53"/>
      <c r="F18" s="53"/>
      <c r="G18" s="14"/>
      <c r="I18" s="53"/>
      <c r="J18" s="53"/>
      <c r="K18" s="14"/>
      <c r="M18" s="53"/>
      <c r="N18" s="53"/>
      <c r="O18" s="14"/>
      <c r="Q18" s="53"/>
      <c r="R18" s="53"/>
      <c r="S18" s="14"/>
      <c r="U18" s="53"/>
      <c r="V18" s="53"/>
      <c r="W18" s="14"/>
    </row>
    <row r="19" spans="1:23" x14ac:dyDescent="0.3">
      <c r="A19" s="53"/>
      <c r="B19" s="53"/>
      <c r="C19" s="14"/>
      <c r="E19" s="53"/>
      <c r="F19" s="53"/>
      <c r="G19" s="14"/>
      <c r="I19" s="53"/>
      <c r="J19" s="53"/>
      <c r="K19" s="14"/>
      <c r="M19" s="53"/>
      <c r="N19" s="53"/>
      <c r="O19" s="14"/>
      <c r="Q19" s="53"/>
      <c r="R19" s="53"/>
      <c r="S19" s="14"/>
      <c r="U19" s="53"/>
      <c r="V19" s="53"/>
      <c r="W19" s="14"/>
    </row>
    <row r="20" spans="1:23" x14ac:dyDescent="0.3">
      <c r="A20" s="53"/>
      <c r="B20" s="53"/>
      <c r="C20" s="14"/>
      <c r="E20" s="53"/>
      <c r="F20" s="53"/>
      <c r="G20" s="14"/>
      <c r="I20" s="53"/>
      <c r="J20" s="53"/>
      <c r="K20" s="14"/>
      <c r="M20" s="53"/>
      <c r="N20" s="53"/>
      <c r="O20" s="14"/>
      <c r="Q20" s="53"/>
      <c r="R20" s="53"/>
      <c r="S20" s="14"/>
      <c r="U20" s="53"/>
      <c r="V20" s="53"/>
      <c r="W20" s="14"/>
    </row>
    <row r="21" spans="1:23" x14ac:dyDescent="0.3">
      <c r="A21" s="53"/>
      <c r="B21" s="53"/>
      <c r="C21" s="14"/>
      <c r="E21" s="53"/>
      <c r="F21" s="53"/>
      <c r="G21" s="14"/>
      <c r="I21" s="53"/>
      <c r="J21" s="53"/>
      <c r="K21" s="14"/>
      <c r="M21" s="53"/>
      <c r="N21" s="53"/>
      <c r="O21" s="14"/>
      <c r="Q21" s="53"/>
      <c r="R21" s="53"/>
      <c r="S21" s="14"/>
      <c r="U21" s="53"/>
      <c r="V21" s="53"/>
      <c r="W21" s="14"/>
    </row>
    <row r="22" spans="1:23" x14ac:dyDescent="0.3">
      <c r="A22" s="53"/>
      <c r="B22" s="53"/>
      <c r="C22" s="14"/>
      <c r="E22" s="53"/>
      <c r="F22" s="53"/>
      <c r="G22" s="14"/>
      <c r="I22" s="53"/>
      <c r="J22" s="53"/>
      <c r="K22" s="14"/>
      <c r="M22" s="53"/>
      <c r="N22" s="53"/>
      <c r="O22" s="14"/>
      <c r="Q22" s="53"/>
      <c r="R22" s="53"/>
      <c r="S22" s="14"/>
      <c r="U22" s="53"/>
      <c r="V22" s="53"/>
      <c r="W22" s="14"/>
    </row>
    <row r="23" spans="1:23" x14ac:dyDescent="0.3">
      <c r="A23" s="53"/>
      <c r="B23" s="53"/>
      <c r="C23" s="14"/>
      <c r="E23" s="53"/>
      <c r="F23" s="53"/>
      <c r="G23" s="14"/>
      <c r="I23" s="53"/>
      <c r="J23" s="53"/>
      <c r="K23" s="14"/>
      <c r="M23" s="53"/>
      <c r="N23" s="53"/>
      <c r="O23" s="14"/>
      <c r="Q23" s="53"/>
      <c r="R23" s="53"/>
      <c r="S23" s="14"/>
      <c r="U23" s="53"/>
      <c r="V23" s="53"/>
      <c r="W23" s="14"/>
    </row>
    <row r="24" spans="1:23" x14ac:dyDescent="0.3">
      <c r="A24" s="53"/>
      <c r="B24" s="53"/>
      <c r="C24" s="14"/>
      <c r="E24" s="53"/>
      <c r="F24" s="53"/>
      <c r="G24" s="14"/>
      <c r="I24" s="53"/>
      <c r="J24" s="53"/>
      <c r="K24" s="14"/>
      <c r="M24" s="53"/>
      <c r="N24" s="53"/>
      <c r="O24" s="14"/>
      <c r="Q24" s="53"/>
      <c r="R24" s="53"/>
      <c r="S24" s="14"/>
      <c r="U24" s="53"/>
      <c r="V24" s="53"/>
      <c r="W24" s="14"/>
    </row>
    <row r="25" spans="1:23" x14ac:dyDescent="0.3">
      <c r="A25" s="53"/>
      <c r="B25" s="53"/>
      <c r="C25" s="14"/>
      <c r="E25" s="53"/>
      <c r="F25" s="53"/>
      <c r="G25" s="14"/>
      <c r="I25" s="53"/>
      <c r="J25" s="53"/>
      <c r="K25" s="14"/>
      <c r="M25" s="53"/>
      <c r="N25" s="53"/>
      <c r="O25" s="14"/>
      <c r="Q25" s="53"/>
      <c r="R25" s="53"/>
      <c r="S25" s="14"/>
      <c r="U25" s="53"/>
      <c r="V25" s="53"/>
      <c r="W25" s="14"/>
    </row>
    <row r="26" spans="1:23" x14ac:dyDescent="0.3">
      <c r="A26" s="53"/>
      <c r="B26" s="53"/>
      <c r="C26" s="14"/>
      <c r="E26" s="53"/>
      <c r="F26" s="53"/>
      <c r="G26" s="14"/>
      <c r="I26" s="53"/>
      <c r="J26" s="53"/>
      <c r="K26" s="14"/>
      <c r="M26" s="53"/>
      <c r="N26" s="53"/>
      <c r="O26" s="14"/>
      <c r="Q26" s="53"/>
      <c r="R26" s="53"/>
      <c r="S26" s="14"/>
      <c r="U26" s="53"/>
      <c r="V26" s="53"/>
      <c r="W26" s="14"/>
    </row>
    <row r="27" spans="1:23" x14ac:dyDescent="0.3">
      <c r="A27" s="53"/>
      <c r="B27" s="53"/>
      <c r="C27" s="14"/>
      <c r="E27" s="53"/>
      <c r="F27" s="53"/>
      <c r="G27" s="14"/>
      <c r="I27" s="53"/>
      <c r="J27" s="53"/>
      <c r="K27" s="14"/>
      <c r="M27" s="53"/>
      <c r="N27" s="53"/>
      <c r="O27" s="14"/>
      <c r="Q27" s="53"/>
      <c r="R27" s="53"/>
      <c r="S27" s="14"/>
      <c r="U27" s="53"/>
      <c r="V27" s="53"/>
      <c r="W27" s="14"/>
    </row>
    <row r="28" spans="1:23" x14ac:dyDescent="0.3">
      <c r="A28" s="53"/>
      <c r="B28" s="53"/>
      <c r="C28" s="14"/>
      <c r="E28" s="53"/>
      <c r="F28" s="53"/>
      <c r="G28" s="14"/>
      <c r="I28" s="53"/>
      <c r="J28" s="53"/>
      <c r="K28" s="14"/>
      <c r="M28" s="53"/>
      <c r="N28" s="53"/>
      <c r="O28" s="14"/>
      <c r="Q28" s="53"/>
      <c r="R28" s="53"/>
      <c r="S28" s="14"/>
      <c r="U28" s="53"/>
      <c r="V28" s="53"/>
      <c r="W28" s="14"/>
    </row>
    <row r="29" spans="1:23" x14ac:dyDescent="0.3">
      <c r="A29" s="53"/>
      <c r="B29" s="53"/>
      <c r="C29" s="14"/>
      <c r="E29" s="53"/>
      <c r="F29" s="53"/>
      <c r="G29" s="14"/>
      <c r="I29" s="53"/>
      <c r="J29" s="53"/>
      <c r="K29" s="14"/>
      <c r="M29" s="53"/>
      <c r="N29" s="53"/>
      <c r="O29" s="14"/>
      <c r="Q29" s="53"/>
      <c r="R29" s="53"/>
      <c r="S29" s="14"/>
      <c r="U29" s="53"/>
      <c r="V29" s="53"/>
      <c r="W29" s="14"/>
    </row>
    <row r="30" spans="1:23" x14ac:dyDescent="0.3">
      <c r="A30" s="58" t="s">
        <v>92</v>
      </c>
      <c r="B30" s="58" t="s">
        <v>10</v>
      </c>
      <c r="C30" s="59" t="s">
        <v>10</v>
      </c>
      <c r="E30" s="58" t="s">
        <v>92</v>
      </c>
      <c r="F30" s="58" t="s">
        <v>10</v>
      </c>
      <c r="G30" s="59" t="s">
        <v>10</v>
      </c>
      <c r="I30" s="58" t="s">
        <v>92</v>
      </c>
      <c r="J30" s="58" t="s">
        <v>10</v>
      </c>
      <c r="K30" s="59" t="s">
        <v>10</v>
      </c>
      <c r="M30" s="58" t="s">
        <v>92</v>
      </c>
      <c r="N30" s="58" t="s">
        <v>10</v>
      </c>
      <c r="O30" s="59" t="s">
        <v>10</v>
      </c>
      <c r="Q30" s="58" t="s">
        <v>92</v>
      </c>
      <c r="R30" s="58" t="s">
        <v>10</v>
      </c>
      <c r="S30" s="59" t="s">
        <v>10</v>
      </c>
      <c r="U30" s="58" t="s">
        <v>92</v>
      </c>
      <c r="V30" s="58" t="s">
        <v>10</v>
      </c>
      <c r="W30" s="59" t="s">
        <v>10</v>
      </c>
    </row>
    <row r="31" spans="1:23" x14ac:dyDescent="0.3">
      <c r="A31" s="54" t="e">
        <f>C31/B31</f>
        <v>#DIV/0!</v>
      </c>
      <c r="B31" s="54">
        <f>SUM(B16:B29)</f>
        <v>0</v>
      </c>
      <c r="C31" s="15">
        <f>SUM(C16:C29)</f>
        <v>0</v>
      </c>
      <c r="E31" s="54" t="e">
        <f>G31/F31</f>
        <v>#DIV/0!</v>
      </c>
      <c r="F31" s="54">
        <f>SUM(F16:F29)</f>
        <v>0</v>
      </c>
      <c r="G31" s="15">
        <f>SUM(G16:G29)</f>
        <v>0</v>
      </c>
      <c r="I31" s="54" t="e">
        <f>K31/J31</f>
        <v>#DIV/0!</v>
      </c>
      <c r="J31" s="54">
        <f>SUM(J16:J29)</f>
        <v>0</v>
      </c>
      <c r="K31" s="15">
        <f>SUM(K16:K29)</f>
        <v>0</v>
      </c>
      <c r="M31" s="54" t="e">
        <f>O31/N31</f>
        <v>#DIV/0!</v>
      </c>
      <c r="N31" s="54">
        <f>SUM(N16:N29)</f>
        <v>0</v>
      </c>
      <c r="O31" s="15">
        <f>SUM(O16:O29)</f>
        <v>0</v>
      </c>
      <c r="Q31" s="54" t="e">
        <f>S31/R31</f>
        <v>#DIV/0!</v>
      </c>
      <c r="R31" s="54">
        <f>SUM(R16:R29)</f>
        <v>0</v>
      </c>
      <c r="S31" s="15">
        <f>SUM(S16:S29)</f>
        <v>0</v>
      </c>
      <c r="U31" s="54" t="e">
        <f>W31/V31</f>
        <v>#DIV/0!</v>
      </c>
      <c r="V31" s="54">
        <f>SUM(V16:V29)</f>
        <v>0</v>
      </c>
      <c r="W31" s="15">
        <f>SUM(W16:W29)</f>
        <v>0</v>
      </c>
    </row>
    <row r="33" spans="1:23" x14ac:dyDescent="0.3">
      <c r="A33" s="158" t="s">
        <v>29</v>
      </c>
      <c r="B33" s="159"/>
      <c r="C33" s="160"/>
      <c r="E33" s="112" t="s">
        <v>30</v>
      </c>
      <c r="F33" s="113"/>
      <c r="G33" s="114"/>
      <c r="I33" s="131" t="s">
        <v>31</v>
      </c>
      <c r="J33" s="132"/>
      <c r="K33" s="133"/>
      <c r="M33" s="134" t="s">
        <v>90</v>
      </c>
      <c r="N33" s="135"/>
      <c r="O33" s="136"/>
      <c r="Q33" s="137" t="s">
        <v>33</v>
      </c>
      <c r="R33" s="138"/>
      <c r="S33" s="139"/>
      <c r="U33" s="140" t="s">
        <v>34</v>
      </c>
      <c r="V33" s="141"/>
      <c r="W33" s="142"/>
    </row>
    <row r="34" spans="1:23" x14ac:dyDescent="0.3">
      <c r="A34" s="51" t="s">
        <v>91</v>
      </c>
      <c r="B34" s="51" t="s">
        <v>97</v>
      </c>
      <c r="C34" s="51" t="s">
        <v>96</v>
      </c>
      <c r="E34" s="51" t="s">
        <v>91</v>
      </c>
      <c r="F34" s="51" t="s">
        <v>97</v>
      </c>
      <c r="G34" s="51" t="s">
        <v>96</v>
      </c>
      <c r="I34" s="51" t="s">
        <v>91</v>
      </c>
      <c r="J34" s="51" t="s">
        <v>97</v>
      </c>
      <c r="K34" s="51" t="s">
        <v>96</v>
      </c>
      <c r="M34" s="51" t="s">
        <v>91</v>
      </c>
      <c r="N34" s="51" t="s">
        <v>97</v>
      </c>
      <c r="O34" s="51" t="s">
        <v>96</v>
      </c>
      <c r="Q34" s="51" t="s">
        <v>91</v>
      </c>
      <c r="R34" s="51" t="s">
        <v>97</v>
      </c>
      <c r="S34" s="51" t="s">
        <v>96</v>
      </c>
      <c r="U34" s="51" t="s">
        <v>91</v>
      </c>
      <c r="V34" s="51" t="s">
        <v>97</v>
      </c>
      <c r="W34" s="51" t="s">
        <v>96</v>
      </c>
    </row>
    <row r="35" spans="1:23" x14ac:dyDescent="0.3">
      <c r="A35" s="52"/>
      <c r="B35" s="52"/>
      <c r="C35" s="60"/>
      <c r="E35" s="52"/>
      <c r="F35" s="52"/>
      <c r="G35" s="60"/>
      <c r="I35" s="52"/>
      <c r="J35" s="52"/>
      <c r="K35" s="60"/>
      <c r="M35" s="52"/>
      <c r="N35" s="52"/>
      <c r="O35" s="60"/>
      <c r="Q35" s="52"/>
      <c r="R35" s="52"/>
      <c r="S35" s="60"/>
      <c r="U35" s="52"/>
      <c r="V35" s="52"/>
      <c r="W35" s="60"/>
    </row>
    <row r="36" spans="1:23" x14ac:dyDescent="0.3">
      <c r="A36" s="53"/>
      <c r="B36" s="53"/>
      <c r="C36" s="14"/>
      <c r="E36" s="53"/>
      <c r="F36" s="53"/>
      <c r="G36" s="14"/>
      <c r="I36" s="53"/>
      <c r="J36" s="53"/>
      <c r="K36" s="14"/>
      <c r="M36" s="53"/>
      <c r="N36" s="53"/>
      <c r="O36" s="14"/>
      <c r="Q36" s="53"/>
      <c r="R36" s="53"/>
      <c r="S36" s="14"/>
      <c r="U36" s="53"/>
      <c r="V36" s="53"/>
      <c r="W36" s="14"/>
    </row>
    <row r="37" spans="1:23" x14ac:dyDescent="0.3">
      <c r="A37" s="53"/>
      <c r="B37" s="53"/>
      <c r="C37" s="14"/>
      <c r="E37" s="53"/>
      <c r="F37" s="53"/>
      <c r="G37" s="14"/>
      <c r="I37" s="53"/>
      <c r="J37" s="53"/>
      <c r="K37" s="14"/>
      <c r="M37" s="53"/>
      <c r="N37" s="53"/>
      <c r="O37" s="14"/>
      <c r="Q37" s="53"/>
      <c r="R37" s="53"/>
      <c r="S37" s="14"/>
      <c r="U37" s="53"/>
      <c r="V37" s="53"/>
      <c r="W37" s="14"/>
    </row>
    <row r="38" spans="1:23" x14ac:dyDescent="0.3">
      <c r="A38" s="53"/>
      <c r="B38" s="53"/>
      <c r="C38" s="14"/>
      <c r="E38" s="53"/>
      <c r="F38" s="53"/>
      <c r="G38" s="14"/>
      <c r="I38" s="53"/>
      <c r="J38" s="53"/>
      <c r="K38" s="14"/>
      <c r="M38" s="53"/>
      <c r="N38" s="53"/>
      <c r="O38" s="14"/>
      <c r="Q38" s="53"/>
      <c r="R38" s="53"/>
      <c r="S38" s="14"/>
      <c r="U38" s="53"/>
      <c r="V38" s="53"/>
      <c r="W38" s="14"/>
    </row>
    <row r="39" spans="1:23" x14ac:dyDescent="0.3">
      <c r="A39" s="53"/>
      <c r="B39" s="53"/>
      <c r="C39" s="14"/>
      <c r="E39" s="53"/>
      <c r="F39" s="53"/>
      <c r="G39" s="14"/>
      <c r="I39" s="53"/>
      <c r="J39" s="53"/>
      <c r="K39" s="14"/>
      <c r="M39" s="53"/>
      <c r="N39" s="53"/>
      <c r="O39" s="14"/>
      <c r="Q39" s="53"/>
      <c r="R39" s="53"/>
      <c r="S39" s="14"/>
      <c r="U39" s="53"/>
      <c r="V39" s="53"/>
      <c r="W39" s="14"/>
    </row>
    <row r="40" spans="1:23" x14ac:dyDescent="0.3">
      <c r="A40" s="53"/>
      <c r="B40" s="53"/>
      <c r="C40" s="14"/>
      <c r="E40" s="53"/>
      <c r="F40" s="53"/>
      <c r="G40" s="14"/>
      <c r="I40" s="53"/>
      <c r="J40" s="53"/>
      <c r="K40" s="14"/>
      <c r="M40" s="53"/>
      <c r="N40" s="53"/>
      <c r="O40" s="14"/>
      <c r="Q40" s="53"/>
      <c r="R40" s="53"/>
      <c r="S40" s="14"/>
      <c r="U40" s="53"/>
      <c r="V40" s="53"/>
      <c r="W40" s="14"/>
    </row>
    <row r="41" spans="1:23" x14ac:dyDescent="0.3">
      <c r="A41" s="53"/>
      <c r="B41" s="53"/>
      <c r="C41" s="14"/>
      <c r="E41" s="53"/>
      <c r="F41" s="53"/>
      <c r="G41" s="14"/>
      <c r="I41" s="53"/>
      <c r="J41" s="53"/>
      <c r="K41" s="14"/>
      <c r="M41" s="53"/>
      <c r="N41" s="53"/>
      <c r="O41" s="14"/>
      <c r="Q41" s="53"/>
      <c r="R41" s="53"/>
      <c r="S41" s="14"/>
      <c r="U41" s="53"/>
      <c r="V41" s="53"/>
      <c r="W41" s="14"/>
    </row>
    <row r="42" spans="1:23" x14ac:dyDescent="0.3">
      <c r="A42" s="53"/>
      <c r="B42" s="53"/>
      <c r="C42" s="14"/>
      <c r="E42" s="53"/>
      <c r="F42" s="53"/>
      <c r="G42" s="14"/>
      <c r="I42" s="53"/>
      <c r="J42" s="53"/>
      <c r="K42" s="14"/>
      <c r="M42" s="53"/>
      <c r="N42" s="53"/>
      <c r="O42" s="14"/>
      <c r="Q42" s="53"/>
      <c r="R42" s="53"/>
      <c r="S42" s="14"/>
      <c r="U42" s="53"/>
      <c r="V42" s="53"/>
      <c r="W42" s="14"/>
    </row>
    <row r="43" spans="1:23" x14ac:dyDescent="0.3">
      <c r="A43" s="53"/>
      <c r="B43" s="53"/>
      <c r="C43" s="14"/>
      <c r="E43" s="53"/>
      <c r="F43" s="53"/>
      <c r="G43" s="14"/>
      <c r="I43" s="53"/>
      <c r="J43" s="53"/>
      <c r="K43" s="14"/>
      <c r="M43" s="53"/>
      <c r="N43" s="53"/>
      <c r="O43" s="14"/>
      <c r="Q43" s="53"/>
      <c r="R43" s="53"/>
      <c r="S43" s="14"/>
      <c r="U43" s="53"/>
      <c r="V43" s="53"/>
      <c r="W43" s="14"/>
    </row>
    <row r="44" spans="1:23" x14ac:dyDescent="0.3">
      <c r="A44" s="53"/>
      <c r="B44" s="53"/>
      <c r="C44" s="14"/>
      <c r="E44" s="53"/>
      <c r="F44" s="53"/>
      <c r="G44" s="14"/>
      <c r="I44" s="53"/>
      <c r="J44" s="53"/>
      <c r="K44" s="14"/>
      <c r="M44" s="53"/>
      <c r="N44" s="53"/>
      <c r="O44" s="14"/>
      <c r="Q44" s="53"/>
      <c r="R44" s="53"/>
      <c r="S44" s="14"/>
      <c r="U44" s="53"/>
      <c r="V44" s="53"/>
      <c r="W44" s="14"/>
    </row>
    <row r="45" spans="1:23" x14ac:dyDescent="0.3">
      <c r="A45" s="53"/>
      <c r="B45" s="53"/>
      <c r="C45" s="14"/>
      <c r="E45" s="53"/>
      <c r="F45" s="53"/>
      <c r="G45" s="14"/>
      <c r="I45" s="53"/>
      <c r="J45" s="53"/>
      <c r="K45" s="14"/>
      <c r="M45" s="53"/>
      <c r="N45" s="53"/>
      <c r="O45" s="14"/>
      <c r="Q45" s="53"/>
      <c r="R45" s="53"/>
      <c r="S45" s="14"/>
      <c r="U45" s="53"/>
      <c r="V45" s="53"/>
      <c r="W45" s="14"/>
    </row>
    <row r="46" spans="1:23" x14ac:dyDescent="0.3">
      <c r="A46" s="53"/>
      <c r="B46" s="53"/>
      <c r="C46" s="14"/>
      <c r="E46" s="53"/>
      <c r="F46" s="53"/>
      <c r="G46" s="14"/>
      <c r="I46" s="53"/>
      <c r="J46" s="53"/>
      <c r="K46" s="14"/>
      <c r="M46" s="53"/>
      <c r="N46" s="53"/>
      <c r="O46" s="14"/>
      <c r="Q46" s="53"/>
      <c r="R46" s="53"/>
      <c r="S46" s="14"/>
      <c r="U46" s="53"/>
      <c r="V46" s="53"/>
      <c r="W46" s="14"/>
    </row>
    <row r="47" spans="1:23" x14ac:dyDescent="0.3">
      <c r="A47" s="53"/>
      <c r="B47" s="53"/>
      <c r="C47" s="14"/>
      <c r="E47" s="53"/>
      <c r="F47" s="53"/>
      <c r="G47" s="14"/>
      <c r="I47" s="53"/>
      <c r="J47" s="53"/>
      <c r="K47" s="14"/>
      <c r="M47" s="53"/>
      <c r="N47" s="53"/>
      <c r="O47" s="14"/>
      <c r="Q47" s="53"/>
      <c r="R47" s="53"/>
      <c r="S47" s="14"/>
      <c r="U47" s="53"/>
      <c r="V47" s="53"/>
      <c r="W47" s="14"/>
    </row>
    <row r="48" spans="1:23" x14ac:dyDescent="0.3">
      <c r="A48" s="53"/>
      <c r="B48" s="53"/>
      <c r="C48" s="14"/>
      <c r="E48" s="53"/>
      <c r="F48" s="53"/>
      <c r="G48" s="14"/>
      <c r="I48" s="53"/>
      <c r="J48" s="53"/>
      <c r="K48" s="14"/>
      <c r="M48" s="53"/>
      <c r="N48" s="53"/>
      <c r="O48" s="14"/>
      <c r="Q48" s="53"/>
      <c r="R48" s="53"/>
      <c r="S48" s="14"/>
      <c r="U48" s="53"/>
      <c r="V48" s="53"/>
      <c r="W48" s="14"/>
    </row>
    <row r="49" spans="1:23" x14ac:dyDescent="0.3">
      <c r="A49" s="58" t="s">
        <v>92</v>
      </c>
      <c r="B49" s="58" t="s">
        <v>10</v>
      </c>
      <c r="C49" s="59" t="s">
        <v>10</v>
      </c>
      <c r="E49" s="58" t="s">
        <v>92</v>
      </c>
      <c r="F49" s="58" t="s">
        <v>10</v>
      </c>
      <c r="G49" s="59" t="s">
        <v>10</v>
      </c>
      <c r="I49" s="58" t="s">
        <v>92</v>
      </c>
      <c r="J49" s="58" t="s">
        <v>10</v>
      </c>
      <c r="K49" s="59" t="s">
        <v>10</v>
      </c>
      <c r="M49" s="58" t="s">
        <v>92</v>
      </c>
      <c r="N49" s="58" t="s">
        <v>10</v>
      </c>
      <c r="O49" s="59" t="s">
        <v>10</v>
      </c>
      <c r="Q49" s="58" t="s">
        <v>92</v>
      </c>
      <c r="R49" s="58" t="s">
        <v>10</v>
      </c>
      <c r="S49" s="59" t="s">
        <v>10</v>
      </c>
      <c r="U49" s="58" t="s">
        <v>92</v>
      </c>
      <c r="V49" s="58" t="s">
        <v>10</v>
      </c>
      <c r="W49" s="59" t="s">
        <v>10</v>
      </c>
    </row>
    <row r="50" spans="1:23" x14ac:dyDescent="0.3">
      <c r="A50" s="54" t="e">
        <f>C50/B50</f>
        <v>#DIV/0!</v>
      </c>
      <c r="B50" s="54">
        <f>SUM(B35:B48)</f>
        <v>0</v>
      </c>
      <c r="C50" s="15">
        <f>SUM(C35:C48)</f>
        <v>0</v>
      </c>
      <c r="E50" s="54" t="e">
        <f>G50/F50</f>
        <v>#DIV/0!</v>
      </c>
      <c r="F50" s="54">
        <f>SUM(F35:F48)</f>
        <v>0</v>
      </c>
      <c r="G50" s="15">
        <f>SUM(G35:G48)</f>
        <v>0</v>
      </c>
      <c r="I50" s="54" t="e">
        <f>K50/J50</f>
        <v>#DIV/0!</v>
      </c>
      <c r="J50" s="54">
        <f>SUM(J35:J48)</f>
        <v>0</v>
      </c>
      <c r="K50" s="15">
        <f>SUM(K35:K48)</f>
        <v>0</v>
      </c>
      <c r="M50" s="54" t="e">
        <f>O50/N50</f>
        <v>#DIV/0!</v>
      </c>
      <c r="N50" s="54">
        <f>SUM(N35:N48)</f>
        <v>0</v>
      </c>
      <c r="O50" s="15">
        <f>SUM(O35:O48)</f>
        <v>0</v>
      </c>
      <c r="Q50" s="54" t="e">
        <f>S50/R50</f>
        <v>#DIV/0!</v>
      </c>
      <c r="R50" s="54">
        <f>SUM(R35:R48)</f>
        <v>0</v>
      </c>
      <c r="S50" s="15">
        <f>SUM(S35:S48)</f>
        <v>0</v>
      </c>
      <c r="U50" s="54" t="e">
        <f>W50/V50</f>
        <v>#DIV/0!</v>
      </c>
      <c r="V50" s="54">
        <f>SUM(V35:V48)</f>
        <v>0</v>
      </c>
      <c r="W50" s="15">
        <f>SUM(W35:W48)</f>
        <v>0</v>
      </c>
    </row>
    <row r="53" spans="1:23" x14ac:dyDescent="0.3">
      <c r="A53" s="61" t="s">
        <v>93</v>
      </c>
      <c r="B53" s="64">
        <f>SUM(C31,G31,K31,O31,S31,W31,C50,G50,K50,O50,S50,W50)</f>
        <v>0</v>
      </c>
    </row>
    <row r="54" spans="1:23" x14ac:dyDescent="0.3">
      <c r="A54" s="62" t="s">
        <v>94</v>
      </c>
      <c r="B54" s="53"/>
    </row>
    <row r="55" spans="1:23" x14ac:dyDescent="0.3">
      <c r="A55" s="63" t="s">
        <v>95</v>
      </c>
      <c r="B55" s="54">
        <f>B54-B53</f>
        <v>0</v>
      </c>
    </row>
    <row r="83" spans="1:3" x14ac:dyDescent="0.3">
      <c r="B83" s="1" t="s">
        <v>113</v>
      </c>
    </row>
    <row r="84" spans="1:3" x14ac:dyDescent="0.3">
      <c r="A84" s="1" t="s">
        <v>114</v>
      </c>
      <c r="B84" s="1">
        <f>PRODUCT(B4,B5)</f>
        <v>0</v>
      </c>
      <c r="C84" s="1">
        <f>PRODUCT(B84,A87)</f>
        <v>0</v>
      </c>
    </row>
    <row r="85" spans="1:3" x14ac:dyDescent="0.3">
      <c r="A85" s="1" t="s">
        <v>106</v>
      </c>
      <c r="B85" s="1">
        <f>PRODUCT(B6,B4,A86)</f>
        <v>1.5</v>
      </c>
      <c r="C85" s="1">
        <f>PRODUCT(B85,A87)</f>
        <v>3</v>
      </c>
    </row>
    <row r="86" spans="1:3" x14ac:dyDescent="0.3">
      <c r="A86" s="65">
        <v>1.5</v>
      </c>
      <c r="C86" s="1">
        <f>SUM(C84:C85)</f>
        <v>3</v>
      </c>
    </row>
    <row r="87" spans="1:3" x14ac:dyDescent="0.3">
      <c r="A87" s="1">
        <v>2</v>
      </c>
    </row>
    <row r="88" spans="1:3" x14ac:dyDescent="0.3">
      <c r="A88" s="1">
        <v>26</v>
      </c>
    </row>
  </sheetData>
  <mergeCells count="26">
    <mergeCell ref="I33:K33"/>
    <mergeCell ref="M33:O33"/>
    <mergeCell ref="Q33:S33"/>
    <mergeCell ref="U33:W33"/>
    <mergeCell ref="A14:C14"/>
    <mergeCell ref="E14:G14"/>
    <mergeCell ref="I14:K14"/>
    <mergeCell ref="M14:O14"/>
    <mergeCell ref="Q14:S14"/>
    <mergeCell ref="U14:W14"/>
    <mergeCell ref="A33:C33"/>
    <mergeCell ref="E33:G33"/>
    <mergeCell ref="A3:B3"/>
    <mergeCell ref="D3:F3"/>
    <mergeCell ref="H3:J3"/>
    <mergeCell ref="L3:N3"/>
    <mergeCell ref="E4:F4"/>
    <mergeCell ref="I4:J4"/>
    <mergeCell ref="M4:N4"/>
    <mergeCell ref="D5:F5"/>
    <mergeCell ref="H5:J5"/>
    <mergeCell ref="L5:N5"/>
    <mergeCell ref="A8:B8"/>
    <mergeCell ref="D11:E11"/>
    <mergeCell ref="H11:I11"/>
    <mergeCell ref="L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841F-2FBA-4833-9917-E579B6CEB52A}">
  <dimension ref="A1:W79"/>
  <sheetViews>
    <sheetView showGridLines="0" tabSelected="1" zoomScale="80" zoomScaleNormal="80" workbookViewId="0">
      <selection activeCell="B30" sqref="B30"/>
    </sheetView>
  </sheetViews>
  <sheetFormatPr defaultRowHeight="16.5" x14ac:dyDescent="0.3"/>
  <cols>
    <col min="1" max="1" width="22" style="41" customWidth="1"/>
    <col min="2" max="2" width="17.625" style="41" customWidth="1"/>
    <col min="3" max="3" width="9.75" style="41" customWidth="1"/>
    <col min="4" max="4" width="10.875" style="41" bestFit="1" customWidth="1"/>
    <col min="5" max="7" width="13.25" style="41" customWidth="1"/>
    <col min="8" max="8" width="12.75" style="41" customWidth="1"/>
    <col min="9" max="9" width="9" style="41"/>
    <col min="10" max="10" width="11.125" style="41" bestFit="1" customWidth="1"/>
    <col min="11" max="11" width="10.875" style="41" customWidth="1"/>
    <col min="12" max="12" width="13.25" style="41" customWidth="1"/>
    <col min="13" max="13" width="13.25" style="41" bestFit="1" customWidth="1"/>
    <col min="14" max="15" width="9" style="41"/>
    <col min="16" max="16" width="27.75" style="41" customWidth="1"/>
    <col min="17" max="17" width="14.625" style="41" customWidth="1"/>
    <col min="18" max="18" width="10.5" style="41" customWidth="1"/>
    <col min="19" max="19" width="22.875" style="41" customWidth="1"/>
    <col min="20" max="20" width="21.625" style="41" customWidth="1"/>
    <col min="21" max="21" width="10.5" style="41" customWidth="1"/>
    <col min="22" max="22" width="23.125" style="41" customWidth="1"/>
    <col min="23" max="23" width="21.625" style="41" customWidth="1"/>
    <col min="24" max="24" width="9" style="41"/>
    <col min="25" max="25" width="11.625" style="41" customWidth="1"/>
    <col min="26" max="16384" width="9" style="41"/>
  </cols>
  <sheetData>
    <row r="1" spans="1:23" ht="18.75" x14ac:dyDescent="0.3">
      <c r="A1" s="269" t="s">
        <v>1</v>
      </c>
      <c r="B1" s="270"/>
      <c r="C1" s="270"/>
      <c r="D1" s="270"/>
      <c r="E1" s="270"/>
      <c r="F1" s="270"/>
      <c r="G1" s="270"/>
      <c r="H1" s="270"/>
      <c r="I1" s="271"/>
      <c r="J1"/>
      <c r="K1"/>
      <c r="P1" s="219" t="s">
        <v>54</v>
      </c>
      <c r="Q1" s="220"/>
      <c r="S1" s="225" t="s">
        <v>55</v>
      </c>
      <c r="T1" s="226"/>
      <c r="V1" s="227" t="s">
        <v>53</v>
      </c>
      <c r="W1" s="228"/>
    </row>
    <row r="2" spans="1:23" ht="18.75" x14ac:dyDescent="0.3">
      <c r="A2" s="214" t="s">
        <v>10</v>
      </c>
      <c r="B2" s="120"/>
      <c r="C2" s="121"/>
      <c r="D2" s="38" t="s">
        <v>120</v>
      </c>
      <c r="E2" s="183">
        <f>SUM(January!X2,February!X2,March!X2,April!X2,May!X2,June!X2,July!X2,August!X2,September!X2,October!X2,November!X2,December!X2)</f>
        <v>0</v>
      </c>
      <c r="F2" s="38" t="s">
        <v>120</v>
      </c>
      <c r="G2" s="39">
        <f>SUM(January!AB2,February!AB2,March!AB2,April!AB2,May!AB2,June!AB2,July!AB2,August!AB2,September!AB2,October!AB2,November!AB2,December!AB2)</f>
        <v>0</v>
      </c>
      <c r="H2" s="38" t="s">
        <v>120</v>
      </c>
      <c r="I2" s="215">
        <f>SUM(January!Z2,February!Z2,March!Z2,April!Z2,May!Z2,June!Z2,July!Z2,August!Z2,September!Z2,October!Z2,November!Z2,December!Z2)</f>
        <v>0</v>
      </c>
      <c r="J2"/>
      <c r="K2"/>
      <c r="P2" s="221" t="s">
        <v>49</v>
      </c>
      <c r="Q2" s="222">
        <f>January!F50</f>
        <v>0</v>
      </c>
      <c r="S2" s="221" t="s">
        <v>49</v>
      </c>
      <c r="T2" s="222">
        <f>February!F50</f>
        <v>0</v>
      </c>
      <c r="V2" s="221" t="s">
        <v>49</v>
      </c>
      <c r="W2" s="222">
        <f>March!F50</f>
        <v>0</v>
      </c>
    </row>
    <row r="3" spans="1:23" ht="18.75" x14ac:dyDescent="0.3">
      <c r="A3" s="268" t="s">
        <v>17</v>
      </c>
      <c r="B3" s="83"/>
      <c r="C3" s="83"/>
      <c r="D3" s="83"/>
      <c r="E3" s="83"/>
      <c r="F3" s="83"/>
      <c r="G3" s="83"/>
      <c r="H3" s="83"/>
      <c r="I3" s="272"/>
      <c r="J3"/>
      <c r="K3"/>
      <c r="P3" s="221" t="s">
        <v>22</v>
      </c>
      <c r="Q3" s="222">
        <f>January!F51</f>
        <v>0</v>
      </c>
      <c r="S3" s="221" t="s">
        <v>22</v>
      </c>
      <c r="T3" s="222">
        <f>February!F51</f>
        <v>0</v>
      </c>
      <c r="V3" s="221" t="s">
        <v>22</v>
      </c>
      <c r="W3" s="222">
        <f>March!F51</f>
        <v>0</v>
      </c>
    </row>
    <row r="4" spans="1:23" ht="19.5" thickBot="1" x14ac:dyDescent="0.35">
      <c r="A4" s="216" t="s">
        <v>10</v>
      </c>
      <c r="B4" s="217" t="s">
        <v>5</v>
      </c>
      <c r="C4" s="218">
        <f>SUM(January!F41,February!F41,March!F41,April!F41,May!F41,June!F41,July!F41,August!F41,September!F41,October!F41,November!F41,December!F41)</f>
        <v>0</v>
      </c>
      <c r="D4" s="217" t="s">
        <v>120</v>
      </c>
      <c r="E4" s="218">
        <f>SUM(January!J41,February!J41,March!J41,April!J41,May!J41,June!J41,July!J41,August!J41,September!J41,October!J41,November!J41,December!J41)</f>
        <v>0</v>
      </c>
      <c r="F4" s="217" t="s">
        <v>120</v>
      </c>
      <c r="G4" s="218">
        <f>SUM(January!N41,February!N41,March!N41,April!N41,May!N41,June!N41,July!N41,August!N41,September!N41,October!N41,November!N41,December!N41)</f>
        <v>0</v>
      </c>
      <c r="H4" s="217" t="s">
        <v>120</v>
      </c>
      <c r="I4" s="273">
        <f>SUM(January!R41,February!R41,March!R41,April!R41,May!R41,June!R41,July!R41,August!R41,September!R41,October!R41,November!R41,December!R41)</f>
        <v>0</v>
      </c>
      <c r="J4"/>
      <c r="K4"/>
      <c r="P4" s="223" t="s">
        <v>20</v>
      </c>
      <c r="Q4" s="224">
        <f>Q2-Q3</f>
        <v>0</v>
      </c>
      <c r="S4" s="223" t="s">
        <v>20</v>
      </c>
      <c r="T4" s="224">
        <f>T2-T3</f>
        <v>0</v>
      </c>
      <c r="V4" s="223" t="s">
        <v>20</v>
      </c>
      <c r="W4" s="224">
        <f>W2-W3</f>
        <v>0</v>
      </c>
    </row>
    <row r="5" spans="1:23" ht="17.25" thickBot="1" x14ac:dyDescent="0.35"/>
    <row r="6" spans="1:23" ht="19.5" thickBot="1" x14ac:dyDescent="0.35">
      <c r="A6" s="199" t="s">
        <v>4</v>
      </c>
      <c r="B6" s="207"/>
      <c r="D6" s="256" t="s">
        <v>119</v>
      </c>
      <c r="E6" s="258"/>
      <c r="F6" s="258"/>
      <c r="G6" s="258"/>
      <c r="H6" s="257"/>
      <c r="J6" s="199" t="s">
        <v>79</v>
      </c>
      <c r="K6" s="200"/>
      <c r="L6" s="200"/>
      <c r="M6" s="201"/>
      <c r="N6" s="202" t="s">
        <v>80</v>
      </c>
      <c r="P6" s="219" t="s">
        <v>50</v>
      </c>
      <c r="Q6" s="220"/>
      <c r="S6" s="225" t="s">
        <v>51</v>
      </c>
      <c r="T6" s="226"/>
      <c r="V6" s="227" t="s">
        <v>52</v>
      </c>
      <c r="W6" s="228"/>
    </row>
    <row r="7" spans="1:23" ht="19.5" thickBot="1" x14ac:dyDescent="0.35">
      <c r="A7" s="208" t="s">
        <v>18</v>
      </c>
      <c r="B7" s="209">
        <f>SUM(January!B2:B40,February!B2:B40,March!B2:B40,April!B2:B40,May!B2:B40,June!B2:B40,July!B2:B40,August!B2:B40,September!B2:B40,October!B2:B40,November!B2:B40,December!B2:B40,B11,B12)</f>
        <v>0</v>
      </c>
      <c r="D7" s="259" t="s">
        <v>115</v>
      </c>
      <c r="E7" s="260" t="s">
        <v>3</v>
      </c>
      <c r="F7" s="260" t="s">
        <v>117</v>
      </c>
      <c r="G7" s="260" t="s">
        <v>116</v>
      </c>
      <c r="H7" s="261" t="s">
        <v>118</v>
      </c>
      <c r="J7" s="203" t="s">
        <v>22</v>
      </c>
      <c r="K7" s="118"/>
      <c r="L7" s="119"/>
      <c r="M7" s="180">
        <f>SUM(M8:M18)</f>
        <v>0</v>
      </c>
      <c r="N7" s="204">
        <v>1</v>
      </c>
      <c r="P7" s="247" t="s">
        <v>19</v>
      </c>
      <c r="Q7" s="250">
        <f>January!M45</f>
        <v>0</v>
      </c>
      <c r="S7" s="247" t="s">
        <v>19</v>
      </c>
      <c r="T7" s="253">
        <f>February!M45</f>
        <v>0</v>
      </c>
      <c r="V7" s="247" t="s">
        <v>19</v>
      </c>
      <c r="W7" s="253">
        <f>March!M45</f>
        <v>0</v>
      </c>
    </row>
    <row r="8" spans="1:23" ht="18.75" x14ac:dyDescent="0.3">
      <c r="A8" s="210" t="s">
        <v>49</v>
      </c>
      <c r="B8" s="211">
        <f>SUM(January!B3:B41,February!B3:B41,March!B3:B41,April!B3:B41,May!B3:B41,June!B3:B41,July!B3:B41,August!B3:B41,September!B3:B41,October!B3:B41,November!B3:B41,December!B3:B41)</f>
        <v>0</v>
      </c>
      <c r="D8" s="184" t="s">
        <v>23</v>
      </c>
      <c r="E8" s="47">
        <f>January!F$50</f>
        <v>0</v>
      </c>
      <c r="F8" s="267">
        <f>SUM(January!C6,January!D6,January!C12)</f>
        <v>0</v>
      </c>
      <c r="G8" s="46">
        <f>January!F$51</f>
        <v>0</v>
      </c>
      <c r="H8" s="185">
        <f>E8-G8</f>
        <v>0</v>
      </c>
      <c r="J8" s="205" t="s">
        <v>19</v>
      </c>
      <c r="K8" s="182"/>
      <c r="L8" s="111"/>
      <c r="M8" s="181">
        <f>SUM(Q7,T7,W7,Q22,T22,W22,Q37,T37,W37,Q52,T52,W52)</f>
        <v>0</v>
      </c>
      <c r="N8" s="206" t="e">
        <f>M8/M7</f>
        <v>#DIV/0!</v>
      </c>
      <c r="P8" s="247" t="s">
        <v>39</v>
      </c>
      <c r="Q8" s="251">
        <f>January!M46</f>
        <v>0</v>
      </c>
      <c r="S8" s="247" t="s">
        <v>39</v>
      </c>
      <c r="T8" s="254">
        <f>February!M46</f>
        <v>0</v>
      </c>
      <c r="V8" s="247" t="s">
        <v>39</v>
      </c>
      <c r="W8" s="254">
        <f>March!M46</f>
        <v>0</v>
      </c>
    </row>
    <row r="9" spans="1:23" ht="18.75" x14ac:dyDescent="0.3">
      <c r="A9" s="210" t="s">
        <v>22</v>
      </c>
      <c r="B9" s="211">
        <f>SUM(C4,E4,G4,I4,January!P46,February!P45,March!P45,April!P45,April!P46)</f>
        <v>0</v>
      </c>
      <c r="D9" s="186" t="s">
        <v>24</v>
      </c>
      <c r="E9" s="47">
        <f>February!F50</f>
        <v>0</v>
      </c>
      <c r="F9" s="267">
        <f>SUM(February!C6,February!D6,February!C12)</f>
        <v>0</v>
      </c>
      <c r="G9" s="46">
        <f>February!F51</f>
        <v>0</v>
      </c>
      <c r="H9" s="185">
        <f>E9-G9</f>
        <v>0</v>
      </c>
      <c r="J9" s="205" t="s">
        <v>39</v>
      </c>
      <c r="K9" s="182"/>
      <c r="L9" s="111"/>
      <c r="M9" s="181">
        <f>SUM(Q8,T8,W8,Q23,T23,W23,Q38,T38,W38,Q53,T53,W53)</f>
        <v>0</v>
      </c>
      <c r="N9" s="206" t="e">
        <f>M9/M7</f>
        <v>#DIV/0!</v>
      </c>
      <c r="P9" s="247" t="s">
        <v>81</v>
      </c>
      <c r="Q9" s="251">
        <f>January!M47</f>
        <v>0</v>
      </c>
      <c r="S9" s="247" t="s">
        <v>81</v>
      </c>
      <c r="T9" s="254">
        <f>February!M47</f>
        <v>0</v>
      </c>
      <c r="V9" s="247" t="s">
        <v>81</v>
      </c>
      <c r="W9" s="254">
        <f>March!M47</f>
        <v>0</v>
      </c>
    </row>
    <row r="10" spans="1:23" ht="18.75" x14ac:dyDescent="0.3">
      <c r="A10" s="210" t="s">
        <v>20</v>
      </c>
      <c r="B10" s="211">
        <f>B8-B9</f>
        <v>0</v>
      </c>
      <c r="D10" s="187" t="s">
        <v>25</v>
      </c>
      <c r="E10" s="47">
        <f>March!F50</f>
        <v>0</v>
      </c>
      <c r="F10" s="267">
        <f>SUM(March!C6,March!D6,March!C12)</f>
        <v>0</v>
      </c>
      <c r="G10" s="46">
        <f>March!F51</f>
        <v>0</v>
      </c>
      <c r="H10" s="185">
        <f>E10-G10</f>
        <v>0</v>
      </c>
      <c r="J10" s="205" t="s">
        <v>81</v>
      </c>
      <c r="K10" s="182"/>
      <c r="L10" s="111"/>
      <c r="M10" s="181">
        <f>SUM(Q9,T9,W9,Q24,T24,W24,Q39,T39,W39,Q54,T54,W54)</f>
        <v>0</v>
      </c>
      <c r="N10" s="206" t="e">
        <f>M10/M7</f>
        <v>#DIV/0!</v>
      </c>
      <c r="P10" s="247" t="s">
        <v>40</v>
      </c>
      <c r="Q10" s="251">
        <f>January!M48</f>
        <v>0</v>
      </c>
      <c r="S10" s="247" t="s">
        <v>40</v>
      </c>
      <c r="T10" s="254">
        <f>February!M48</f>
        <v>0</v>
      </c>
      <c r="V10" s="247" t="s">
        <v>40</v>
      </c>
      <c r="W10" s="254">
        <f>March!M48</f>
        <v>0</v>
      </c>
    </row>
    <row r="11" spans="1:23" ht="18.75" x14ac:dyDescent="0.3">
      <c r="A11" s="210" t="s">
        <v>85</v>
      </c>
      <c r="B11" s="211">
        <f>SUM(April!C6,April!D6,May!C6,May!D6,June!C6,June!D6,July!C6,July!D6,August!C6,August!D6,September!C6,September!D6,October!C6,October!D6,November!C6,November!D6,December!C6,December!D6)</f>
        <v>0</v>
      </c>
      <c r="D11" s="188" t="s">
        <v>26</v>
      </c>
      <c r="E11" s="47">
        <f>April!F50</f>
        <v>0</v>
      </c>
      <c r="F11" s="46">
        <f>SUM(April!C6,April!D6)</f>
        <v>0</v>
      </c>
      <c r="G11" s="46">
        <f>April!F51</f>
        <v>0</v>
      </c>
      <c r="H11" s="185">
        <f>E11-G11</f>
        <v>0</v>
      </c>
      <c r="J11" s="205" t="s">
        <v>40</v>
      </c>
      <c r="K11" s="182"/>
      <c r="L11" s="111"/>
      <c r="M11" s="181">
        <f>SUM(Q10,T10,W10,Q25,T25,W25,Q40,T40,W40,Q55,T55,W55)</f>
        <v>0</v>
      </c>
      <c r="N11" s="206" t="e">
        <f>M11/M7</f>
        <v>#DIV/0!</v>
      </c>
      <c r="P11" s="247" t="s">
        <v>42</v>
      </c>
      <c r="Q11" s="251">
        <f>January!M49</f>
        <v>0</v>
      </c>
      <c r="S11" s="247" t="s">
        <v>42</v>
      </c>
      <c r="T11" s="254">
        <f>February!M49</f>
        <v>0</v>
      </c>
      <c r="V11" s="247" t="s">
        <v>42</v>
      </c>
      <c r="W11" s="254">
        <f>March!M49</f>
        <v>0</v>
      </c>
    </row>
    <row r="12" spans="1:23" ht="19.5" thickBot="1" x14ac:dyDescent="0.35">
      <c r="A12" s="212" t="s">
        <v>98</v>
      </c>
      <c r="B12" s="213">
        <f>SUM(May!C12,June!C12,July!C12,August!C12,September!C12,October!C12,November!C12,December!C12)</f>
        <v>0</v>
      </c>
      <c r="D12" s="189" t="s">
        <v>27</v>
      </c>
      <c r="E12" s="47">
        <f>May!F50</f>
        <v>0</v>
      </c>
      <c r="F12" s="46">
        <f>SUM(May!C6,May!D6,May!C12)</f>
        <v>0</v>
      </c>
      <c r="G12" s="46">
        <f>May!F51</f>
        <v>0</v>
      </c>
      <c r="H12" s="185">
        <f>SUM(E12,F12-G12)</f>
        <v>0</v>
      </c>
      <c r="J12" s="205" t="s">
        <v>42</v>
      </c>
      <c r="K12" s="182"/>
      <c r="L12" s="111"/>
      <c r="M12" s="181">
        <f>SUM(Q11,T11,W11,Q26,T26,W26,Q41,T41,W41,Q56,T56,W56)</f>
        <v>0</v>
      </c>
      <c r="N12" s="206" t="e">
        <f>M12/M7</f>
        <v>#DIV/0!</v>
      </c>
      <c r="P12" s="247" t="s">
        <v>21</v>
      </c>
      <c r="Q12" s="251">
        <f>January!M50</f>
        <v>0</v>
      </c>
      <c r="S12" s="247" t="s">
        <v>21</v>
      </c>
      <c r="T12" s="254">
        <f>February!M50</f>
        <v>0</v>
      </c>
      <c r="V12" s="247" t="s">
        <v>21</v>
      </c>
      <c r="W12" s="254">
        <f>March!M50</f>
        <v>0</v>
      </c>
    </row>
    <row r="13" spans="1:23" ht="18.75" x14ac:dyDescent="0.3">
      <c r="D13" s="190" t="s">
        <v>28</v>
      </c>
      <c r="E13" s="47">
        <f>June!F50</f>
        <v>0</v>
      </c>
      <c r="F13" s="46">
        <f>SUM(June!C6,June!D6,June!C12)</f>
        <v>0</v>
      </c>
      <c r="G13" s="46">
        <f>June!F51</f>
        <v>0</v>
      </c>
      <c r="H13" s="185">
        <f t="shared" ref="H13:H19" si="0">SUM(E13,F13-G13)</f>
        <v>0</v>
      </c>
      <c r="J13" s="205" t="s">
        <v>21</v>
      </c>
      <c r="K13" s="182"/>
      <c r="L13" s="111"/>
      <c r="M13" s="181">
        <f>SUM(Q12,T12,W12,Q27,T27,W27,Q42,T42,W42,Q57,T57,W57)</f>
        <v>0</v>
      </c>
      <c r="N13" s="206" t="e">
        <f>M13/M7</f>
        <v>#DIV/0!</v>
      </c>
      <c r="P13" s="247" t="s">
        <v>83</v>
      </c>
      <c r="Q13" s="251">
        <f>January!M51</f>
        <v>0</v>
      </c>
      <c r="S13" s="247" t="s">
        <v>83</v>
      </c>
      <c r="T13" s="254">
        <f>February!M51</f>
        <v>0</v>
      </c>
      <c r="V13" s="247" t="s">
        <v>83</v>
      </c>
      <c r="W13" s="254">
        <f>March!M51</f>
        <v>0</v>
      </c>
    </row>
    <row r="14" spans="1:23" ht="19.5" thickBot="1" x14ac:dyDescent="0.35">
      <c r="A14"/>
      <c r="B14"/>
      <c r="D14" s="191" t="s">
        <v>29</v>
      </c>
      <c r="E14" s="47">
        <f>July!F50</f>
        <v>0</v>
      </c>
      <c r="F14" s="46">
        <f>SUM(July!C6,July!D6,July!C12)</f>
        <v>0</v>
      </c>
      <c r="G14" s="46">
        <f>July!F51</f>
        <v>0</v>
      </c>
      <c r="H14" s="185">
        <f t="shared" si="0"/>
        <v>0</v>
      </c>
      <c r="J14" s="205" t="s">
        <v>83</v>
      </c>
      <c r="K14" s="182"/>
      <c r="L14" s="111"/>
      <c r="M14" s="181">
        <f>SUM(Q13,T13,W13,Q28,T28,W28,Q43,T43,W43,Q58,T58,W58)</f>
        <v>0</v>
      </c>
      <c r="N14" s="206" t="e">
        <f>M14/M7</f>
        <v>#DIV/0!</v>
      </c>
      <c r="P14" s="248" t="s">
        <v>47</v>
      </c>
      <c r="Q14" s="252">
        <f>January!M52</f>
        <v>0</v>
      </c>
      <c r="S14" s="248" t="s">
        <v>47</v>
      </c>
      <c r="T14" s="255">
        <f>February!M52</f>
        <v>0</v>
      </c>
      <c r="V14" s="248" t="s">
        <v>47</v>
      </c>
      <c r="W14" s="255">
        <f>March!M52</f>
        <v>0</v>
      </c>
    </row>
    <row r="15" spans="1:23" ht="17.25" thickBot="1" x14ac:dyDescent="0.35">
      <c r="A15"/>
      <c r="B15"/>
      <c r="D15" s="192" t="s">
        <v>30</v>
      </c>
      <c r="E15" s="47">
        <f>August!F50</f>
        <v>0</v>
      </c>
      <c r="F15" s="46">
        <f>SUM(August!C6,August!D6,August!C12)</f>
        <v>0</v>
      </c>
      <c r="G15" s="46">
        <f>August!F51</f>
        <v>0</v>
      </c>
      <c r="H15" s="185">
        <f t="shared" si="0"/>
        <v>0</v>
      </c>
      <c r="J15" s="262" t="s">
        <v>47</v>
      </c>
      <c r="K15" s="263"/>
      <c r="L15" s="264"/>
      <c r="M15" s="265">
        <f>SUM(Q14,T14,W14,Q29,T29,W29,Q44,T44,W44,Q59,T59,W59)</f>
        <v>0</v>
      </c>
      <c r="N15" s="266" t="e">
        <f>M15/M7</f>
        <v>#DIV/0!</v>
      </c>
    </row>
    <row r="16" spans="1:23" ht="17.25" thickBot="1" x14ac:dyDescent="0.35">
      <c r="A16"/>
      <c r="B16"/>
      <c r="D16" s="193" t="s">
        <v>31</v>
      </c>
      <c r="E16" s="47">
        <f>September!F50</f>
        <v>0</v>
      </c>
      <c r="F16" s="46">
        <f>SUM(September!C6,September!D6,September!C12)</f>
        <v>0</v>
      </c>
      <c r="G16" s="46">
        <f>September!F51</f>
        <v>0</v>
      </c>
      <c r="H16" s="185">
        <f t="shared" si="0"/>
        <v>0</v>
      </c>
      <c r="I16"/>
      <c r="J16"/>
      <c r="K16"/>
      <c r="L16"/>
      <c r="M16"/>
      <c r="N16"/>
    </row>
    <row r="17" spans="1:23" ht="18.75" x14ac:dyDescent="0.3">
      <c r="A17"/>
      <c r="B17"/>
      <c r="D17" s="194" t="s">
        <v>32</v>
      </c>
      <c r="E17" s="47">
        <f>October!F50</f>
        <v>0</v>
      </c>
      <c r="F17" s="46">
        <f>SUM(October!C6,October!D6,October!C12)</f>
        <v>0</v>
      </c>
      <c r="G17" s="46">
        <f>October!F51</f>
        <v>0</v>
      </c>
      <c r="H17" s="185">
        <f t="shared" si="0"/>
        <v>0</v>
      </c>
      <c r="I17"/>
      <c r="J17"/>
      <c r="K17"/>
      <c r="L17"/>
      <c r="M17"/>
      <c r="N17"/>
      <c r="P17" s="229" t="s">
        <v>56</v>
      </c>
      <c r="Q17" s="230"/>
      <c r="S17" s="231" t="s">
        <v>58</v>
      </c>
      <c r="T17" s="232"/>
      <c r="V17" s="233" t="s">
        <v>60</v>
      </c>
      <c r="W17" s="234"/>
    </row>
    <row r="18" spans="1:23" ht="18.75" x14ac:dyDescent="0.3">
      <c r="A18"/>
      <c r="B18"/>
      <c r="D18" s="190" t="s">
        <v>33</v>
      </c>
      <c r="E18" s="47">
        <f>November!F50</f>
        <v>0</v>
      </c>
      <c r="F18" s="46">
        <f>SUM(November!C6,November!D6,November!C12)</f>
        <v>0</v>
      </c>
      <c r="G18" s="46">
        <f>November!F51</f>
        <v>0</v>
      </c>
      <c r="H18" s="185">
        <f t="shared" si="0"/>
        <v>0</v>
      </c>
      <c r="I18"/>
      <c r="J18"/>
      <c r="K18"/>
      <c r="L18"/>
      <c r="M18"/>
      <c r="N18"/>
      <c r="P18" s="221" t="s">
        <v>49</v>
      </c>
      <c r="Q18" s="222">
        <f>April!F50</f>
        <v>0</v>
      </c>
      <c r="S18" s="221" t="s">
        <v>49</v>
      </c>
      <c r="T18" s="222">
        <f>May!F50</f>
        <v>0</v>
      </c>
      <c r="V18" s="221" t="s">
        <v>49</v>
      </c>
      <c r="W18" s="222">
        <f>June!F50</f>
        <v>0</v>
      </c>
    </row>
    <row r="19" spans="1:23" ht="19.5" thickBot="1" x14ac:dyDescent="0.35">
      <c r="A19"/>
      <c r="B19"/>
      <c r="D19" s="195" t="s">
        <v>34</v>
      </c>
      <c r="E19" s="196">
        <f>December!F50</f>
        <v>0</v>
      </c>
      <c r="F19" s="197">
        <f>SUM(December!C6,December!D6,December!C12)</f>
        <v>0</v>
      </c>
      <c r="G19" s="197">
        <f>December!F51</f>
        <v>0</v>
      </c>
      <c r="H19" s="198">
        <f t="shared" si="0"/>
        <v>0</v>
      </c>
      <c r="P19" s="221" t="s">
        <v>22</v>
      </c>
      <c r="Q19" s="222">
        <f>April!F51</f>
        <v>0</v>
      </c>
      <c r="S19" s="221" t="s">
        <v>22</v>
      </c>
      <c r="T19" s="222">
        <f>May!F51</f>
        <v>0</v>
      </c>
      <c r="V19" s="221" t="s">
        <v>22</v>
      </c>
      <c r="W19" s="222">
        <f>June!F51</f>
        <v>0</v>
      </c>
    </row>
    <row r="20" spans="1:23" ht="19.5" thickBot="1" x14ac:dyDescent="0.35">
      <c r="A20"/>
      <c r="B20"/>
      <c r="P20" s="223" t="s">
        <v>20</v>
      </c>
      <c r="Q20" s="224">
        <f>Q18-Q19</f>
        <v>0</v>
      </c>
      <c r="S20" s="223" t="s">
        <v>20</v>
      </c>
      <c r="T20" s="224">
        <f>T18-T19</f>
        <v>0</v>
      </c>
      <c r="V20" s="223" t="s">
        <v>20</v>
      </c>
      <c r="W20" s="224">
        <f>W18-W19</f>
        <v>0</v>
      </c>
    </row>
    <row r="21" spans="1:23" ht="18.75" x14ac:dyDescent="0.3">
      <c r="A21"/>
      <c r="B21"/>
      <c r="P21" s="229" t="s">
        <v>57</v>
      </c>
      <c r="Q21" s="230"/>
      <c r="S21" s="231" t="s">
        <v>59</v>
      </c>
      <c r="T21" s="232"/>
      <c r="V21" s="233" t="s">
        <v>61</v>
      </c>
      <c r="W21" s="234"/>
    </row>
    <row r="22" spans="1:23" ht="18.75" x14ac:dyDescent="0.3">
      <c r="P22" s="249" t="s">
        <v>19</v>
      </c>
      <c r="Q22" s="253">
        <f>April!M45</f>
        <v>0</v>
      </c>
      <c r="S22" s="249" t="s">
        <v>19</v>
      </c>
      <c r="T22" s="253">
        <f>May!M45</f>
        <v>0</v>
      </c>
      <c r="V22" s="249" t="s">
        <v>19</v>
      </c>
      <c r="W22" s="253">
        <f>June!M45</f>
        <v>0</v>
      </c>
    </row>
    <row r="23" spans="1:23" ht="18.75" x14ac:dyDescent="0.3">
      <c r="A23"/>
      <c r="B23"/>
      <c r="P23" s="247" t="s">
        <v>39</v>
      </c>
      <c r="Q23" s="254">
        <f>April!M46</f>
        <v>0</v>
      </c>
      <c r="S23" s="247" t="s">
        <v>39</v>
      </c>
      <c r="T23" s="254">
        <f>May!M46</f>
        <v>0</v>
      </c>
      <c r="V23" s="247" t="s">
        <v>39</v>
      </c>
      <c r="W23" s="254">
        <f>June!M46</f>
        <v>0</v>
      </c>
    </row>
    <row r="24" spans="1:23" ht="18.75" x14ac:dyDescent="0.3">
      <c r="P24" s="247" t="s">
        <v>81</v>
      </c>
      <c r="Q24" s="254">
        <f>April!M47</f>
        <v>0</v>
      </c>
      <c r="S24" s="247" t="s">
        <v>81</v>
      </c>
      <c r="T24" s="254">
        <f>May!M47</f>
        <v>0</v>
      </c>
      <c r="V24" s="247" t="s">
        <v>81</v>
      </c>
      <c r="W24" s="254">
        <f>June!M47</f>
        <v>0</v>
      </c>
    </row>
    <row r="25" spans="1:23" ht="18.75" x14ac:dyDescent="0.3">
      <c r="P25" s="247" t="s">
        <v>40</v>
      </c>
      <c r="Q25" s="254">
        <f>April!M48</f>
        <v>0</v>
      </c>
      <c r="S25" s="247" t="s">
        <v>40</v>
      </c>
      <c r="T25" s="254">
        <f>May!M48</f>
        <v>0</v>
      </c>
      <c r="U25" s="45"/>
      <c r="V25" s="247" t="s">
        <v>40</v>
      </c>
      <c r="W25" s="254">
        <f>June!M48</f>
        <v>0</v>
      </c>
    </row>
    <row r="26" spans="1:23" ht="18.75" x14ac:dyDescent="0.3">
      <c r="A26"/>
      <c r="B26"/>
      <c r="P26" s="247" t="s">
        <v>42</v>
      </c>
      <c r="Q26" s="254">
        <f>April!M49</f>
        <v>0</v>
      </c>
      <c r="S26" s="247" t="s">
        <v>42</v>
      </c>
      <c r="T26" s="254">
        <f>May!M49</f>
        <v>0</v>
      </c>
      <c r="U26" s="45"/>
      <c r="V26" s="247" t="s">
        <v>42</v>
      </c>
      <c r="W26" s="254">
        <f>June!M49</f>
        <v>0</v>
      </c>
    </row>
    <row r="27" spans="1:23" ht="18.75" x14ac:dyDescent="0.3">
      <c r="P27" s="247" t="s">
        <v>21</v>
      </c>
      <c r="Q27" s="254">
        <f>April!M50</f>
        <v>0</v>
      </c>
      <c r="S27" s="247" t="s">
        <v>21</v>
      </c>
      <c r="T27" s="254">
        <f>May!M50</f>
        <v>0</v>
      </c>
      <c r="U27" s="45"/>
      <c r="V27" s="247" t="s">
        <v>21</v>
      </c>
      <c r="W27" s="254">
        <f>June!M50</f>
        <v>0</v>
      </c>
    </row>
    <row r="28" spans="1:23" ht="18.75" x14ac:dyDescent="0.3">
      <c r="P28" s="247" t="s">
        <v>83</v>
      </c>
      <c r="Q28" s="254">
        <f>April!M51</f>
        <v>0</v>
      </c>
      <c r="S28" s="247" t="s">
        <v>83</v>
      </c>
      <c r="T28" s="254">
        <f>May!M51</f>
        <v>0</v>
      </c>
      <c r="U28" s="45"/>
      <c r="V28" s="247" t="s">
        <v>83</v>
      </c>
      <c r="W28" s="254">
        <f>June!M51</f>
        <v>0</v>
      </c>
    </row>
    <row r="29" spans="1:23" ht="19.5" thickBot="1" x14ac:dyDescent="0.35">
      <c r="P29" s="248" t="s">
        <v>47</v>
      </c>
      <c r="Q29" s="255">
        <f>April!M52</f>
        <v>0</v>
      </c>
      <c r="S29" s="248" t="s">
        <v>47</v>
      </c>
      <c r="T29" s="255">
        <f>May!M52</f>
        <v>0</v>
      </c>
      <c r="U29" s="45"/>
      <c r="V29" s="248" t="s">
        <v>47</v>
      </c>
      <c r="W29" s="255">
        <f>June!M52</f>
        <v>0</v>
      </c>
    </row>
    <row r="30" spans="1:23" x14ac:dyDescent="0.3">
      <c r="G30" s="45"/>
      <c r="H30" s="45"/>
    </row>
    <row r="31" spans="1:23" ht="17.25" thickBot="1" x14ac:dyDescent="0.35">
      <c r="G31" s="45"/>
      <c r="H31" s="45"/>
    </row>
    <row r="32" spans="1:23" ht="18.75" x14ac:dyDescent="0.3">
      <c r="G32" s="45"/>
      <c r="H32" s="45"/>
      <c r="P32" s="235" t="s">
        <v>62</v>
      </c>
      <c r="Q32" s="236"/>
      <c r="R32" s="45"/>
      <c r="S32" s="237" t="s">
        <v>64</v>
      </c>
      <c r="T32" s="238"/>
      <c r="V32" s="239" t="s">
        <v>66</v>
      </c>
      <c r="W32" s="240"/>
    </row>
    <row r="33" spans="7:23" ht="18.75" x14ac:dyDescent="0.3">
      <c r="G33" s="45"/>
      <c r="H33" s="45"/>
      <c r="I33" s="45"/>
      <c r="J33" s="45"/>
      <c r="K33" s="45"/>
      <c r="P33" s="221" t="s">
        <v>49</v>
      </c>
      <c r="Q33" s="222">
        <f>July!F50</f>
        <v>0</v>
      </c>
      <c r="R33" s="45"/>
      <c r="S33" s="221" t="s">
        <v>49</v>
      </c>
      <c r="T33" s="222">
        <f>August!F50</f>
        <v>0</v>
      </c>
      <c r="V33" s="221" t="s">
        <v>49</v>
      </c>
      <c r="W33" s="222">
        <f>September!F50</f>
        <v>0</v>
      </c>
    </row>
    <row r="34" spans="7:23" ht="18.75" x14ac:dyDescent="0.3">
      <c r="G34" s="45"/>
      <c r="H34" s="45"/>
      <c r="I34" s="45"/>
      <c r="J34" s="45"/>
      <c r="K34" s="45"/>
      <c r="P34" s="221" t="s">
        <v>22</v>
      </c>
      <c r="Q34" s="222">
        <f>July!F51</f>
        <v>0</v>
      </c>
      <c r="R34" s="45"/>
      <c r="S34" s="221" t="s">
        <v>22</v>
      </c>
      <c r="T34" s="222">
        <f>August!F51</f>
        <v>0</v>
      </c>
      <c r="V34" s="221" t="s">
        <v>22</v>
      </c>
      <c r="W34" s="222">
        <f>September!F51</f>
        <v>0</v>
      </c>
    </row>
    <row r="35" spans="7:23" ht="19.5" thickBot="1" x14ac:dyDescent="0.35">
      <c r="G35" s="45"/>
      <c r="H35" s="45"/>
      <c r="I35" s="45"/>
      <c r="J35" s="45"/>
      <c r="K35" s="45"/>
      <c r="P35" s="223" t="s">
        <v>20</v>
      </c>
      <c r="Q35" s="224">
        <f>Q33-Q34</f>
        <v>0</v>
      </c>
      <c r="R35" s="45"/>
      <c r="S35" s="223" t="s">
        <v>20</v>
      </c>
      <c r="T35" s="224">
        <f>T33-T34</f>
        <v>0</v>
      </c>
      <c r="V35" s="223" t="s">
        <v>20</v>
      </c>
      <c r="W35" s="224">
        <f>W33-W34</f>
        <v>0</v>
      </c>
    </row>
    <row r="36" spans="7:23" ht="18.75" x14ac:dyDescent="0.3">
      <c r="G36" s="45"/>
      <c r="H36" s="45"/>
      <c r="I36" s="45"/>
      <c r="J36" s="45"/>
      <c r="K36" s="45"/>
      <c r="P36" s="235" t="s">
        <v>63</v>
      </c>
      <c r="Q36" s="236"/>
      <c r="S36" s="237" t="s">
        <v>65</v>
      </c>
      <c r="T36" s="238"/>
      <c r="V36" s="239" t="s">
        <v>67</v>
      </c>
      <c r="W36" s="240"/>
    </row>
    <row r="37" spans="7:23" ht="18.75" x14ac:dyDescent="0.3">
      <c r="G37" s="45"/>
      <c r="H37" s="45"/>
      <c r="I37" s="45"/>
      <c r="J37" s="45"/>
      <c r="K37" s="45"/>
      <c r="P37" s="249" t="s">
        <v>19</v>
      </c>
      <c r="Q37" s="253">
        <f>July!M45</f>
        <v>0</v>
      </c>
      <c r="S37" s="249" t="s">
        <v>19</v>
      </c>
      <c r="T37" s="253">
        <f>August!M45</f>
        <v>0</v>
      </c>
      <c r="V37" s="249" t="s">
        <v>19</v>
      </c>
      <c r="W37" s="253">
        <f>September!M45</f>
        <v>0</v>
      </c>
    </row>
    <row r="38" spans="7:23" ht="18.75" x14ac:dyDescent="0.3">
      <c r="G38" s="45"/>
      <c r="H38" s="45"/>
      <c r="I38" s="45"/>
      <c r="J38" s="45"/>
      <c r="K38" s="45"/>
      <c r="P38" s="247" t="s">
        <v>39</v>
      </c>
      <c r="Q38" s="254">
        <f>July!M46</f>
        <v>0</v>
      </c>
      <c r="S38" s="247" t="s">
        <v>39</v>
      </c>
      <c r="T38" s="254">
        <f>August!M46</f>
        <v>0</v>
      </c>
      <c r="V38" s="247" t="s">
        <v>39</v>
      </c>
      <c r="W38" s="254">
        <f>September!M46</f>
        <v>0</v>
      </c>
    </row>
    <row r="39" spans="7:23" ht="18.75" x14ac:dyDescent="0.3">
      <c r="G39" s="45"/>
      <c r="H39" s="45"/>
      <c r="I39" s="45"/>
      <c r="J39" s="45"/>
      <c r="K39" s="45"/>
      <c r="P39" s="247" t="s">
        <v>81</v>
      </c>
      <c r="Q39" s="254">
        <f>July!M47</f>
        <v>0</v>
      </c>
      <c r="S39" s="247" t="s">
        <v>81</v>
      </c>
      <c r="T39" s="254">
        <f>August!M47</f>
        <v>0</v>
      </c>
      <c r="V39" s="247" t="s">
        <v>81</v>
      </c>
      <c r="W39" s="254">
        <f>September!M47</f>
        <v>0</v>
      </c>
    </row>
    <row r="40" spans="7:23" ht="18.75" x14ac:dyDescent="0.3">
      <c r="G40" s="45"/>
      <c r="H40" s="45"/>
      <c r="I40" s="45"/>
      <c r="J40" s="45"/>
      <c r="K40" s="45"/>
      <c r="P40" s="247" t="s">
        <v>40</v>
      </c>
      <c r="Q40" s="254">
        <f>July!M48</f>
        <v>0</v>
      </c>
      <c r="S40" s="247" t="s">
        <v>40</v>
      </c>
      <c r="T40" s="254">
        <f>August!M48</f>
        <v>0</v>
      </c>
      <c r="V40" s="247" t="s">
        <v>40</v>
      </c>
      <c r="W40" s="254">
        <f>September!M48</f>
        <v>0</v>
      </c>
    </row>
    <row r="41" spans="7:23" ht="18.75" x14ac:dyDescent="0.3">
      <c r="G41" s="45"/>
      <c r="H41" s="45"/>
      <c r="I41" s="45"/>
      <c r="J41" s="45"/>
      <c r="K41" s="45"/>
      <c r="P41" s="247" t="s">
        <v>42</v>
      </c>
      <c r="Q41" s="254">
        <f>July!M49</f>
        <v>0</v>
      </c>
      <c r="S41" s="247" t="s">
        <v>42</v>
      </c>
      <c r="T41" s="254">
        <f>August!M49</f>
        <v>0</v>
      </c>
      <c r="V41" s="247" t="s">
        <v>42</v>
      </c>
      <c r="W41" s="254">
        <f>September!M49</f>
        <v>0</v>
      </c>
    </row>
    <row r="42" spans="7:23" ht="18.75" x14ac:dyDescent="0.3">
      <c r="G42" s="45"/>
      <c r="H42" s="45"/>
      <c r="I42" s="45"/>
      <c r="J42" s="45"/>
      <c r="K42" s="45"/>
      <c r="P42" s="247" t="s">
        <v>21</v>
      </c>
      <c r="Q42" s="254">
        <f>July!M50</f>
        <v>0</v>
      </c>
      <c r="S42" s="247" t="s">
        <v>21</v>
      </c>
      <c r="T42" s="254">
        <f>August!M50</f>
        <v>0</v>
      </c>
      <c r="V42" s="247" t="s">
        <v>21</v>
      </c>
      <c r="W42" s="254">
        <f>September!M50</f>
        <v>0</v>
      </c>
    </row>
    <row r="43" spans="7:23" ht="18.75" x14ac:dyDescent="0.3">
      <c r="G43" s="45"/>
      <c r="H43" s="45"/>
      <c r="I43" s="45"/>
      <c r="J43" s="45"/>
      <c r="K43" s="45"/>
      <c r="P43" s="247" t="s">
        <v>83</v>
      </c>
      <c r="Q43" s="254">
        <f>July!M51</f>
        <v>0</v>
      </c>
      <c r="S43" s="247" t="s">
        <v>83</v>
      </c>
      <c r="T43" s="254">
        <f>August!M51</f>
        <v>0</v>
      </c>
      <c r="V43" s="247" t="s">
        <v>83</v>
      </c>
      <c r="W43" s="254">
        <f>September!M51</f>
        <v>0</v>
      </c>
    </row>
    <row r="44" spans="7:23" ht="19.5" thickBot="1" x14ac:dyDescent="0.35">
      <c r="G44" s="45"/>
      <c r="H44" s="45"/>
      <c r="I44" s="45"/>
      <c r="J44" s="45"/>
      <c r="K44" s="45"/>
      <c r="P44" s="248" t="s">
        <v>47</v>
      </c>
      <c r="Q44" s="255">
        <f>July!M52</f>
        <v>0</v>
      </c>
      <c r="S44" s="248" t="s">
        <v>47</v>
      </c>
      <c r="T44" s="255">
        <f>August!M52</f>
        <v>0</v>
      </c>
      <c r="V44" s="248" t="s">
        <v>47</v>
      </c>
      <c r="W44" s="255">
        <f>September!M52</f>
        <v>0</v>
      </c>
    </row>
    <row r="45" spans="7:23" x14ac:dyDescent="0.3">
      <c r="G45" s="45"/>
      <c r="H45" s="45"/>
      <c r="I45" s="45"/>
      <c r="J45" s="45"/>
      <c r="K45" s="45"/>
    </row>
    <row r="46" spans="7:23" ht="17.25" thickBot="1" x14ac:dyDescent="0.35">
      <c r="G46" s="45"/>
      <c r="H46" s="45"/>
      <c r="I46" s="45"/>
      <c r="J46" s="45"/>
      <c r="K46" s="45"/>
    </row>
    <row r="47" spans="7:23" ht="18.75" x14ac:dyDescent="0.3">
      <c r="G47" s="45"/>
      <c r="H47" s="45"/>
      <c r="I47" s="45"/>
      <c r="J47" s="45"/>
      <c r="K47" s="45"/>
      <c r="P47" s="241" t="s">
        <v>68</v>
      </c>
      <c r="Q47" s="242"/>
      <c r="S47" s="243" t="s">
        <v>70</v>
      </c>
      <c r="T47" s="244"/>
      <c r="V47" s="245" t="s">
        <v>72</v>
      </c>
      <c r="W47" s="246"/>
    </row>
    <row r="48" spans="7:23" ht="18.75" x14ac:dyDescent="0.3">
      <c r="G48" s="45"/>
      <c r="H48" s="45"/>
      <c r="I48" s="45"/>
      <c r="J48" s="45"/>
      <c r="K48" s="45"/>
      <c r="P48" s="221" t="s">
        <v>49</v>
      </c>
      <c r="Q48" s="222">
        <f>October!F50</f>
        <v>0</v>
      </c>
      <c r="S48" s="221" t="s">
        <v>49</v>
      </c>
      <c r="T48" s="222">
        <f>November!F50</f>
        <v>0</v>
      </c>
      <c r="V48" s="221" t="s">
        <v>49</v>
      </c>
      <c r="W48" s="222">
        <f>December!F50</f>
        <v>0</v>
      </c>
    </row>
    <row r="49" spans="7:23" ht="18.75" x14ac:dyDescent="0.3">
      <c r="G49" s="45"/>
      <c r="H49" s="45"/>
      <c r="I49" s="45"/>
      <c r="J49" s="45"/>
      <c r="K49" s="45"/>
      <c r="P49" s="221" t="s">
        <v>22</v>
      </c>
      <c r="Q49" s="222">
        <f>October!F51</f>
        <v>0</v>
      </c>
      <c r="S49" s="221" t="s">
        <v>22</v>
      </c>
      <c r="T49" s="222">
        <f>November!F51</f>
        <v>0</v>
      </c>
      <c r="V49" s="221" t="s">
        <v>22</v>
      </c>
      <c r="W49" s="222">
        <f>December!F51</f>
        <v>0</v>
      </c>
    </row>
    <row r="50" spans="7:23" ht="19.5" thickBot="1" x14ac:dyDescent="0.35">
      <c r="G50" s="45"/>
      <c r="H50" s="45"/>
      <c r="I50" s="45"/>
      <c r="J50" s="45"/>
      <c r="K50" s="45"/>
      <c r="P50" s="223" t="s">
        <v>20</v>
      </c>
      <c r="Q50" s="224">
        <f>Q48-Q49</f>
        <v>0</v>
      </c>
      <c r="S50" s="223" t="s">
        <v>20</v>
      </c>
      <c r="T50" s="224">
        <f>T48-T49</f>
        <v>0</v>
      </c>
      <c r="V50" s="223" t="s">
        <v>20</v>
      </c>
      <c r="W50" s="224">
        <f>W48-W49</f>
        <v>0</v>
      </c>
    </row>
    <row r="51" spans="7:23" ht="18.75" x14ac:dyDescent="0.3">
      <c r="G51" s="45"/>
      <c r="H51" s="45"/>
      <c r="I51" s="45"/>
      <c r="J51" s="45"/>
      <c r="K51" s="45"/>
      <c r="P51" s="241" t="s">
        <v>69</v>
      </c>
      <c r="Q51" s="242"/>
      <c r="S51" s="243" t="s">
        <v>71</v>
      </c>
      <c r="T51" s="244"/>
      <c r="V51" s="245" t="s">
        <v>73</v>
      </c>
      <c r="W51" s="246"/>
    </row>
    <row r="52" spans="7:23" ht="18.75" x14ac:dyDescent="0.3">
      <c r="G52" s="45"/>
      <c r="H52" s="45"/>
      <c r="I52" s="45"/>
      <c r="J52" s="45"/>
      <c r="K52" s="45"/>
      <c r="P52" s="249" t="s">
        <v>19</v>
      </c>
      <c r="Q52" s="253">
        <f>October!M45</f>
        <v>0</v>
      </c>
      <c r="S52" s="249" t="s">
        <v>19</v>
      </c>
      <c r="T52" s="253">
        <f>November!M45</f>
        <v>0</v>
      </c>
      <c r="V52" s="249" t="s">
        <v>19</v>
      </c>
      <c r="W52" s="253">
        <f>December!M45</f>
        <v>0</v>
      </c>
    </row>
    <row r="53" spans="7:23" ht="18.75" x14ac:dyDescent="0.3">
      <c r="G53" s="45"/>
      <c r="H53" s="45"/>
      <c r="I53" s="45"/>
      <c r="J53" s="45"/>
      <c r="K53" s="45"/>
      <c r="P53" s="247" t="s">
        <v>39</v>
      </c>
      <c r="Q53" s="254">
        <f>October!M46</f>
        <v>0</v>
      </c>
      <c r="S53" s="247" t="s">
        <v>39</v>
      </c>
      <c r="T53" s="254">
        <f>November!M46</f>
        <v>0</v>
      </c>
      <c r="V53" s="247" t="s">
        <v>39</v>
      </c>
      <c r="W53" s="254">
        <f>December!M46</f>
        <v>0</v>
      </c>
    </row>
    <row r="54" spans="7:23" ht="18.75" x14ac:dyDescent="0.3">
      <c r="G54" s="45"/>
      <c r="H54" s="45"/>
      <c r="I54" s="45"/>
      <c r="J54" s="45"/>
      <c r="K54" s="45"/>
      <c r="P54" s="247" t="s">
        <v>81</v>
      </c>
      <c r="Q54" s="254">
        <f>October!M47</f>
        <v>0</v>
      </c>
      <c r="S54" s="247" t="s">
        <v>81</v>
      </c>
      <c r="T54" s="254">
        <f>November!M47</f>
        <v>0</v>
      </c>
      <c r="V54" s="247" t="s">
        <v>81</v>
      </c>
      <c r="W54" s="254">
        <f>December!M47</f>
        <v>0</v>
      </c>
    </row>
    <row r="55" spans="7:23" ht="18.75" x14ac:dyDescent="0.3">
      <c r="G55" s="45"/>
      <c r="H55" s="45"/>
      <c r="I55" s="45"/>
      <c r="J55" s="45"/>
      <c r="K55" s="45"/>
      <c r="P55" s="247" t="s">
        <v>40</v>
      </c>
      <c r="Q55" s="254">
        <f>October!M48</f>
        <v>0</v>
      </c>
      <c r="S55" s="247" t="s">
        <v>40</v>
      </c>
      <c r="T55" s="254">
        <f>November!M48</f>
        <v>0</v>
      </c>
      <c r="V55" s="247" t="s">
        <v>40</v>
      </c>
      <c r="W55" s="254">
        <f>December!M48</f>
        <v>0</v>
      </c>
    </row>
    <row r="56" spans="7:23" ht="18.75" x14ac:dyDescent="0.3">
      <c r="I56" s="45"/>
      <c r="J56" s="45"/>
      <c r="K56" s="45"/>
      <c r="P56" s="247" t="s">
        <v>42</v>
      </c>
      <c r="Q56" s="254">
        <f>October!M49</f>
        <v>0</v>
      </c>
      <c r="S56" s="247" t="s">
        <v>42</v>
      </c>
      <c r="T56" s="254">
        <f>November!M49</f>
        <v>0</v>
      </c>
      <c r="V56" s="247" t="s">
        <v>42</v>
      </c>
      <c r="W56" s="254">
        <f>December!M49</f>
        <v>0</v>
      </c>
    </row>
    <row r="57" spans="7:23" ht="18.75" x14ac:dyDescent="0.3">
      <c r="I57" s="45"/>
      <c r="J57" s="45"/>
      <c r="K57" s="45"/>
      <c r="P57" s="247" t="s">
        <v>21</v>
      </c>
      <c r="Q57" s="254">
        <f>October!M50</f>
        <v>0</v>
      </c>
      <c r="S57" s="247" t="s">
        <v>21</v>
      </c>
      <c r="T57" s="254">
        <f>November!M50</f>
        <v>0</v>
      </c>
      <c r="V57" s="247" t="s">
        <v>21</v>
      </c>
      <c r="W57" s="254">
        <f>December!M50</f>
        <v>0</v>
      </c>
    </row>
    <row r="58" spans="7:23" ht="18.75" x14ac:dyDescent="0.3">
      <c r="I58" s="45"/>
      <c r="J58" s="45"/>
      <c r="K58" s="45"/>
      <c r="P58" s="247" t="s">
        <v>83</v>
      </c>
      <c r="Q58" s="254">
        <f>October!M51</f>
        <v>0</v>
      </c>
      <c r="S58" s="247" t="s">
        <v>83</v>
      </c>
      <c r="T58" s="254">
        <f>November!M51</f>
        <v>0</v>
      </c>
      <c r="V58" s="247" t="s">
        <v>83</v>
      </c>
      <c r="W58" s="254">
        <f>December!M51</f>
        <v>0</v>
      </c>
    </row>
    <row r="59" spans="7:23" ht="19.5" thickBot="1" x14ac:dyDescent="0.35">
      <c r="P59" s="248" t="s">
        <v>47</v>
      </c>
      <c r="Q59" s="255">
        <f>October!M52</f>
        <v>0</v>
      </c>
      <c r="S59" s="248" t="s">
        <v>47</v>
      </c>
      <c r="T59" s="255">
        <f>November!M52</f>
        <v>0</v>
      </c>
      <c r="V59" s="248" t="s">
        <v>47</v>
      </c>
      <c r="W59" s="255">
        <f>December!M52</f>
        <v>0</v>
      </c>
    </row>
    <row r="76" spans="16:23" x14ac:dyDescent="0.3">
      <c r="P76"/>
      <c r="Q76"/>
      <c r="R76"/>
      <c r="S76"/>
      <c r="T76"/>
      <c r="U76"/>
      <c r="V76"/>
      <c r="W76"/>
    </row>
    <row r="77" spans="16:23" x14ac:dyDescent="0.3">
      <c r="P77"/>
      <c r="Q77"/>
      <c r="R77"/>
      <c r="S77"/>
      <c r="T77"/>
      <c r="U77"/>
      <c r="V77"/>
      <c r="W77"/>
    </row>
    <row r="78" spans="16:23" x14ac:dyDescent="0.3">
      <c r="P78"/>
      <c r="Q78"/>
      <c r="R78"/>
      <c r="S78"/>
      <c r="T78"/>
      <c r="U78"/>
      <c r="V78"/>
      <c r="W78"/>
    </row>
    <row r="79" spans="16:23" x14ac:dyDescent="0.3">
      <c r="P79"/>
      <c r="Q79"/>
      <c r="R79"/>
      <c r="S79"/>
      <c r="T79"/>
      <c r="U79"/>
      <c r="V79"/>
      <c r="W79"/>
    </row>
  </sheetData>
  <mergeCells count="39">
    <mergeCell ref="A3:I3"/>
    <mergeCell ref="A1:I1"/>
    <mergeCell ref="P32:Q32"/>
    <mergeCell ref="S32:T32"/>
    <mergeCell ref="V32:W32"/>
    <mergeCell ref="P17:Q17"/>
    <mergeCell ref="S17:T17"/>
    <mergeCell ref="P47:Q47"/>
    <mergeCell ref="S47:T47"/>
    <mergeCell ref="V47:W47"/>
    <mergeCell ref="S6:T6"/>
    <mergeCell ref="V6:W6"/>
    <mergeCell ref="P6:Q6"/>
    <mergeCell ref="J14:L14"/>
    <mergeCell ref="J15:L15"/>
    <mergeCell ref="D6:H6"/>
    <mergeCell ref="J9:L9"/>
    <mergeCell ref="J10:L10"/>
    <mergeCell ref="J11:L11"/>
    <mergeCell ref="J12:L12"/>
    <mergeCell ref="J13:L13"/>
    <mergeCell ref="V51:W51"/>
    <mergeCell ref="P51:Q51"/>
    <mergeCell ref="S21:T21"/>
    <mergeCell ref="S36:T36"/>
    <mergeCell ref="P21:Q21"/>
    <mergeCell ref="P36:Q36"/>
    <mergeCell ref="S51:T51"/>
    <mergeCell ref="V21:W21"/>
    <mergeCell ref="V36:W36"/>
    <mergeCell ref="V1:W1"/>
    <mergeCell ref="V17:W17"/>
    <mergeCell ref="S1:T1"/>
    <mergeCell ref="P1:Q1"/>
    <mergeCell ref="A2:C2"/>
    <mergeCell ref="A6:B6"/>
    <mergeCell ref="J6:M6"/>
    <mergeCell ref="J7:L7"/>
    <mergeCell ref="J8:L8"/>
  </mergeCells>
  <conditionalFormatting sqref="H8:H19">
    <cfRule type="cellIs" dxfId="119" priority="89" operator="between">
      <formula>0.1</formula>
      <formula>999</formula>
    </cfRule>
    <cfRule type="cellIs" dxfId="118" priority="90" operator="lessThan">
      <formula>-0.1</formula>
    </cfRule>
    <cfRule type="cellIs" dxfId="117" priority="91" operator="greaterThan">
      <formula>1000</formula>
    </cfRule>
  </conditionalFormatting>
  <conditionalFormatting sqref="Q4">
    <cfRule type="cellIs" dxfId="116" priority="87" operator="lessThan">
      <formula>0</formula>
    </cfRule>
    <cfRule type="cellIs" dxfId="115" priority="88" operator="greaterThan">
      <formula>0</formula>
    </cfRule>
  </conditionalFormatting>
  <conditionalFormatting sqref="Q20">
    <cfRule type="cellIs" dxfId="112" priority="17" operator="lessThan">
      <formula>0</formula>
    </cfRule>
    <cfRule type="cellIs" dxfId="111" priority="18" operator="greaterThan">
      <formula>0</formula>
    </cfRule>
  </conditionalFormatting>
  <conditionalFormatting sqref="Q35">
    <cfRule type="cellIs" dxfId="108" priority="11" operator="lessThan">
      <formula>0</formula>
    </cfRule>
    <cfRule type="cellIs" dxfId="107" priority="12" operator="greaterThan">
      <formula>0</formula>
    </cfRule>
  </conditionalFormatting>
  <conditionalFormatting sqref="Q50">
    <cfRule type="cellIs" dxfId="104" priority="5" operator="lessThan">
      <formula>0</formula>
    </cfRule>
    <cfRule type="cellIs" dxfId="103" priority="6" operator="greaterThan">
      <formula>0</formula>
    </cfRule>
  </conditionalFormatting>
  <conditionalFormatting sqref="T4">
    <cfRule type="cellIs" dxfId="100" priority="21" operator="lessThan">
      <formula>0</formula>
    </cfRule>
    <cfRule type="cellIs" dxfId="99" priority="22" operator="greaterThan">
      <formula>0</formula>
    </cfRule>
  </conditionalFormatting>
  <conditionalFormatting sqref="T20">
    <cfRule type="cellIs" dxfId="96" priority="15" operator="lessThan">
      <formula>0</formula>
    </cfRule>
    <cfRule type="cellIs" dxfId="95" priority="16" operator="greaterThan">
      <formula>0</formula>
    </cfRule>
  </conditionalFormatting>
  <conditionalFormatting sqref="T35">
    <cfRule type="cellIs" dxfId="92" priority="9" operator="lessThan">
      <formula>0</formula>
    </cfRule>
    <cfRule type="cellIs" dxfId="91" priority="10" operator="greaterThan">
      <formula>0</formula>
    </cfRule>
  </conditionalFormatting>
  <conditionalFormatting sqref="T50">
    <cfRule type="cellIs" dxfId="88" priority="3" operator="lessThan">
      <formula>0</formula>
    </cfRule>
    <cfRule type="cellIs" dxfId="87" priority="4" operator="greaterThan">
      <formula>0</formula>
    </cfRule>
  </conditionalFormatting>
  <conditionalFormatting sqref="W4">
    <cfRule type="cellIs" dxfId="84" priority="19" operator="lessThan">
      <formula>0</formula>
    </cfRule>
    <cfRule type="cellIs" dxfId="83" priority="20" operator="greaterThan">
      <formula>0</formula>
    </cfRule>
  </conditionalFormatting>
  <conditionalFormatting sqref="W20">
    <cfRule type="cellIs" dxfId="80" priority="13" operator="lessThan">
      <formula>0</formula>
    </cfRule>
    <cfRule type="cellIs" dxfId="79" priority="14" operator="greaterThan">
      <formula>0</formula>
    </cfRule>
  </conditionalFormatting>
  <conditionalFormatting sqref="W35">
    <cfRule type="cellIs" dxfId="76" priority="7" operator="lessThan">
      <formula>0</formula>
    </cfRule>
    <cfRule type="cellIs" dxfId="75" priority="8" operator="greaterThan">
      <formula>0</formula>
    </cfRule>
  </conditionalFormatting>
  <conditionalFormatting sqref="W50">
    <cfRule type="cellIs" dxfId="72" priority="1" operator="lessThan">
      <formula>0</formula>
    </cfRule>
    <cfRule type="cellIs" dxfId="71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44C3-45B0-4D46-94A7-684D47600D0D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AF39:AH39"/>
    <mergeCell ref="AF26:AH26"/>
    <mergeCell ref="AF27:AH27"/>
    <mergeCell ref="AF28:AH28"/>
    <mergeCell ref="AF29:AH29"/>
    <mergeCell ref="AF33:AH33"/>
    <mergeCell ref="AF32:AH32"/>
    <mergeCell ref="AF35:AI35"/>
    <mergeCell ref="AF36:AH36"/>
    <mergeCell ref="AF37:AH37"/>
    <mergeCell ref="AF38:AH38"/>
    <mergeCell ref="AF31:AH31"/>
    <mergeCell ref="AF24:AI24"/>
    <mergeCell ref="AF30:AH30"/>
    <mergeCell ref="AF25:AH25"/>
    <mergeCell ref="AF14:AH14"/>
    <mergeCell ref="AF15:AH15"/>
    <mergeCell ref="AF16:AH16"/>
    <mergeCell ref="AF17:AH17"/>
    <mergeCell ref="AF18:AH18"/>
    <mergeCell ref="AF19:AH19"/>
    <mergeCell ref="AF20:AH20"/>
    <mergeCell ref="AF21:AH21"/>
    <mergeCell ref="AF22:AH22"/>
    <mergeCell ref="AF7:AH7"/>
    <mergeCell ref="AF8:AH8"/>
    <mergeCell ref="AF10:AH10"/>
    <mergeCell ref="AF11:AH11"/>
    <mergeCell ref="AF13:AI13"/>
    <mergeCell ref="AF9:AH9"/>
    <mergeCell ref="AF2:AI2"/>
    <mergeCell ref="AF3:AH3"/>
    <mergeCell ref="AF4:AH4"/>
    <mergeCell ref="AF5:AH5"/>
    <mergeCell ref="AF6:AH6"/>
    <mergeCell ref="B45:C45"/>
    <mergeCell ref="B46:C46"/>
    <mergeCell ref="B47:C47"/>
    <mergeCell ref="B48:C48"/>
    <mergeCell ref="B49:C49"/>
    <mergeCell ref="A1:B1"/>
    <mergeCell ref="F1:U1"/>
    <mergeCell ref="A44:C44"/>
    <mergeCell ref="E44:F44"/>
    <mergeCell ref="A2:B2"/>
    <mergeCell ref="C1:D1"/>
    <mergeCell ref="C7:D7"/>
    <mergeCell ref="C8:D8"/>
    <mergeCell ref="C9:D9"/>
    <mergeCell ref="C10:D10"/>
    <mergeCell ref="C11:D11"/>
    <mergeCell ref="C12:D12"/>
    <mergeCell ref="W1:AB1"/>
    <mergeCell ref="J49:L49"/>
    <mergeCell ref="J51:L51"/>
    <mergeCell ref="J52:L52"/>
    <mergeCell ref="B51:C51"/>
    <mergeCell ref="B50:C50"/>
    <mergeCell ref="F50:G50"/>
    <mergeCell ref="E49:G49"/>
    <mergeCell ref="F51:G51"/>
    <mergeCell ref="J50:L50"/>
    <mergeCell ref="B52:C52"/>
    <mergeCell ref="F52:G52"/>
    <mergeCell ref="AF42:AH42"/>
    <mergeCell ref="J48:L48"/>
    <mergeCell ref="AF40:AH40"/>
    <mergeCell ref="AF41:AH41"/>
    <mergeCell ref="AF43:AH43"/>
    <mergeCell ref="J43:M43"/>
    <mergeCell ref="J47:L47"/>
    <mergeCell ref="J45:L45"/>
    <mergeCell ref="J46:L46"/>
    <mergeCell ref="AF44:AH44"/>
    <mergeCell ref="J44:L44"/>
  </mergeCells>
  <conditionalFormatting sqref="F47">
    <cfRule type="cellIs" dxfId="68" priority="2" operator="greaterThan">
      <formula>0</formula>
    </cfRule>
    <cfRule type="cellIs" dxfId="67" priority="3" operator="lessThan">
      <formula>0</formula>
    </cfRule>
  </conditionalFormatting>
  <conditionalFormatting sqref="F52:G52">
    <cfRule type="cellIs" dxfId="66" priority="1" operator="greater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4AD7-ECAD-458E-A102-AD26277E4C00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C11:D11"/>
    <mergeCell ref="C12:D12"/>
    <mergeCell ref="W1:AB1"/>
    <mergeCell ref="C1:D1"/>
    <mergeCell ref="C7:D7"/>
    <mergeCell ref="C8:D8"/>
    <mergeCell ref="C9:D9"/>
    <mergeCell ref="C10:D10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A2:B2"/>
    <mergeCell ref="J50:L50"/>
    <mergeCell ref="J51:L51"/>
    <mergeCell ref="J52:L52"/>
    <mergeCell ref="J45:L45"/>
    <mergeCell ref="J46:L46"/>
    <mergeCell ref="J47:L47"/>
    <mergeCell ref="J48:L48"/>
  </mergeCells>
  <conditionalFormatting sqref="F47">
    <cfRule type="cellIs" dxfId="32" priority="2" operator="greaterThan">
      <formula>0</formula>
    </cfRule>
    <cfRule type="cellIs" dxfId="31" priority="3" operator="lessThan">
      <formula>0</formula>
    </cfRule>
  </conditionalFormatting>
  <conditionalFormatting sqref="F52:G52">
    <cfRule type="cellIs" dxfId="30" priority="1" operator="greater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FB96-F6E1-4B31-B63B-197C487F2952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AF30:AH30"/>
    <mergeCell ref="AF10:AH10"/>
    <mergeCell ref="AF11:AH11"/>
    <mergeCell ref="AF13:AI13"/>
    <mergeCell ref="AF2:AI2"/>
    <mergeCell ref="AF3:AH3"/>
    <mergeCell ref="AF8:AH8"/>
    <mergeCell ref="AF9:AH9"/>
    <mergeCell ref="AF4:AH4"/>
    <mergeCell ref="AF5:AH5"/>
    <mergeCell ref="AF6:AH6"/>
    <mergeCell ref="AF7:AH7"/>
    <mergeCell ref="AF28:AH28"/>
    <mergeCell ref="AF29:AH29"/>
    <mergeCell ref="AF19:AH19"/>
    <mergeCell ref="AF20:AH20"/>
    <mergeCell ref="AF27:AH27"/>
    <mergeCell ref="AF14:AH14"/>
    <mergeCell ref="AF15:AH15"/>
    <mergeCell ref="AF16:AH16"/>
    <mergeCell ref="AF17:AH17"/>
    <mergeCell ref="AF18:AH18"/>
    <mergeCell ref="AF21:AH21"/>
    <mergeCell ref="AF22:AH22"/>
    <mergeCell ref="AF24:AI24"/>
    <mergeCell ref="AF25:AH25"/>
    <mergeCell ref="AF26:AH26"/>
    <mergeCell ref="E49:G49"/>
    <mergeCell ref="B50:C50"/>
    <mergeCell ref="F50:G50"/>
    <mergeCell ref="F51:G51"/>
    <mergeCell ref="F52:G52"/>
    <mergeCell ref="B51:C51"/>
    <mergeCell ref="B52:C52"/>
    <mergeCell ref="B45:C45"/>
    <mergeCell ref="B46:C46"/>
    <mergeCell ref="B47:C47"/>
    <mergeCell ref="B48:C48"/>
    <mergeCell ref="B49:C49"/>
    <mergeCell ref="F1:U1"/>
    <mergeCell ref="E44:F44"/>
    <mergeCell ref="A1:B1"/>
    <mergeCell ref="A44:C44"/>
    <mergeCell ref="J44:L44"/>
    <mergeCell ref="A2:B2"/>
    <mergeCell ref="C1:D1"/>
    <mergeCell ref="C7:D7"/>
    <mergeCell ref="C8:D8"/>
    <mergeCell ref="C9:D9"/>
    <mergeCell ref="C10:D10"/>
    <mergeCell ref="C11:D11"/>
    <mergeCell ref="C12:D12"/>
    <mergeCell ref="W1:AB1"/>
    <mergeCell ref="AF44:AH44"/>
    <mergeCell ref="AF43:AH43"/>
    <mergeCell ref="AF36:AH36"/>
    <mergeCell ref="AF40:AH40"/>
    <mergeCell ref="AF37:AH37"/>
    <mergeCell ref="AF38:AH38"/>
    <mergeCell ref="AF39:AH39"/>
    <mergeCell ref="AF31:AH31"/>
    <mergeCell ref="AF32:AH32"/>
    <mergeCell ref="AF35:AI35"/>
    <mergeCell ref="AF41:AH41"/>
    <mergeCell ref="AF42:AH42"/>
    <mergeCell ref="AF33:AH33"/>
    <mergeCell ref="J52:L52"/>
    <mergeCell ref="J45:L45"/>
    <mergeCell ref="J46:L46"/>
    <mergeCell ref="J47:L47"/>
    <mergeCell ref="J43:M43"/>
    <mergeCell ref="J48:L48"/>
    <mergeCell ref="J49:L49"/>
    <mergeCell ref="J50:L50"/>
    <mergeCell ref="J51:L51"/>
  </mergeCells>
  <conditionalFormatting sqref="F47">
    <cfRule type="cellIs" dxfId="29" priority="2" operator="greaterThan">
      <formula>0</formula>
    </cfRule>
    <cfRule type="cellIs" dxfId="28" priority="3" operator="lessThan">
      <formula>0</formula>
    </cfRule>
  </conditionalFormatting>
  <conditionalFormatting sqref="F52:G52">
    <cfRule type="cellIs" dxfId="27" priority="1" operator="greater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27BD-04AE-4FA5-8A1F-37F7E0B9894E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C12:D12"/>
    <mergeCell ref="W1:AB1"/>
    <mergeCell ref="C7:D7"/>
    <mergeCell ref="C8:D8"/>
    <mergeCell ref="C9:D9"/>
    <mergeCell ref="C10:D10"/>
    <mergeCell ref="C11:D11"/>
    <mergeCell ref="C1:D1"/>
    <mergeCell ref="A2:B2"/>
    <mergeCell ref="AF35:AI35"/>
    <mergeCell ref="AF41:AH41"/>
    <mergeCell ref="AF42:AH42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43:AH43"/>
    <mergeCell ref="AF44:AH44"/>
    <mergeCell ref="AF36:AH36"/>
    <mergeCell ref="AF40:AH40"/>
    <mergeCell ref="AF37:AH37"/>
    <mergeCell ref="AF38:AH38"/>
    <mergeCell ref="AF39:AH39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J50:L50"/>
    <mergeCell ref="J51:L51"/>
    <mergeCell ref="J52:L52"/>
    <mergeCell ref="J45:L45"/>
    <mergeCell ref="J46:L46"/>
    <mergeCell ref="J47:L47"/>
    <mergeCell ref="J48:L48"/>
  </mergeCells>
  <conditionalFormatting sqref="F47">
    <cfRule type="cellIs" dxfId="26" priority="2" operator="greaterThan">
      <formula>0</formula>
    </cfRule>
    <cfRule type="cellIs" dxfId="25" priority="3" operator="lessThan">
      <formula>0</formula>
    </cfRule>
  </conditionalFormatting>
  <conditionalFormatting sqref="F52:G52">
    <cfRule type="cellIs" dxfId="24" priority="1" operator="greater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FAAE-3353-4709-89CB-9377DBD76E5F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7:D7"/>
    <mergeCell ref="C8:D8"/>
    <mergeCell ref="C12:D12"/>
    <mergeCell ref="C9:D9"/>
    <mergeCell ref="C10:D10"/>
    <mergeCell ref="C11:D11"/>
  </mergeCells>
  <conditionalFormatting sqref="F47">
    <cfRule type="cellIs" dxfId="23" priority="2" operator="greaterThan">
      <formula>0</formula>
    </cfRule>
    <cfRule type="cellIs" dxfId="22" priority="3" operator="lessThan">
      <formula>0</formula>
    </cfRule>
  </conditionalFormatting>
  <conditionalFormatting sqref="F52:G52">
    <cfRule type="cellIs" dxfId="21" priority="1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3D51-8FFD-4A55-897C-D5D9232108FB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20" priority="2" operator="greaterThan">
      <formula>0</formula>
    </cfRule>
    <cfRule type="cellIs" dxfId="19" priority="3" operator="lessThan">
      <formula>0</formula>
    </cfRule>
  </conditionalFormatting>
  <conditionalFormatting sqref="F52:G52">
    <cfRule type="cellIs" dxfId="18" priority="1" operator="greaterThan">
      <formula>0.1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A80A-6C67-4059-9EB2-FA084315B063}">
  <dimension ref="A1:AI52"/>
  <sheetViews>
    <sheetView showGridLines="0" zoomScale="80" zoomScaleNormal="80" workbookViewId="0">
      <selection sqref="A1:XFD1048576"/>
    </sheetView>
  </sheetViews>
  <sheetFormatPr defaultRowHeight="16.5" x14ac:dyDescent="0.3"/>
  <cols>
    <col min="1" max="1" width="8.5" style="1" customWidth="1"/>
    <col min="2" max="2" width="9.375" style="1" customWidth="1"/>
    <col min="3" max="3" width="13.75" style="1" customWidth="1"/>
    <col min="4" max="4" width="9" style="1"/>
    <col min="5" max="5" width="20.125" style="1" customWidth="1"/>
    <col min="6" max="6" width="11.625" style="1" customWidth="1"/>
    <col min="7" max="7" width="9.875" style="1" customWidth="1"/>
    <col min="8" max="8" width="3.125" style="1" customWidth="1"/>
    <col min="9" max="9" width="13" style="1" customWidth="1"/>
    <col min="10" max="10" width="15.75" style="1" customWidth="1"/>
    <col min="11" max="11" width="9.875" style="1" customWidth="1"/>
    <col min="12" max="12" width="3.125" style="1" customWidth="1"/>
    <col min="13" max="13" width="12" style="1" customWidth="1"/>
    <col min="14" max="14" width="11.125" style="1" bestFit="1" customWidth="1"/>
    <col min="15" max="15" width="9.875" style="1" customWidth="1"/>
    <col min="16" max="16" width="3.125" style="1" customWidth="1"/>
    <col min="17" max="17" width="8" style="1" customWidth="1"/>
    <col min="18" max="18" width="11.125" style="1" bestFit="1" customWidth="1"/>
    <col min="19" max="19" width="9.875" style="1" customWidth="1"/>
    <col min="20" max="20" width="3.125" style="1" customWidth="1"/>
    <col min="21" max="21" width="15.5" style="1" customWidth="1"/>
    <col min="22" max="22" width="9" style="1"/>
    <col min="23" max="23" width="11.5" style="1" bestFit="1" customWidth="1"/>
    <col min="24" max="24" width="9.875" style="1" customWidth="1"/>
    <col min="25" max="25" width="11.5" style="1" bestFit="1" customWidth="1"/>
    <col min="26" max="26" width="9.875" style="1" customWidth="1"/>
    <col min="27" max="27" width="11.5" style="1" bestFit="1" customWidth="1"/>
    <col min="28" max="28" width="5.625" style="1" customWidth="1"/>
    <col min="29" max="29" width="9.375" style="1" customWidth="1"/>
    <col min="30" max="30" width="9.875" style="1" customWidth="1"/>
    <col min="31" max="34" width="9" style="1"/>
    <col min="35" max="35" width="12" style="1" customWidth="1"/>
    <col min="36" max="16384" width="9" style="1"/>
  </cols>
  <sheetData>
    <row r="1" spans="1:35" x14ac:dyDescent="0.3">
      <c r="A1" s="96" t="s">
        <v>3</v>
      </c>
      <c r="B1" s="96"/>
      <c r="C1" s="170" t="s">
        <v>85</v>
      </c>
      <c r="D1" s="171"/>
      <c r="E1" s="31"/>
      <c r="F1" s="91" t="s">
        <v>0</v>
      </c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W1" s="91" t="s">
        <v>1</v>
      </c>
      <c r="X1" s="92"/>
      <c r="Y1" s="92"/>
      <c r="Z1" s="92"/>
      <c r="AA1" s="92"/>
      <c r="AB1" s="92"/>
      <c r="AC1"/>
      <c r="AD1"/>
    </row>
    <row r="2" spans="1:35" x14ac:dyDescent="0.3">
      <c r="A2" s="168" t="s">
        <v>2</v>
      </c>
      <c r="B2" s="169"/>
      <c r="C2" s="55" t="s">
        <v>86</v>
      </c>
      <c r="D2" s="12" t="s">
        <v>87</v>
      </c>
      <c r="E2" s="32"/>
      <c r="F2" s="2" t="s">
        <v>5</v>
      </c>
      <c r="G2" s="36" t="s">
        <v>6</v>
      </c>
      <c r="H2" s="36" t="s">
        <v>48</v>
      </c>
      <c r="I2" s="37" t="s">
        <v>2</v>
      </c>
      <c r="J2" s="2" t="s">
        <v>120</v>
      </c>
      <c r="K2" s="36" t="s">
        <v>6</v>
      </c>
      <c r="L2" s="36" t="s">
        <v>48</v>
      </c>
      <c r="M2" s="37" t="s">
        <v>2</v>
      </c>
      <c r="N2" s="2" t="s">
        <v>120</v>
      </c>
      <c r="O2" s="36" t="s">
        <v>6</v>
      </c>
      <c r="P2" s="36" t="s">
        <v>48</v>
      </c>
      <c r="Q2" s="37" t="s">
        <v>2</v>
      </c>
      <c r="R2" s="2" t="s">
        <v>120</v>
      </c>
      <c r="S2" s="36" t="s">
        <v>6</v>
      </c>
      <c r="T2" s="36" t="s">
        <v>48</v>
      </c>
      <c r="U2" s="37" t="s">
        <v>2</v>
      </c>
      <c r="W2" s="3" t="s">
        <v>10</v>
      </c>
      <c r="X2" s="4">
        <f>SUM(W4:W40)</f>
        <v>0</v>
      </c>
      <c r="Y2" s="3" t="s">
        <v>10</v>
      </c>
      <c r="Z2" s="4">
        <f>SUM(Y4:Y40)</f>
        <v>0</v>
      </c>
      <c r="AA2" s="3" t="s">
        <v>10</v>
      </c>
      <c r="AB2" s="5">
        <f>SUM(AA4:AA40)</f>
        <v>0</v>
      </c>
      <c r="AC2"/>
      <c r="AD2"/>
      <c r="AF2" s="82" t="s">
        <v>74</v>
      </c>
      <c r="AG2" s="83"/>
      <c r="AH2" s="83"/>
      <c r="AI2" s="84"/>
    </row>
    <row r="3" spans="1:35" x14ac:dyDescent="0.3">
      <c r="A3" s="6"/>
      <c r="B3" s="14"/>
      <c r="C3" s="9"/>
      <c r="D3" s="14"/>
      <c r="E3" s="32"/>
      <c r="F3" s="9"/>
      <c r="G3" s="10"/>
      <c r="H3" s="10"/>
      <c r="I3" s="8"/>
      <c r="J3" s="9"/>
      <c r="K3" s="10"/>
      <c r="L3" s="10"/>
      <c r="M3" s="8"/>
      <c r="N3" s="9"/>
      <c r="O3" s="10"/>
      <c r="P3" s="10"/>
      <c r="Q3" s="8"/>
      <c r="R3" s="9"/>
      <c r="S3" s="10"/>
      <c r="T3" s="10"/>
      <c r="U3" s="8"/>
      <c r="W3" s="11" t="s">
        <v>121</v>
      </c>
      <c r="X3" s="35" t="s">
        <v>6</v>
      </c>
      <c r="Y3" s="11" t="s">
        <v>121</v>
      </c>
      <c r="Z3" s="35" t="s">
        <v>6</v>
      </c>
      <c r="AA3" s="11" t="s">
        <v>121</v>
      </c>
      <c r="AB3" s="35" t="s">
        <v>6</v>
      </c>
      <c r="AC3"/>
      <c r="AD3"/>
      <c r="AF3" s="85" t="s">
        <v>22</v>
      </c>
      <c r="AG3" s="86"/>
      <c r="AH3" s="86"/>
      <c r="AI3" s="48">
        <f>SUM(AI4:AI11)</f>
        <v>0</v>
      </c>
    </row>
    <row r="4" spans="1:35" x14ac:dyDescent="0.3">
      <c r="A4" s="6"/>
      <c r="B4" s="14"/>
      <c r="C4" s="9"/>
      <c r="D4" s="14"/>
      <c r="E4" s="32"/>
      <c r="F4" s="9"/>
      <c r="G4" s="10"/>
      <c r="H4" s="10"/>
      <c r="I4" s="8"/>
      <c r="J4" s="9"/>
      <c r="K4" s="10"/>
      <c r="L4" s="10"/>
      <c r="M4" s="8"/>
      <c r="N4" s="9"/>
      <c r="O4" s="10"/>
      <c r="P4" s="10"/>
      <c r="Q4" s="8"/>
      <c r="R4" s="9"/>
      <c r="S4" s="10"/>
      <c r="T4" s="10"/>
      <c r="U4" s="8"/>
      <c r="W4" s="9"/>
      <c r="X4" s="13"/>
      <c r="Y4" s="9"/>
      <c r="Z4" s="13"/>
      <c r="AA4" s="7"/>
      <c r="AB4" s="13"/>
      <c r="AC4"/>
      <c r="AD4"/>
      <c r="AF4" s="85" t="s">
        <v>19</v>
      </c>
      <c r="AG4" s="86"/>
      <c r="AH4" s="86"/>
      <c r="AI4" s="49">
        <f t="shared" ref="AI4:AI8" si="0">SUMIF(H$3:H$39,A45,F$3:F$39)</f>
        <v>0</v>
      </c>
    </row>
    <row r="5" spans="1:35" x14ac:dyDescent="0.3">
      <c r="A5" s="6"/>
      <c r="B5" s="14"/>
      <c r="C5" s="9"/>
      <c r="D5" s="14"/>
      <c r="E5" s="32"/>
      <c r="F5" s="9"/>
      <c r="G5" s="10"/>
      <c r="H5" s="10"/>
      <c r="I5" s="8"/>
      <c r="J5" s="9"/>
      <c r="K5" s="10"/>
      <c r="L5" s="10"/>
      <c r="M5" s="8"/>
      <c r="N5" s="9"/>
      <c r="O5" s="10"/>
      <c r="P5" s="10"/>
      <c r="Q5" s="8"/>
      <c r="R5" s="9"/>
      <c r="S5" s="10"/>
      <c r="T5" s="10"/>
      <c r="U5" s="8"/>
      <c r="W5" s="9"/>
      <c r="X5" s="13"/>
      <c r="Y5" s="9"/>
      <c r="Z5" s="13"/>
      <c r="AA5" s="7"/>
      <c r="AB5" s="13"/>
      <c r="AC5"/>
      <c r="AD5"/>
      <c r="AF5" s="85" t="s">
        <v>39</v>
      </c>
      <c r="AG5" s="86"/>
      <c r="AH5" s="86"/>
      <c r="AI5" s="49">
        <f t="shared" si="0"/>
        <v>0</v>
      </c>
    </row>
    <row r="6" spans="1:35" x14ac:dyDescent="0.3">
      <c r="A6" s="6"/>
      <c r="B6" s="14"/>
      <c r="C6" s="56">
        <f>SUM(C3:C5)</f>
        <v>0</v>
      </c>
      <c r="D6" s="57">
        <f>SUM(D3:D5)</f>
        <v>0</v>
      </c>
      <c r="E6" s="32"/>
      <c r="F6" s="9"/>
      <c r="G6" s="10"/>
      <c r="H6" s="10"/>
      <c r="I6" s="8"/>
      <c r="J6" s="9"/>
      <c r="K6" s="10"/>
      <c r="L6" s="10"/>
      <c r="M6" s="8"/>
      <c r="N6" s="9"/>
      <c r="O6" s="10"/>
      <c r="P6" s="10"/>
      <c r="Q6" s="8"/>
      <c r="R6" s="9"/>
      <c r="S6" s="10"/>
      <c r="T6" s="10"/>
      <c r="U6" s="8"/>
      <c r="W6" s="9"/>
      <c r="X6" s="13"/>
      <c r="Y6" s="9"/>
      <c r="Z6" s="13"/>
      <c r="AA6" s="7"/>
      <c r="AB6" s="13"/>
      <c r="AC6"/>
      <c r="AD6"/>
      <c r="AF6" s="85" t="s">
        <v>81</v>
      </c>
      <c r="AG6" s="86"/>
      <c r="AH6" s="86"/>
      <c r="AI6" s="49">
        <f t="shared" si="0"/>
        <v>0</v>
      </c>
    </row>
    <row r="7" spans="1:35" x14ac:dyDescent="0.3">
      <c r="A7" s="6"/>
      <c r="B7" s="14"/>
      <c r="C7" s="170" t="s">
        <v>98</v>
      </c>
      <c r="D7" s="171"/>
      <c r="E7" s="32"/>
      <c r="F7" s="9"/>
      <c r="G7" s="10"/>
      <c r="H7" s="10"/>
      <c r="I7" s="8"/>
      <c r="J7" s="9"/>
      <c r="K7" s="10"/>
      <c r="L7" s="10"/>
      <c r="M7" s="8"/>
      <c r="N7" s="9"/>
      <c r="O7" s="10"/>
      <c r="P7" s="10"/>
      <c r="Q7" s="8"/>
      <c r="R7" s="9"/>
      <c r="S7" s="10"/>
      <c r="T7" s="10"/>
      <c r="U7" s="8"/>
      <c r="W7" s="9"/>
      <c r="X7" s="13"/>
      <c r="Y7" s="9"/>
      <c r="Z7" s="13"/>
      <c r="AA7" s="7"/>
      <c r="AB7" s="13"/>
      <c r="AC7"/>
      <c r="AD7"/>
      <c r="AF7" s="85" t="s">
        <v>40</v>
      </c>
      <c r="AG7" s="86"/>
      <c r="AH7" s="86"/>
      <c r="AI7" s="49">
        <f t="shared" si="0"/>
        <v>0</v>
      </c>
    </row>
    <row r="8" spans="1:35" x14ac:dyDescent="0.3">
      <c r="A8" s="6"/>
      <c r="B8" s="14"/>
      <c r="C8" s="172" t="s">
        <v>86</v>
      </c>
      <c r="D8" s="173"/>
      <c r="E8" s="32"/>
      <c r="F8" s="9"/>
      <c r="G8" s="10"/>
      <c r="H8" s="10"/>
      <c r="I8" s="8"/>
      <c r="J8" s="9"/>
      <c r="K8" s="10"/>
      <c r="L8" s="10"/>
      <c r="M8" s="8"/>
      <c r="N8" s="9"/>
      <c r="O8" s="10"/>
      <c r="P8" s="10"/>
      <c r="Q8" s="8"/>
      <c r="R8" s="9"/>
      <c r="S8" s="10"/>
      <c r="T8" s="10"/>
      <c r="U8" s="8"/>
      <c r="W8" s="9"/>
      <c r="X8" s="13"/>
      <c r="Y8" s="9"/>
      <c r="Z8" s="13"/>
      <c r="AA8" s="7"/>
      <c r="AB8" s="13"/>
      <c r="AC8"/>
      <c r="AD8"/>
      <c r="AF8" s="85" t="s">
        <v>42</v>
      </c>
      <c r="AG8" s="86"/>
      <c r="AH8" s="86"/>
      <c r="AI8" s="49">
        <f t="shared" si="0"/>
        <v>0</v>
      </c>
    </row>
    <row r="9" spans="1:35" x14ac:dyDescent="0.3">
      <c r="A9" s="6"/>
      <c r="B9" s="14"/>
      <c r="C9" s="176"/>
      <c r="D9" s="177"/>
      <c r="E9" s="32"/>
      <c r="F9" s="9"/>
      <c r="G9" s="10"/>
      <c r="H9" s="10"/>
      <c r="I9" s="8"/>
      <c r="J9" s="9"/>
      <c r="K9" s="10"/>
      <c r="L9" s="10"/>
      <c r="M9" s="8"/>
      <c r="N9" s="9"/>
      <c r="O9" s="10"/>
      <c r="P9" s="10"/>
      <c r="Q9" s="8"/>
      <c r="R9" s="9"/>
      <c r="S9" s="10"/>
      <c r="T9" s="10"/>
      <c r="U9" s="8"/>
      <c r="W9" s="9"/>
      <c r="X9" s="13"/>
      <c r="Y9" s="9"/>
      <c r="Z9" s="13"/>
      <c r="AA9" s="7"/>
      <c r="AB9" s="13"/>
      <c r="AC9"/>
      <c r="AD9"/>
      <c r="AF9" s="85" t="s">
        <v>21</v>
      </c>
      <c r="AG9" s="86"/>
      <c r="AH9" s="86"/>
      <c r="AI9" s="49">
        <f>SUMIF(H$3:H$39,A50,F$3:F$39)</f>
        <v>0</v>
      </c>
    </row>
    <row r="10" spans="1:35" x14ac:dyDescent="0.3">
      <c r="A10" s="6"/>
      <c r="B10" s="14"/>
      <c r="C10" s="176"/>
      <c r="D10" s="177"/>
      <c r="E10" s="32"/>
      <c r="F10" s="9"/>
      <c r="G10" s="10"/>
      <c r="H10" s="10"/>
      <c r="I10" s="8"/>
      <c r="J10" s="9"/>
      <c r="K10" s="10"/>
      <c r="L10" s="10"/>
      <c r="M10" s="8"/>
      <c r="N10" s="9"/>
      <c r="O10" s="10"/>
      <c r="P10" s="10"/>
      <c r="Q10" s="8"/>
      <c r="R10" s="9"/>
      <c r="S10" s="10"/>
      <c r="T10" s="10"/>
      <c r="U10" s="8"/>
      <c r="W10" s="9"/>
      <c r="X10" s="13"/>
      <c r="Y10" s="9"/>
      <c r="Z10" s="13"/>
      <c r="AA10" s="7"/>
      <c r="AB10" s="13"/>
      <c r="AC10"/>
      <c r="AD10"/>
      <c r="AF10" s="85" t="s">
        <v>83</v>
      </c>
      <c r="AG10" s="86"/>
      <c r="AH10" s="86"/>
      <c r="AI10" s="49">
        <f>SUMIF(H$3:H$39,A51,F$3:F$39)</f>
        <v>0</v>
      </c>
    </row>
    <row r="11" spans="1:35" x14ac:dyDescent="0.3">
      <c r="A11" s="6"/>
      <c r="B11" s="14"/>
      <c r="C11" s="178"/>
      <c r="D11" s="179"/>
      <c r="E11" s="32"/>
      <c r="F11" s="9"/>
      <c r="G11" s="10"/>
      <c r="H11" s="10"/>
      <c r="I11" s="8"/>
      <c r="J11" s="9"/>
      <c r="K11" s="10"/>
      <c r="L11" s="10"/>
      <c r="M11" s="8"/>
      <c r="N11" s="9"/>
      <c r="O11" s="10"/>
      <c r="P11" s="10"/>
      <c r="Q11" s="8"/>
      <c r="R11" s="9"/>
      <c r="S11" s="10"/>
      <c r="T11" s="10"/>
      <c r="U11" s="8"/>
      <c r="W11" s="9"/>
      <c r="X11" s="13"/>
      <c r="Y11" s="9"/>
      <c r="Z11" s="13"/>
      <c r="AA11" s="7"/>
      <c r="AB11" s="13"/>
      <c r="AC11"/>
      <c r="AD11"/>
      <c r="AF11" s="80" t="s">
        <v>47</v>
      </c>
      <c r="AG11" s="81"/>
      <c r="AH11" s="81"/>
      <c r="AI11" s="50">
        <f>SUMIF(H$3:H$39,A52,F$3:F$39)</f>
        <v>0</v>
      </c>
    </row>
    <row r="12" spans="1:35" x14ac:dyDescent="0.3">
      <c r="A12" s="6"/>
      <c r="B12" s="14"/>
      <c r="C12" s="174">
        <f>SUM(C9:C11)</f>
        <v>0</v>
      </c>
      <c r="D12" s="175"/>
      <c r="E12" s="32"/>
      <c r="F12" s="9"/>
      <c r="G12" s="10"/>
      <c r="H12" s="10"/>
      <c r="I12" s="8"/>
      <c r="J12" s="9"/>
      <c r="K12" s="10"/>
      <c r="L12" s="10"/>
      <c r="M12" s="8"/>
      <c r="N12" s="9"/>
      <c r="O12" s="10"/>
      <c r="P12" s="10"/>
      <c r="Q12" s="8"/>
      <c r="R12" s="9"/>
      <c r="S12" s="10"/>
      <c r="T12" s="10"/>
      <c r="U12" s="8"/>
      <c r="W12" s="9"/>
      <c r="X12" s="13"/>
      <c r="Y12" s="9"/>
      <c r="Z12" s="13"/>
      <c r="AA12" s="7"/>
      <c r="AB12" s="13"/>
      <c r="AC12"/>
      <c r="AD12"/>
    </row>
    <row r="13" spans="1:35" x14ac:dyDescent="0.3">
      <c r="A13" s="6"/>
      <c r="B13" s="14"/>
      <c r="E13" s="32"/>
      <c r="F13" s="9"/>
      <c r="G13" s="10"/>
      <c r="H13" s="10"/>
      <c r="I13" s="8"/>
      <c r="J13" s="9"/>
      <c r="K13" s="10"/>
      <c r="L13" s="10"/>
      <c r="M13" s="8"/>
      <c r="N13" s="9"/>
      <c r="O13" s="10"/>
      <c r="P13" s="10"/>
      <c r="Q13" s="8"/>
      <c r="R13" s="9"/>
      <c r="S13" s="10"/>
      <c r="T13" s="10"/>
      <c r="U13" s="8"/>
      <c r="W13" s="9"/>
      <c r="X13" s="13"/>
      <c r="Y13" s="9"/>
      <c r="Z13" s="13"/>
      <c r="AA13" s="7"/>
      <c r="AB13" s="13"/>
      <c r="AC13"/>
      <c r="AD13"/>
      <c r="AF13" s="82" t="s">
        <v>75</v>
      </c>
      <c r="AG13" s="83"/>
      <c r="AH13" s="83"/>
      <c r="AI13" s="84"/>
    </row>
    <row r="14" spans="1:35" x14ac:dyDescent="0.3">
      <c r="A14" s="6"/>
      <c r="B14" s="14"/>
      <c r="E14" s="32"/>
      <c r="F14" s="9"/>
      <c r="G14" s="10"/>
      <c r="H14" s="10"/>
      <c r="I14" s="8"/>
      <c r="J14" s="9"/>
      <c r="K14" s="10"/>
      <c r="L14" s="10"/>
      <c r="M14" s="8"/>
      <c r="N14" s="9"/>
      <c r="O14" s="10"/>
      <c r="P14" s="10"/>
      <c r="Q14" s="8"/>
      <c r="R14" s="9"/>
      <c r="S14" s="10"/>
      <c r="T14" s="10"/>
      <c r="U14" s="8"/>
      <c r="W14" s="9"/>
      <c r="X14" s="13"/>
      <c r="Y14" s="9"/>
      <c r="Z14" s="13"/>
      <c r="AA14" s="7"/>
      <c r="AB14" s="13"/>
      <c r="AC14"/>
      <c r="AD14"/>
      <c r="AF14" s="108" t="s">
        <v>22</v>
      </c>
      <c r="AG14" s="109"/>
      <c r="AH14" s="110"/>
      <c r="AI14" s="48">
        <f>SUM(AI15:AI22)</f>
        <v>0</v>
      </c>
    </row>
    <row r="15" spans="1:35" x14ac:dyDescent="0.3">
      <c r="A15" s="6"/>
      <c r="B15" s="14"/>
      <c r="E15" s="32"/>
      <c r="F15" s="9"/>
      <c r="G15" s="10"/>
      <c r="H15" s="10"/>
      <c r="I15" s="8"/>
      <c r="J15" s="9"/>
      <c r="K15" s="10"/>
      <c r="L15" s="10"/>
      <c r="M15" s="8"/>
      <c r="N15" s="9"/>
      <c r="O15" s="10"/>
      <c r="P15" s="10"/>
      <c r="Q15" s="8"/>
      <c r="R15" s="9"/>
      <c r="S15" s="10"/>
      <c r="T15" s="10"/>
      <c r="U15" s="8"/>
      <c r="W15" s="9"/>
      <c r="X15" s="13"/>
      <c r="Y15" s="9"/>
      <c r="Z15" s="13"/>
      <c r="AA15" s="7"/>
      <c r="AB15" s="13"/>
      <c r="AC15"/>
      <c r="AD15"/>
      <c r="AF15" s="85" t="s">
        <v>19</v>
      </c>
      <c r="AG15" s="86"/>
      <c r="AH15" s="88"/>
      <c r="AI15" s="49">
        <f t="shared" ref="AI15:AI22" si="1">SUMIF(L$3:L$39,A45,J$3:J$39)</f>
        <v>0</v>
      </c>
    </row>
    <row r="16" spans="1:35" x14ac:dyDescent="0.3">
      <c r="A16" s="6"/>
      <c r="B16" s="14"/>
      <c r="E16" s="32"/>
      <c r="F16" s="9"/>
      <c r="G16" s="10"/>
      <c r="H16" s="10"/>
      <c r="I16" s="8"/>
      <c r="J16" s="9"/>
      <c r="K16" s="10"/>
      <c r="L16" s="10"/>
      <c r="M16" s="8"/>
      <c r="N16" s="9"/>
      <c r="O16" s="10"/>
      <c r="P16" s="10"/>
      <c r="Q16" s="8"/>
      <c r="R16" s="9"/>
      <c r="S16" s="10"/>
      <c r="T16" s="10"/>
      <c r="U16" s="8"/>
      <c r="W16" s="9"/>
      <c r="X16" s="13"/>
      <c r="Y16" s="9"/>
      <c r="Z16" s="13"/>
      <c r="AA16" s="7"/>
      <c r="AB16" s="13"/>
      <c r="AC16"/>
      <c r="AD16"/>
      <c r="AF16" s="85" t="s">
        <v>39</v>
      </c>
      <c r="AG16" s="86"/>
      <c r="AH16" s="88"/>
      <c r="AI16" s="49">
        <f t="shared" si="1"/>
        <v>0</v>
      </c>
    </row>
    <row r="17" spans="1:35" x14ac:dyDescent="0.3">
      <c r="A17" s="6"/>
      <c r="B17" s="14"/>
      <c r="E17" s="32"/>
      <c r="F17" s="9"/>
      <c r="G17" s="10"/>
      <c r="H17" s="10"/>
      <c r="I17" s="8"/>
      <c r="J17" s="9"/>
      <c r="K17" s="10"/>
      <c r="L17" s="10"/>
      <c r="M17" s="8"/>
      <c r="N17" s="9"/>
      <c r="O17" s="10"/>
      <c r="P17" s="10"/>
      <c r="Q17" s="8"/>
      <c r="R17" s="9"/>
      <c r="S17" s="10"/>
      <c r="T17" s="10"/>
      <c r="U17" s="8"/>
      <c r="W17" s="9"/>
      <c r="X17" s="13"/>
      <c r="Y17" s="9"/>
      <c r="Z17" s="13"/>
      <c r="AA17" s="7"/>
      <c r="AB17" s="13"/>
      <c r="AC17"/>
      <c r="AD17"/>
      <c r="AF17" s="85" t="s">
        <v>81</v>
      </c>
      <c r="AG17" s="86"/>
      <c r="AH17" s="88"/>
      <c r="AI17" s="49">
        <f t="shared" si="1"/>
        <v>0</v>
      </c>
    </row>
    <row r="18" spans="1:35" x14ac:dyDescent="0.3">
      <c r="A18" s="6"/>
      <c r="B18" s="14"/>
      <c r="E18" s="32"/>
      <c r="F18" s="9"/>
      <c r="G18" s="10"/>
      <c r="H18" s="10"/>
      <c r="I18" s="8"/>
      <c r="J18" s="9"/>
      <c r="K18" s="10"/>
      <c r="L18" s="10"/>
      <c r="M18" s="8"/>
      <c r="N18" s="9"/>
      <c r="O18" s="10"/>
      <c r="P18" s="10"/>
      <c r="Q18" s="8"/>
      <c r="R18" s="9"/>
      <c r="S18" s="10"/>
      <c r="T18" s="10"/>
      <c r="U18" s="8"/>
      <c r="W18" s="9"/>
      <c r="X18" s="13"/>
      <c r="Y18" s="9"/>
      <c r="Z18" s="13"/>
      <c r="AA18" s="7"/>
      <c r="AB18" s="13"/>
      <c r="AC18"/>
      <c r="AD18"/>
      <c r="AF18" s="85" t="s">
        <v>40</v>
      </c>
      <c r="AG18" s="86"/>
      <c r="AH18" s="88"/>
      <c r="AI18" s="49">
        <f t="shared" si="1"/>
        <v>0</v>
      </c>
    </row>
    <row r="19" spans="1:35" x14ac:dyDescent="0.3">
      <c r="A19" s="6"/>
      <c r="B19" s="14"/>
      <c r="E19" s="32"/>
      <c r="F19" s="9"/>
      <c r="G19" s="10"/>
      <c r="H19" s="10"/>
      <c r="I19" s="8"/>
      <c r="J19" s="9"/>
      <c r="K19" s="10"/>
      <c r="L19" s="10"/>
      <c r="M19" s="8"/>
      <c r="N19" s="9"/>
      <c r="O19" s="10"/>
      <c r="P19" s="10"/>
      <c r="Q19" s="8"/>
      <c r="R19" s="9"/>
      <c r="S19" s="10"/>
      <c r="T19" s="10"/>
      <c r="U19" s="8"/>
      <c r="W19" s="9"/>
      <c r="X19" s="13"/>
      <c r="Y19" s="9"/>
      <c r="Z19" s="13"/>
      <c r="AA19" s="7"/>
      <c r="AB19" s="13"/>
      <c r="AC19"/>
      <c r="AD19"/>
      <c r="AF19" s="85" t="s">
        <v>42</v>
      </c>
      <c r="AG19" s="86"/>
      <c r="AH19" s="88"/>
      <c r="AI19" s="49">
        <f t="shared" si="1"/>
        <v>0</v>
      </c>
    </row>
    <row r="20" spans="1:35" x14ac:dyDescent="0.3">
      <c r="A20" s="6"/>
      <c r="B20" s="14"/>
      <c r="E20" s="32"/>
      <c r="F20" s="9"/>
      <c r="G20" s="10"/>
      <c r="H20" s="10"/>
      <c r="I20" s="8"/>
      <c r="J20" s="9"/>
      <c r="K20" s="10"/>
      <c r="L20" s="10"/>
      <c r="M20" s="8"/>
      <c r="N20" s="9"/>
      <c r="O20" s="10"/>
      <c r="P20" s="10"/>
      <c r="Q20" s="8"/>
      <c r="R20" s="9"/>
      <c r="S20" s="10"/>
      <c r="T20" s="10"/>
      <c r="U20" s="8"/>
      <c r="W20" s="9"/>
      <c r="X20" s="13"/>
      <c r="Y20" s="9"/>
      <c r="Z20" s="13"/>
      <c r="AA20" s="7"/>
      <c r="AB20" s="13"/>
      <c r="AC20"/>
      <c r="AD20"/>
      <c r="AF20" s="85" t="s">
        <v>21</v>
      </c>
      <c r="AG20" s="86"/>
      <c r="AH20" s="88"/>
      <c r="AI20" s="49">
        <f t="shared" si="1"/>
        <v>0</v>
      </c>
    </row>
    <row r="21" spans="1:35" x14ac:dyDescent="0.3">
      <c r="A21" s="6"/>
      <c r="B21" s="14"/>
      <c r="E21" s="32"/>
      <c r="F21" s="9"/>
      <c r="G21" s="10"/>
      <c r="H21" s="10"/>
      <c r="I21" s="8"/>
      <c r="J21" s="9"/>
      <c r="K21" s="10"/>
      <c r="L21" s="10"/>
      <c r="M21" s="8"/>
      <c r="N21" s="9"/>
      <c r="O21" s="10"/>
      <c r="P21" s="10"/>
      <c r="Q21" s="8"/>
      <c r="R21" s="9"/>
      <c r="S21" s="10"/>
      <c r="T21" s="10"/>
      <c r="U21" s="8"/>
      <c r="W21" s="9"/>
      <c r="X21" s="13"/>
      <c r="Y21" s="9"/>
      <c r="Z21" s="13"/>
      <c r="AA21" s="7"/>
      <c r="AB21" s="13"/>
      <c r="AC21"/>
      <c r="AD21"/>
      <c r="AF21" s="85" t="s">
        <v>83</v>
      </c>
      <c r="AG21" s="86"/>
      <c r="AH21" s="86"/>
      <c r="AI21" s="49">
        <f t="shared" si="1"/>
        <v>0</v>
      </c>
    </row>
    <row r="22" spans="1:35" x14ac:dyDescent="0.3">
      <c r="A22" s="6"/>
      <c r="B22" s="14"/>
      <c r="E22" s="32"/>
      <c r="F22" s="9"/>
      <c r="G22" s="10"/>
      <c r="H22" s="10"/>
      <c r="I22" s="8"/>
      <c r="J22" s="9"/>
      <c r="K22" s="10"/>
      <c r="L22" s="10"/>
      <c r="M22" s="8"/>
      <c r="N22" s="9"/>
      <c r="O22" s="10"/>
      <c r="P22" s="10"/>
      <c r="Q22" s="8"/>
      <c r="R22" s="9"/>
      <c r="S22" s="10"/>
      <c r="T22" s="10"/>
      <c r="U22" s="8"/>
      <c r="W22" s="9"/>
      <c r="X22" s="13"/>
      <c r="Y22" s="9"/>
      <c r="Z22" s="13"/>
      <c r="AA22" s="7"/>
      <c r="AB22" s="13"/>
      <c r="AC22"/>
      <c r="AD22"/>
      <c r="AF22" s="80" t="s">
        <v>47</v>
      </c>
      <c r="AG22" s="81"/>
      <c r="AH22" s="87"/>
      <c r="AI22" s="50">
        <f t="shared" si="1"/>
        <v>0</v>
      </c>
    </row>
    <row r="23" spans="1:35" x14ac:dyDescent="0.3">
      <c r="A23" s="6"/>
      <c r="B23" s="14"/>
      <c r="E23" s="32"/>
      <c r="F23" s="9"/>
      <c r="G23" s="10"/>
      <c r="H23" s="10"/>
      <c r="I23" s="8"/>
      <c r="J23" s="9"/>
      <c r="K23" s="10"/>
      <c r="L23" s="10"/>
      <c r="M23" s="8"/>
      <c r="N23" s="9"/>
      <c r="O23" s="10"/>
      <c r="P23" s="10"/>
      <c r="Q23" s="8"/>
      <c r="R23" s="9"/>
      <c r="S23" s="10"/>
      <c r="T23" s="10"/>
      <c r="U23" s="8"/>
      <c r="W23" s="9"/>
      <c r="X23" s="13"/>
      <c r="Y23" s="9"/>
      <c r="Z23" s="13"/>
      <c r="AA23" s="7"/>
      <c r="AB23" s="13"/>
      <c r="AC23"/>
      <c r="AD23"/>
    </row>
    <row r="24" spans="1:35" x14ac:dyDescent="0.3">
      <c r="A24" s="6"/>
      <c r="B24" s="14"/>
      <c r="E24" s="32"/>
      <c r="F24" s="9"/>
      <c r="G24" s="10"/>
      <c r="H24" s="10"/>
      <c r="I24" s="8"/>
      <c r="J24" s="9"/>
      <c r="K24" s="10"/>
      <c r="L24" s="10"/>
      <c r="M24" s="8"/>
      <c r="N24" s="9"/>
      <c r="O24" s="10"/>
      <c r="P24" s="10"/>
      <c r="Q24" s="8"/>
      <c r="R24" s="9"/>
      <c r="S24" s="10"/>
      <c r="T24" s="10"/>
      <c r="U24" s="8"/>
      <c r="W24" s="9"/>
      <c r="X24" s="13"/>
      <c r="Y24" s="9"/>
      <c r="Z24" s="13"/>
      <c r="AA24" s="7"/>
      <c r="AB24" s="13"/>
      <c r="AC24"/>
      <c r="AD24"/>
      <c r="AF24" s="82" t="s">
        <v>76</v>
      </c>
      <c r="AG24" s="83"/>
      <c r="AH24" s="83"/>
      <c r="AI24" s="84"/>
    </row>
    <row r="25" spans="1:35" x14ac:dyDescent="0.3">
      <c r="A25" s="6"/>
      <c r="B25" s="14"/>
      <c r="E25" s="32"/>
      <c r="F25" s="9"/>
      <c r="G25" s="10"/>
      <c r="H25" s="10"/>
      <c r="I25" s="8"/>
      <c r="J25" s="9"/>
      <c r="K25" s="10"/>
      <c r="L25" s="10"/>
      <c r="M25" s="8"/>
      <c r="N25" s="9"/>
      <c r="O25" s="10"/>
      <c r="P25" s="10"/>
      <c r="Q25" s="8"/>
      <c r="R25" s="9"/>
      <c r="S25" s="10"/>
      <c r="T25" s="10"/>
      <c r="U25" s="8"/>
      <c r="W25" s="9"/>
      <c r="X25" s="13"/>
      <c r="Y25" s="9"/>
      <c r="Z25" s="13"/>
      <c r="AA25" s="7"/>
      <c r="AB25" s="13"/>
      <c r="AC25"/>
      <c r="AD25"/>
      <c r="AF25" s="85" t="s">
        <v>22</v>
      </c>
      <c r="AG25" s="86"/>
      <c r="AH25" s="86"/>
      <c r="AI25" s="48">
        <f>SUM(AI26:AI33)</f>
        <v>0</v>
      </c>
    </row>
    <row r="26" spans="1:35" x14ac:dyDescent="0.3">
      <c r="A26" s="6"/>
      <c r="B26" s="14"/>
      <c r="E26" s="32"/>
      <c r="F26" s="9"/>
      <c r="G26" s="10"/>
      <c r="H26" s="10"/>
      <c r="I26" s="8"/>
      <c r="J26" s="9"/>
      <c r="K26" s="10"/>
      <c r="L26" s="10"/>
      <c r="M26" s="8"/>
      <c r="N26" s="9"/>
      <c r="O26" s="10"/>
      <c r="P26" s="10"/>
      <c r="Q26" s="8"/>
      <c r="R26" s="9"/>
      <c r="S26" s="10"/>
      <c r="T26" s="10"/>
      <c r="U26" s="8"/>
      <c r="W26" s="9"/>
      <c r="X26" s="13"/>
      <c r="Y26" s="9"/>
      <c r="Z26" s="13"/>
      <c r="AA26" s="7"/>
      <c r="AB26" s="13"/>
      <c r="AC26"/>
      <c r="AD26"/>
      <c r="AF26" s="85" t="s">
        <v>19</v>
      </c>
      <c r="AG26" s="86"/>
      <c r="AH26" s="86"/>
      <c r="AI26" s="49">
        <f t="shared" ref="AI26:AI33" si="2">SUMIF(P$3:P$39,A45,N$3:N$39)</f>
        <v>0</v>
      </c>
    </row>
    <row r="27" spans="1:35" x14ac:dyDescent="0.3">
      <c r="A27" s="6"/>
      <c r="B27" s="14"/>
      <c r="E27" s="32"/>
      <c r="F27" s="9"/>
      <c r="G27" s="10"/>
      <c r="H27" s="10"/>
      <c r="I27" s="8"/>
      <c r="J27" s="9"/>
      <c r="K27" s="10"/>
      <c r="L27" s="10"/>
      <c r="M27" s="8"/>
      <c r="N27" s="9"/>
      <c r="O27" s="10"/>
      <c r="P27" s="10"/>
      <c r="Q27" s="8"/>
      <c r="R27" s="9"/>
      <c r="S27" s="10"/>
      <c r="T27" s="10"/>
      <c r="U27" s="8"/>
      <c r="W27" s="9"/>
      <c r="X27" s="13"/>
      <c r="Y27" s="9"/>
      <c r="Z27" s="13"/>
      <c r="AA27" s="7"/>
      <c r="AB27" s="13"/>
      <c r="AC27"/>
      <c r="AD27"/>
      <c r="AF27" s="85" t="s">
        <v>39</v>
      </c>
      <c r="AG27" s="86"/>
      <c r="AH27" s="86"/>
      <c r="AI27" s="49">
        <f t="shared" si="2"/>
        <v>0</v>
      </c>
    </row>
    <row r="28" spans="1:35" x14ac:dyDescent="0.3">
      <c r="A28" s="6"/>
      <c r="B28" s="14"/>
      <c r="E28" s="32"/>
      <c r="F28" s="9"/>
      <c r="G28" s="10"/>
      <c r="H28" s="10"/>
      <c r="I28" s="8"/>
      <c r="J28" s="9"/>
      <c r="K28" s="10"/>
      <c r="L28" s="10"/>
      <c r="M28" s="8"/>
      <c r="N28" s="9"/>
      <c r="O28" s="10"/>
      <c r="P28" s="10"/>
      <c r="Q28" s="8"/>
      <c r="R28" s="9"/>
      <c r="S28" s="10"/>
      <c r="T28" s="10"/>
      <c r="U28" s="8"/>
      <c r="W28" s="9"/>
      <c r="X28" s="13"/>
      <c r="Y28" s="9"/>
      <c r="Z28" s="13"/>
      <c r="AA28" s="7"/>
      <c r="AB28" s="13"/>
      <c r="AC28"/>
      <c r="AD28"/>
      <c r="AF28" s="85" t="s">
        <v>81</v>
      </c>
      <c r="AG28" s="86"/>
      <c r="AH28" s="86"/>
      <c r="AI28" s="49">
        <f t="shared" si="2"/>
        <v>0</v>
      </c>
    </row>
    <row r="29" spans="1:35" x14ac:dyDescent="0.3">
      <c r="A29" s="6"/>
      <c r="B29" s="14"/>
      <c r="E29" s="32"/>
      <c r="F29" s="9"/>
      <c r="G29" s="10"/>
      <c r="H29" s="10"/>
      <c r="I29" s="8"/>
      <c r="J29" s="9"/>
      <c r="K29" s="10"/>
      <c r="L29" s="10"/>
      <c r="M29" s="8"/>
      <c r="N29" s="9"/>
      <c r="O29" s="10"/>
      <c r="P29" s="10"/>
      <c r="Q29" s="8"/>
      <c r="R29" s="9"/>
      <c r="S29" s="10"/>
      <c r="T29" s="10"/>
      <c r="U29" s="8"/>
      <c r="W29" s="9"/>
      <c r="X29" s="13"/>
      <c r="Y29" s="9"/>
      <c r="Z29" s="13"/>
      <c r="AA29" s="7"/>
      <c r="AB29" s="13"/>
      <c r="AC29"/>
      <c r="AD29"/>
      <c r="AF29" s="85" t="s">
        <v>40</v>
      </c>
      <c r="AG29" s="86"/>
      <c r="AH29" s="86"/>
      <c r="AI29" s="49">
        <f t="shared" si="2"/>
        <v>0</v>
      </c>
    </row>
    <row r="30" spans="1:35" x14ac:dyDescent="0.3">
      <c r="A30" s="6"/>
      <c r="B30" s="14"/>
      <c r="E30" s="32"/>
      <c r="F30" s="9"/>
      <c r="G30" s="10"/>
      <c r="H30" s="10"/>
      <c r="I30" s="8"/>
      <c r="J30" s="9"/>
      <c r="K30" s="10"/>
      <c r="L30" s="10"/>
      <c r="M30" s="8"/>
      <c r="N30" s="9"/>
      <c r="O30" s="10"/>
      <c r="P30" s="10"/>
      <c r="Q30" s="8"/>
      <c r="R30" s="9"/>
      <c r="S30" s="10"/>
      <c r="T30" s="10"/>
      <c r="U30" s="8"/>
      <c r="W30" s="9"/>
      <c r="X30" s="13"/>
      <c r="Y30" s="9"/>
      <c r="Z30" s="13"/>
      <c r="AA30" s="7"/>
      <c r="AB30" s="13"/>
      <c r="AC30"/>
      <c r="AD30"/>
      <c r="AF30" s="85" t="s">
        <v>42</v>
      </c>
      <c r="AG30" s="86"/>
      <c r="AH30" s="86"/>
      <c r="AI30" s="49">
        <f t="shared" si="2"/>
        <v>0</v>
      </c>
    </row>
    <row r="31" spans="1:35" x14ac:dyDescent="0.3">
      <c r="A31" s="6"/>
      <c r="B31" s="14"/>
      <c r="E31" s="32"/>
      <c r="F31" s="9"/>
      <c r="G31" s="10"/>
      <c r="H31" s="10"/>
      <c r="I31" s="8"/>
      <c r="J31" s="9"/>
      <c r="K31" s="10"/>
      <c r="L31" s="10"/>
      <c r="M31" s="8"/>
      <c r="N31" s="9"/>
      <c r="O31" s="10"/>
      <c r="P31" s="10"/>
      <c r="Q31" s="8"/>
      <c r="R31" s="9"/>
      <c r="S31" s="10"/>
      <c r="T31" s="10"/>
      <c r="U31" s="8"/>
      <c r="W31" s="9"/>
      <c r="X31" s="13"/>
      <c r="Y31" s="9"/>
      <c r="Z31" s="13"/>
      <c r="AA31" s="7"/>
      <c r="AB31" s="13"/>
      <c r="AC31"/>
      <c r="AD31"/>
      <c r="AF31" s="85" t="s">
        <v>21</v>
      </c>
      <c r="AG31" s="86"/>
      <c r="AH31" s="86"/>
      <c r="AI31" s="49">
        <f t="shared" si="2"/>
        <v>0</v>
      </c>
    </row>
    <row r="32" spans="1:35" x14ac:dyDescent="0.3">
      <c r="A32" s="6"/>
      <c r="B32" s="14"/>
      <c r="E32" s="32"/>
      <c r="F32" s="9"/>
      <c r="G32" s="10"/>
      <c r="H32" s="10"/>
      <c r="I32" s="8"/>
      <c r="J32" s="9"/>
      <c r="K32" s="10"/>
      <c r="L32" s="10"/>
      <c r="M32" s="8"/>
      <c r="N32" s="9"/>
      <c r="O32" s="10"/>
      <c r="P32" s="10"/>
      <c r="Q32" s="8"/>
      <c r="R32" s="9"/>
      <c r="S32" s="10"/>
      <c r="T32" s="10"/>
      <c r="U32" s="8"/>
      <c r="W32" s="9"/>
      <c r="X32" s="13"/>
      <c r="Y32" s="9"/>
      <c r="Z32" s="13"/>
      <c r="AA32" s="7"/>
      <c r="AB32" s="13"/>
      <c r="AC32"/>
      <c r="AD32"/>
      <c r="AF32" s="85" t="s">
        <v>83</v>
      </c>
      <c r="AG32" s="86"/>
      <c r="AH32" s="86"/>
      <c r="AI32" s="49">
        <f t="shared" si="2"/>
        <v>0</v>
      </c>
    </row>
    <row r="33" spans="1:35" x14ac:dyDescent="0.3">
      <c r="A33" s="6"/>
      <c r="B33" s="14"/>
      <c r="E33" s="32"/>
      <c r="F33" s="9"/>
      <c r="G33" s="10"/>
      <c r="H33" s="10"/>
      <c r="I33" s="8"/>
      <c r="J33" s="9"/>
      <c r="K33" s="10"/>
      <c r="L33" s="10"/>
      <c r="M33" s="8"/>
      <c r="N33" s="9"/>
      <c r="O33" s="10"/>
      <c r="P33" s="10"/>
      <c r="Q33" s="8"/>
      <c r="R33" s="9"/>
      <c r="S33" s="10"/>
      <c r="T33" s="10"/>
      <c r="U33" s="8"/>
      <c r="W33" s="9"/>
      <c r="X33" s="13"/>
      <c r="Y33" s="9"/>
      <c r="Z33" s="13"/>
      <c r="AA33" s="7"/>
      <c r="AB33" s="13"/>
      <c r="AC33"/>
      <c r="AD33"/>
      <c r="AF33" s="80" t="s">
        <v>47</v>
      </c>
      <c r="AG33" s="81"/>
      <c r="AH33" s="81"/>
      <c r="AI33" s="50">
        <f t="shared" si="2"/>
        <v>0</v>
      </c>
    </row>
    <row r="34" spans="1:35" x14ac:dyDescent="0.3">
      <c r="A34" s="6"/>
      <c r="B34" s="14"/>
      <c r="E34" s="32"/>
      <c r="F34" s="9"/>
      <c r="G34" s="10"/>
      <c r="H34" s="10"/>
      <c r="I34" s="8"/>
      <c r="J34" s="9"/>
      <c r="K34" s="10"/>
      <c r="L34" s="10"/>
      <c r="M34" s="8"/>
      <c r="N34" s="9"/>
      <c r="O34" s="10"/>
      <c r="P34" s="10"/>
      <c r="Q34" s="8"/>
      <c r="R34" s="9"/>
      <c r="S34" s="10"/>
      <c r="T34" s="10"/>
      <c r="U34" s="8"/>
      <c r="W34" s="9"/>
      <c r="X34" s="13"/>
      <c r="Y34" s="9"/>
      <c r="Z34" s="13"/>
      <c r="AA34" s="7"/>
      <c r="AB34" s="13"/>
      <c r="AC34"/>
      <c r="AD34"/>
    </row>
    <row r="35" spans="1:35" x14ac:dyDescent="0.3">
      <c r="A35" s="6"/>
      <c r="B35" s="14"/>
      <c r="E35" s="32"/>
      <c r="F35" s="9"/>
      <c r="G35" s="10"/>
      <c r="H35" s="10"/>
      <c r="I35" s="8"/>
      <c r="J35" s="9"/>
      <c r="K35" s="10"/>
      <c r="L35" s="10"/>
      <c r="M35" s="8"/>
      <c r="N35" s="9"/>
      <c r="O35" s="10"/>
      <c r="P35" s="10"/>
      <c r="Q35" s="8"/>
      <c r="R35" s="9"/>
      <c r="S35" s="10"/>
      <c r="T35" s="10"/>
      <c r="U35" s="8"/>
      <c r="W35" s="9"/>
      <c r="X35" s="13"/>
      <c r="Y35" s="9"/>
      <c r="Z35" s="13"/>
      <c r="AA35" s="7"/>
      <c r="AB35" s="13"/>
      <c r="AC35"/>
      <c r="AD35"/>
      <c r="AF35" s="82" t="s">
        <v>77</v>
      </c>
      <c r="AG35" s="83"/>
      <c r="AH35" s="83"/>
      <c r="AI35" s="84"/>
    </row>
    <row r="36" spans="1:35" x14ac:dyDescent="0.3">
      <c r="A36" s="6"/>
      <c r="B36" s="14"/>
      <c r="E36" s="32"/>
      <c r="F36" s="9"/>
      <c r="G36" s="10"/>
      <c r="H36" s="10"/>
      <c r="I36" s="8"/>
      <c r="J36" s="9"/>
      <c r="K36" s="10"/>
      <c r="L36" s="10"/>
      <c r="M36" s="8"/>
      <c r="N36" s="9"/>
      <c r="O36" s="10"/>
      <c r="P36" s="10"/>
      <c r="Q36" s="8"/>
      <c r="R36" s="9"/>
      <c r="S36" s="10"/>
      <c r="T36" s="10"/>
      <c r="U36" s="8"/>
      <c r="W36" s="9"/>
      <c r="X36" s="13"/>
      <c r="Y36" s="9"/>
      <c r="Z36" s="13"/>
      <c r="AA36" s="7"/>
      <c r="AB36" s="13"/>
      <c r="AC36"/>
      <c r="AD36"/>
      <c r="AF36" s="85" t="s">
        <v>22</v>
      </c>
      <c r="AG36" s="86"/>
      <c r="AH36" s="86"/>
      <c r="AI36" s="48">
        <f>SUM(AI37:AI44)</f>
        <v>0</v>
      </c>
    </row>
    <row r="37" spans="1:35" x14ac:dyDescent="0.3">
      <c r="A37" s="6"/>
      <c r="B37" s="14"/>
      <c r="E37" s="32"/>
      <c r="F37" s="9"/>
      <c r="G37" s="10"/>
      <c r="H37" s="10"/>
      <c r="I37" s="8"/>
      <c r="J37" s="9"/>
      <c r="K37" s="10"/>
      <c r="L37" s="10"/>
      <c r="M37" s="8"/>
      <c r="N37" s="9"/>
      <c r="O37" s="10"/>
      <c r="P37" s="10"/>
      <c r="Q37" s="8"/>
      <c r="R37" s="9"/>
      <c r="S37" s="10"/>
      <c r="T37" s="10"/>
      <c r="U37" s="8"/>
      <c r="W37" s="9"/>
      <c r="X37" s="13"/>
      <c r="Y37" s="9"/>
      <c r="Z37" s="13"/>
      <c r="AA37" s="7"/>
      <c r="AB37" s="13"/>
      <c r="AC37"/>
      <c r="AD37"/>
      <c r="AF37" s="85" t="s">
        <v>19</v>
      </c>
      <c r="AG37" s="86"/>
      <c r="AH37" s="86"/>
      <c r="AI37" s="49">
        <f t="shared" ref="AI37:AI44" si="3">SUMIF(T$3:T$39,A45,R$3:R$39)</f>
        <v>0</v>
      </c>
    </row>
    <row r="38" spans="1:35" x14ac:dyDescent="0.3">
      <c r="A38" s="6"/>
      <c r="B38" s="14"/>
      <c r="E38" s="32"/>
      <c r="F38" s="9"/>
      <c r="G38" s="10"/>
      <c r="H38" s="10"/>
      <c r="I38" s="8"/>
      <c r="J38" s="9"/>
      <c r="K38" s="10"/>
      <c r="L38" s="10"/>
      <c r="M38" s="8"/>
      <c r="N38" s="9"/>
      <c r="O38" s="10"/>
      <c r="P38" s="10"/>
      <c r="Q38" s="8"/>
      <c r="R38" s="9"/>
      <c r="S38" s="10"/>
      <c r="T38" s="10"/>
      <c r="U38" s="8"/>
      <c r="W38" s="9"/>
      <c r="X38" s="13"/>
      <c r="Y38" s="9"/>
      <c r="Z38" s="13"/>
      <c r="AA38" s="7"/>
      <c r="AB38" s="13"/>
      <c r="AC38"/>
      <c r="AD38"/>
      <c r="AF38" s="85" t="s">
        <v>39</v>
      </c>
      <c r="AG38" s="86"/>
      <c r="AH38" s="86"/>
      <c r="AI38" s="49">
        <f t="shared" si="3"/>
        <v>0</v>
      </c>
    </row>
    <row r="39" spans="1:35" x14ac:dyDescent="0.3">
      <c r="A39" s="6"/>
      <c r="B39" s="14"/>
      <c r="E39" s="32"/>
      <c r="F39" s="18"/>
      <c r="G39" s="17"/>
      <c r="H39" s="17"/>
      <c r="I39" s="19"/>
      <c r="J39" s="18"/>
      <c r="K39" s="17"/>
      <c r="L39" s="17"/>
      <c r="M39" s="19"/>
      <c r="N39" s="18"/>
      <c r="O39" s="17"/>
      <c r="P39" s="17"/>
      <c r="Q39" s="19"/>
      <c r="R39" s="18"/>
      <c r="S39" s="17"/>
      <c r="T39" s="17"/>
      <c r="U39" s="19"/>
      <c r="W39" s="9"/>
      <c r="X39" s="13"/>
      <c r="Y39" s="9"/>
      <c r="Z39" s="13"/>
      <c r="AA39" s="7"/>
      <c r="AB39" s="13"/>
      <c r="AC39"/>
      <c r="AD39"/>
      <c r="AF39" s="85" t="s">
        <v>81</v>
      </c>
      <c r="AG39" s="86"/>
      <c r="AH39" s="86"/>
      <c r="AI39" s="49">
        <f t="shared" si="3"/>
        <v>0</v>
      </c>
    </row>
    <row r="40" spans="1:35" x14ac:dyDescent="0.3">
      <c r="A40" s="6"/>
      <c r="B40" s="14"/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W40" s="18"/>
      <c r="X40" s="21"/>
      <c r="Y40" s="18"/>
      <c r="Z40" s="21"/>
      <c r="AA40" s="20"/>
      <c r="AB40" s="21"/>
      <c r="AC40"/>
      <c r="AD40"/>
      <c r="AF40" s="85" t="s">
        <v>40</v>
      </c>
      <c r="AG40" s="86"/>
      <c r="AH40" s="86"/>
      <c r="AI40" s="49">
        <f t="shared" si="3"/>
        <v>0</v>
      </c>
    </row>
    <row r="41" spans="1:35" x14ac:dyDescent="0.3">
      <c r="A41" s="16"/>
      <c r="B41" s="15"/>
      <c r="E41" s="22" t="s">
        <v>10</v>
      </c>
      <c r="F41" s="4">
        <f>SUM(F3:F39)</f>
        <v>0</v>
      </c>
      <c r="G41" s="23"/>
      <c r="H41" s="23"/>
      <c r="I41" s="23"/>
      <c r="J41" s="4">
        <f>SUM(J3:J39)</f>
        <v>0</v>
      </c>
      <c r="K41" s="23"/>
      <c r="L41" s="23"/>
      <c r="M41" s="23"/>
      <c r="N41" s="4">
        <f>SUM(N3:N39)</f>
        <v>0</v>
      </c>
      <c r="O41" s="23"/>
      <c r="P41" s="23"/>
      <c r="Q41" s="23"/>
      <c r="R41" s="4">
        <f>SUM(R3:R39)</f>
        <v>0</v>
      </c>
      <c r="S41" s="23"/>
      <c r="T41" s="23"/>
      <c r="U41" s="24"/>
      <c r="AF41" s="85" t="s">
        <v>42</v>
      </c>
      <c r="AG41" s="86"/>
      <c r="AH41" s="86"/>
      <c r="AI41" s="49">
        <f t="shared" si="3"/>
        <v>0</v>
      </c>
    </row>
    <row r="42" spans="1:35" x14ac:dyDescent="0.3">
      <c r="AF42" s="85" t="s">
        <v>21</v>
      </c>
      <c r="AG42" s="86"/>
      <c r="AH42" s="86"/>
      <c r="AI42" s="49">
        <f t="shared" si="3"/>
        <v>0</v>
      </c>
    </row>
    <row r="43" spans="1:35" x14ac:dyDescent="0.3">
      <c r="J43" s="82" t="s">
        <v>78</v>
      </c>
      <c r="K43" s="83"/>
      <c r="L43" s="83"/>
      <c r="M43" s="84"/>
      <c r="AF43" s="85" t="s">
        <v>83</v>
      </c>
      <c r="AG43" s="86"/>
      <c r="AH43" s="86"/>
      <c r="AI43" s="49">
        <f t="shared" si="3"/>
        <v>0</v>
      </c>
    </row>
    <row r="44" spans="1:35" ht="18.75" x14ac:dyDescent="0.3">
      <c r="A44" s="93" t="s">
        <v>44</v>
      </c>
      <c r="B44" s="94"/>
      <c r="C44" s="95"/>
      <c r="E44" s="97" t="s">
        <v>13</v>
      </c>
      <c r="F44" s="98"/>
      <c r="H44"/>
      <c r="I44"/>
      <c r="J44" s="85" t="s">
        <v>22</v>
      </c>
      <c r="K44" s="86"/>
      <c r="L44" s="86"/>
      <c r="M44" s="48">
        <f>SUM(M45:M52)</f>
        <v>0</v>
      </c>
      <c r="O44"/>
      <c r="P44"/>
      <c r="Q44"/>
      <c r="R44"/>
      <c r="AF44" s="80" t="s">
        <v>47</v>
      </c>
      <c r="AG44" s="81"/>
      <c r="AH44" s="81"/>
      <c r="AI44" s="50">
        <f t="shared" si="3"/>
        <v>0</v>
      </c>
    </row>
    <row r="45" spans="1:35" ht="18.75" x14ac:dyDescent="0.3">
      <c r="A45" s="43" t="s">
        <v>37</v>
      </c>
      <c r="B45" s="89" t="s">
        <v>19</v>
      </c>
      <c r="C45" s="90"/>
      <c r="E45" s="25" t="s">
        <v>14</v>
      </c>
      <c r="F45" s="26">
        <f>SUM(J41,N41,R41)</f>
        <v>0</v>
      </c>
      <c r="H45"/>
      <c r="I45"/>
      <c r="J45" s="85" t="s">
        <v>19</v>
      </c>
      <c r="K45" s="86"/>
      <c r="L45" s="86"/>
      <c r="M45" s="49">
        <f t="shared" ref="M45:M52" si="4">SUM(AI4,AI15,AI26,AI37)</f>
        <v>0</v>
      </c>
      <c r="O45"/>
      <c r="P45"/>
      <c r="Q45"/>
      <c r="R45"/>
    </row>
    <row r="46" spans="1:35" ht="18.75" x14ac:dyDescent="0.3">
      <c r="A46" s="43" t="s">
        <v>38</v>
      </c>
      <c r="B46" s="89" t="s">
        <v>39</v>
      </c>
      <c r="C46" s="90"/>
      <c r="E46" s="27" t="s">
        <v>15</v>
      </c>
      <c r="F46" s="26">
        <f>SUM(X2,Z2,AB2,AD2)</f>
        <v>0</v>
      </c>
      <c r="H46"/>
      <c r="I46"/>
      <c r="J46" s="85" t="s">
        <v>39</v>
      </c>
      <c r="K46" s="86"/>
      <c r="L46" s="86"/>
      <c r="M46" s="49">
        <f t="shared" si="4"/>
        <v>0</v>
      </c>
      <c r="O46"/>
      <c r="P46"/>
      <c r="Q46"/>
      <c r="R46"/>
    </row>
    <row r="47" spans="1:35" ht="18.75" x14ac:dyDescent="0.3">
      <c r="A47" s="43" t="s">
        <v>82</v>
      </c>
      <c r="B47" s="89" t="s">
        <v>81</v>
      </c>
      <c r="C47" s="90"/>
      <c r="E47" s="28" t="s">
        <v>16</v>
      </c>
      <c r="F47" s="29">
        <f>F45-F46</f>
        <v>0</v>
      </c>
      <c r="H47"/>
      <c r="I47"/>
      <c r="J47" s="85" t="s">
        <v>81</v>
      </c>
      <c r="K47" s="86"/>
      <c r="L47" s="86"/>
      <c r="M47" s="49">
        <f t="shared" si="4"/>
        <v>0</v>
      </c>
      <c r="O47"/>
      <c r="P47"/>
      <c r="Q47"/>
      <c r="R47"/>
    </row>
    <row r="48" spans="1:35" x14ac:dyDescent="0.3">
      <c r="A48" s="43" t="s">
        <v>41</v>
      </c>
      <c r="B48" s="89" t="s">
        <v>40</v>
      </c>
      <c r="C48" s="90"/>
      <c r="J48" s="85" t="s">
        <v>40</v>
      </c>
      <c r="K48" s="86"/>
      <c r="L48" s="86"/>
      <c r="M48" s="49">
        <f t="shared" si="4"/>
        <v>0</v>
      </c>
    </row>
    <row r="49" spans="1:13" x14ac:dyDescent="0.3">
      <c r="A49" s="43" t="s">
        <v>43</v>
      </c>
      <c r="B49" s="89" t="s">
        <v>42</v>
      </c>
      <c r="C49" s="90"/>
      <c r="E49" s="163" t="s">
        <v>35</v>
      </c>
      <c r="F49" s="164"/>
      <c r="G49" s="165"/>
      <c r="J49" s="85" t="s">
        <v>42</v>
      </c>
      <c r="K49" s="86"/>
      <c r="L49" s="86"/>
      <c r="M49" s="49">
        <f t="shared" si="4"/>
        <v>0</v>
      </c>
    </row>
    <row r="50" spans="1:13" x14ac:dyDescent="0.3">
      <c r="A50" s="43" t="s">
        <v>45</v>
      </c>
      <c r="B50" s="89" t="s">
        <v>21</v>
      </c>
      <c r="C50" s="90"/>
      <c r="E50" s="40" t="s">
        <v>36</v>
      </c>
      <c r="F50" s="161">
        <f>SUM(B2:B41)</f>
        <v>0</v>
      </c>
      <c r="G50" s="162"/>
      <c r="J50" s="85" t="s">
        <v>21</v>
      </c>
      <c r="K50" s="86"/>
      <c r="L50" s="86"/>
      <c r="M50" s="49">
        <f t="shared" si="4"/>
        <v>0</v>
      </c>
    </row>
    <row r="51" spans="1:13" x14ac:dyDescent="0.3">
      <c r="A51" s="43" t="s">
        <v>84</v>
      </c>
      <c r="B51" s="89" t="s">
        <v>83</v>
      </c>
      <c r="C51" s="90"/>
      <c r="E51" s="40" t="s">
        <v>14</v>
      </c>
      <c r="F51" s="166">
        <f>SUM(F41,J41,N41,R41)</f>
        <v>0</v>
      </c>
      <c r="G51" s="100"/>
      <c r="J51" s="85" t="s">
        <v>83</v>
      </c>
      <c r="K51" s="86"/>
      <c r="L51" s="86"/>
      <c r="M51" s="49">
        <f t="shared" si="4"/>
        <v>0</v>
      </c>
    </row>
    <row r="52" spans="1:13" x14ac:dyDescent="0.3">
      <c r="A52" s="44" t="s">
        <v>46</v>
      </c>
      <c r="B52" s="104" t="s">
        <v>47</v>
      </c>
      <c r="C52" s="105"/>
      <c r="E52" s="42" t="s">
        <v>20</v>
      </c>
      <c r="F52" s="167">
        <f>F50-F51</f>
        <v>0</v>
      </c>
      <c r="G52" s="107"/>
      <c r="J52" s="80" t="s">
        <v>47</v>
      </c>
      <c r="K52" s="81"/>
      <c r="L52" s="81"/>
      <c r="M52" s="50">
        <f t="shared" si="4"/>
        <v>0</v>
      </c>
    </row>
  </sheetData>
  <mergeCells count="75">
    <mergeCell ref="W1:AB1"/>
    <mergeCell ref="AF35:AI35"/>
    <mergeCell ref="AF41:AH41"/>
    <mergeCell ref="AF42:AH42"/>
    <mergeCell ref="AF43:AH43"/>
    <mergeCell ref="AF44:AH44"/>
    <mergeCell ref="AF36:AH36"/>
    <mergeCell ref="AF40:AH40"/>
    <mergeCell ref="AF37:AH37"/>
    <mergeCell ref="AF38:AH38"/>
    <mergeCell ref="AF39:AH39"/>
    <mergeCell ref="AF29:AH29"/>
    <mergeCell ref="AF30:AH30"/>
    <mergeCell ref="AF33:AH33"/>
    <mergeCell ref="AF31:AH31"/>
    <mergeCell ref="AF32:AH32"/>
    <mergeCell ref="AF25:AH25"/>
    <mergeCell ref="AF26:AH26"/>
    <mergeCell ref="AF27:AH27"/>
    <mergeCell ref="AF28:AH28"/>
    <mergeCell ref="AF24:AI24"/>
    <mergeCell ref="AF18:AH18"/>
    <mergeCell ref="AF19:AH19"/>
    <mergeCell ref="AF20:AH20"/>
    <mergeCell ref="AF21:AH21"/>
    <mergeCell ref="AF22:AH22"/>
    <mergeCell ref="AF14:AH14"/>
    <mergeCell ref="AF15:AH15"/>
    <mergeCell ref="AF16:AH16"/>
    <mergeCell ref="AF17:AH17"/>
    <mergeCell ref="AF13:AI13"/>
    <mergeCell ref="AF7:AH7"/>
    <mergeCell ref="AF8:AH8"/>
    <mergeCell ref="AF9:AH9"/>
    <mergeCell ref="AF10:AH10"/>
    <mergeCell ref="AF11:AH11"/>
    <mergeCell ref="AF2:AI2"/>
    <mergeCell ref="AF3:AH3"/>
    <mergeCell ref="AF4:AH4"/>
    <mergeCell ref="AF5:AH5"/>
    <mergeCell ref="AF6:AH6"/>
    <mergeCell ref="B50:C50"/>
    <mergeCell ref="F50:G50"/>
    <mergeCell ref="F51:G51"/>
    <mergeCell ref="F52:G52"/>
    <mergeCell ref="B51:C51"/>
    <mergeCell ref="B52:C52"/>
    <mergeCell ref="F1:U1"/>
    <mergeCell ref="E44:F44"/>
    <mergeCell ref="J49:L49"/>
    <mergeCell ref="A1:B1"/>
    <mergeCell ref="A44:C44"/>
    <mergeCell ref="J44:L44"/>
    <mergeCell ref="B45:C45"/>
    <mergeCell ref="B46:C46"/>
    <mergeCell ref="J43:M43"/>
    <mergeCell ref="B47:C47"/>
    <mergeCell ref="B48:C48"/>
    <mergeCell ref="B49:C49"/>
    <mergeCell ref="E49:G49"/>
    <mergeCell ref="C1:D1"/>
    <mergeCell ref="A2:B2"/>
    <mergeCell ref="J50:L50"/>
    <mergeCell ref="J51:L51"/>
    <mergeCell ref="J52:L52"/>
    <mergeCell ref="J45:L45"/>
    <mergeCell ref="J46:L46"/>
    <mergeCell ref="J47:L47"/>
    <mergeCell ref="J48:L48"/>
    <mergeCell ref="C12:D12"/>
    <mergeCell ref="C7:D7"/>
    <mergeCell ref="C8:D8"/>
    <mergeCell ref="C9:D9"/>
    <mergeCell ref="C10:D10"/>
    <mergeCell ref="C11:D11"/>
  </mergeCells>
  <conditionalFormatting sqref="F47">
    <cfRule type="cellIs" dxfId="17" priority="2" operator="greaterThan">
      <formula>0</formula>
    </cfRule>
    <cfRule type="cellIs" dxfId="16" priority="3" operator="lessThan">
      <formula>0</formula>
    </cfRule>
  </conditionalFormatting>
  <conditionalFormatting sqref="F52:G52">
    <cfRule type="cellIs" dxfId="15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Mastery Copy</vt:lpstr>
      <vt:lpstr>Summaries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Callaway</dc:creator>
  <cp:lastModifiedBy>David Callaway</cp:lastModifiedBy>
  <dcterms:created xsi:type="dcterms:W3CDTF">2023-08-28T05:49:49Z</dcterms:created>
  <dcterms:modified xsi:type="dcterms:W3CDTF">2024-05-18T21:47:07Z</dcterms:modified>
</cp:coreProperties>
</file>