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2" sheetId="1" r:id="rId4"/>
    <sheet state="visible" name="6.3" sheetId="2" r:id="rId5"/>
    <sheet state="visible" name="6.4" sheetId="3" r:id="rId6"/>
    <sheet state="visible" name="6.5" sheetId="4" r:id="rId7"/>
  </sheets>
  <definedNames/>
  <calcPr/>
</workbook>
</file>

<file path=xl/sharedStrings.xml><?xml version="1.0" encoding="utf-8"?>
<sst xmlns="http://schemas.openxmlformats.org/spreadsheetml/2006/main" count="107" uniqueCount="57">
  <si>
    <t>TABLA DE TIEMPOS DE DESARROLLO DE PROGRAMAS</t>
  </si>
  <si>
    <t>Estudiantes</t>
  </si>
  <si>
    <t>David Cantuña, Matías Padrón, Mateo Román</t>
  </si>
  <si>
    <t>Fecha</t>
  </si>
  <si>
    <t>Profesor</t>
  </si>
  <si>
    <t>Dario Morales</t>
  </si>
  <si>
    <t>Clase</t>
  </si>
  <si>
    <t>Aplicaciones Distribuidas</t>
  </si>
  <si>
    <t>MS-CURSOS</t>
  </si>
  <si>
    <t xml:space="preserve">Programa </t>
  </si>
  <si>
    <t xml:space="preserve">Tiempo de Desarrollo </t>
  </si>
  <si>
    <t>LOC</t>
  </si>
  <si>
    <t>Minutos/LOC</t>
  </si>
  <si>
    <t>Totales</t>
  </si>
  <si>
    <t>Medias</t>
  </si>
  <si>
    <t>TABLA DE RANGOS DE TAMAÑOS DE PROGRAMAS</t>
  </si>
  <si>
    <t>Funciones</t>
  </si>
  <si>
    <t>Define un cliente Feign para hacer una solicitud GET al servicio de estudiantes, recuperando un estudiante por su ID.</t>
  </si>
  <si>
    <t>Controlador REST para gestionar los cursos. Incluye métodos para crear, obtener, actualizar y eliminar curso.</t>
  </si>
  <si>
    <t>Manejo global excepciones</t>
  </si>
  <si>
    <t>Entidad Curso, con atributos, relaciones y métodos para gestionar estudiantes asociados.</t>
  </si>
  <si>
    <t>Entidad CursoEstudiante, que representa la relación entre cursos y estudiantes.</t>
  </si>
  <si>
    <t xml:space="preserve">Entidad Estudiante con atributos y metodos getters y setters </t>
  </si>
  <si>
    <t>Funcion que permite el acceso a datos para la entidad Curso, extendiendo CrudRepository para operaciones CRUD.</t>
  </si>
  <si>
    <t>Interfaz que define los servicios para gestionar cursos y estudiantes, incluyendo operaciones CRUD y relaciones.</t>
  </si>
  <si>
    <t>Implementación de CursoService que gestiona cursos, estudiantes y sus relaciones, usando repositorios y clientes REST.</t>
  </si>
  <si>
    <t>Clase principal que inicia la aplicación Spring Boot y habilita el uso de clientes Feign.</t>
  </si>
  <si>
    <t>TOTAL</t>
  </si>
  <si>
    <t>TABLA DE ESTIMACIÓN DEL TAMAÑO DEL PROGRAMA</t>
  </si>
  <si>
    <t>Func. anteriores</t>
  </si>
  <si>
    <t>Func. estimadas</t>
  </si>
  <si>
    <t>Min</t>
  </si>
  <si>
    <t>Media</t>
  </si>
  <si>
    <t>Máx</t>
  </si>
  <si>
    <t>Implementar validación de errores para la solicitud GET.</t>
  </si>
  <si>
    <t>Añadir filtros para obtener cursos por diferentes criterios</t>
  </si>
  <si>
    <t>Ninguno</t>
  </si>
  <si>
    <t>Añadir validaciones</t>
  </si>
  <si>
    <t>Niguno</t>
  </si>
  <si>
    <t>Metodos para listar y obtener informacion mas detallada del curso con estudiantes</t>
  </si>
  <si>
    <t>Optimizar las interacciones entre el servicio y los repositorios mediante caché</t>
  </si>
  <si>
    <t>Niguna</t>
  </si>
  <si>
    <t>ESTIMADO</t>
  </si>
  <si>
    <t>Getters y Setters</t>
  </si>
  <si>
    <t>Getters y Setters de clase Curso</t>
  </si>
  <si>
    <t>Getters y Setters de clase CursoEstudiante</t>
  </si>
  <si>
    <t>Get y setter de Array Lista Curso Estudiante</t>
  </si>
  <si>
    <t>Getters y Setters de clase Estudiante</t>
  </si>
  <si>
    <t>CRUD</t>
  </si>
  <si>
    <t>Funciones para el crud de cursos</t>
  </si>
  <si>
    <t>Interfaz para la crud de cursos</t>
  </si>
  <si>
    <t>Implementacion de los servicios para el crud</t>
  </si>
  <si>
    <t xml:space="preserve">Crear lógica crear, modificar y obtener </t>
  </si>
  <si>
    <t>Conf global</t>
  </si>
  <si>
    <t>Integracion del repositorio</t>
  </si>
  <si>
    <t>Ejecución App</t>
  </si>
  <si>
    <t>Clase principal de la aplicación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</si>
</sst>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&quot; de &quot;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ill="1" applyFont="1">
      <alignment readingOrder="0"/>
    </xf>
    <xf borderId="8" fillId="0" fontId="2" numFmtId="0" xfId="0" applyBorder="1" applyFont="1"/>
    <xf borderId="9" fillId="0" fontId="3" numFmtId="0" xfId="0" applyAlignment="1" applyBorder="1" applyFont="1">
      <alignment readingOrder="0" shrinkToFit="0" wrapText="1"/>
    </xf>
    <xf borderId="9" fillId="0" fontId="3" numFmtId="164" xfId="0" applyAlignment="1" applyBorder="1" applyFont="1" applyNumberFormat="1">
      <alignment horizontal="center" readingOrder="0" shrinkToFit="0" wrapText="1"/>
    </xf>
    <xf borderId="9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 shrinkToFit="0" wrapText="0"/>
    </xf>
    <xf borderId="9" fillId="2" fontId="1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9" fillId="0" fontId="3" numFmtId="2" xfId="0" applyAlignment="1" applyBorder="1" applyFont="1" applyNumberFormat="1">
      <alignment horizontal="center"/>
    </xf>
    <xf borderId="9" fillId="0" fontId="3" numFmtId="0" xfId="0" applyAlignment="1" applyBorder="1" applyFont="1">
      <alignment horizontal="center"/>
    </xf>
    <xf borderId="9" fillId="4" fontId="3" numFmtId="2" xfId="0" applyAlignment="1" applyBorder="1" applyFill="1" applyFont="1" applyNumberFormat="1">
      <alignment horizontal="center"/>
    </xf>
    <xf borderId="9" fillId="0" fontId="4" numFmtId="164" xfId="0" applyAlignment="1" applyBorder="1" applyFont="1" applyNumberFormat="1">
      <alignment horizontal="center" readingOrder="0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9" fillId="0" fontId="3" numFmtId="0" xfId="0" applyAlignment="1" applyBorder="1" applyFont="1">
      <alignment horizontal="center" readingOrder="0" vertical="center"/>
    </xf>
    <xf borderId="9" fillId="0" fontId="3" numFmtId="2" xfId="0" applyAlignment="1" applyBorder="1" applyFont="1" applyNumberFormat="1">
      <alignment horizontal="center" vertical="center"/>
    </xf>
    <xf borderId="9" fillId="0" fontId="4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readingOrder="0"/>
    </xf>
    <xf borderId="9" fillId="0" fontId="3" numFmtId="0" xfId="0" applyBorder="1" applyFont="1"/>
    <xf borderId="9" fillId="0" fontId="4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 shrinkToFit="0" vertical="center" wrapText="1"/>
    </xf>
    <xf borderId="9" fillId="0" fontId="1" numFmtId="0" xfId="0" applyAlignment="1" applyBorder="1" applyFont="1">
      <alignment readingOrder="0"/>
    </xf>
    <xf borderId="9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6" max="6" width="23.38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8"/>
      <c r="C3" s="9" t="s">
        <v>2</v>
      </c>
      <c r="D3" s="7" t="s">
        <v>3</v>
      </c>
      <c r="E3" s="8"/>
      <c r="F3" s="10">
        <v>45669.0</v>
      </c>
    </row>
    <row r="4">
      <c r="A4" s="7" t="s">
        <v>4</v>
      </c>
      <c r="B4" s="8"/>
      <c r="C4" s="11" t="s">
        <v>5</v>
      </c>
      <c r="D4" s="7" t="s">
        <v>6</v>
      </c>
      <c r="E4" s="8"/>
      <c r="F4" s="11" t="s">
        <v>7</v>
      </c>
    </row>
    <row r="6">
      <c r="B6" s="12" t="s">
        <v>8</v>
      </c>
    </row>
    <row r="7">
      <c r="B7" s="13" t="s">
        <v>9</v>
      </c>
      <c r="C7" s="13" t="s">
        <v>10</v>
      </c>
      <c r="D7" s="13" t="s">
        <v>11</v>
      </c>
      <c r="E7" s="13" t="s">
        <v>12</v>
      </c>
    </row>
    <row r="8">
      <c r="B8" s="14">
        <v>1.0</v>
      </c>
      <c r="C8" s="14">
        <v>16.0</v>
      </c>
      <c r="D8" s="14">
        <v>10.0</v>
      </c>
      <c r="E8" s="15">
        <f t="shared" ref="E8:E17" si="1">C8/D8</f>
        <v>1.6</v>
      </c>
    </row>
    <row r="9">
      <c r="B9" s="14">
        <v>2.0</v>
      </c>
      <c r="C9" s="14">
        <v>55.0</v>
      </c>
      <c r="D9" s="14">
        <v>92.0</v>
      </c>
      <c r="E9" s="15">
        <f t="shared" si="1"/>
        <v>0.597826087</v>
      </c>
    </row>
    <row r="10">
      <c r="B10" s="14">
        <v>3.0</v>
      </c>
      <c r="C10" s="14">
        <v>20.0</v>
      </c>
      <c r="D10" s="14">
        <v>29.0</v>
      </c>
      <c r="E10" s="15">
        <f t="shared" si="1"/>
        <v>0.6896551724</v>
      </c>
    </row>
    <row r="11">
      <c r="B11" s="14">
        <v>4.0</v>
      </c>
      <c r="C11" s="14">
        <v>35.0</v>
      </c>
      <c r="D11" s="14">
        <v>63.0</v>
      </c>
      <c r="E11" s="15">
        <f t="shared" si="1"/>
        <v>0.5555555556</v>
      </c>
    </row>
    <row r="12">
      <c r="B12" s="14">
        <v>5.0</v>
      </c>
      <c r="C12" s="14">
        <v>15.0</v>
      </c>
      <c r="D12" s="14">
        <v>23.0</v>
      </c>
      <c r="E12" s="15">
        <f t="shared" si="1"/>
        <v>0.652173913</v>
      </c>
    </row>
    <row r="13">
      <c r="B13" s="14">
        <v>6.0</v>
      </c>
      <c r="C13" s="14">
        <v>38.0</v>
      </c>
      <c r="D13" s="14">
        <v>38.0</v>
      </c>
      <c r="E13" s="15">
        <f t="shared" si="1"/>
        <v>1</v>
      </c>
    </row>
    <row r="14">
      <c r="B14" s="14">
        <v>7.0</v>
      </c>
      <c r="C14" s="14">
        <v>5.0</v>
      </c>
      <c r="D14" s="14">
        <v>4.0</v>
      </c>
      <c r="E14" s="15">
        <f t="shared" si="1"/>
        <v>1.25</v>
      </c>
    </row>
    <row r="15">
      <c r="B15" s="14">
        <v>8.0</v>
      </c>
      <c r="C15" s="14">
        <v>10.0</v>
      </c>
      <c r="D15" s="14">
        <v>15.0</v>
      </c>
      <c r="E15" s="15">
        <f t="shared" si="1"/>
        <v>0.6666666667</v>
      </c>
    </row>
    <row r="16">
      <c r="B16" s="14">
        <v>9.0</v>
      </c>
      <c r="C16" s="14">
        <v>120.0</v>
      </c>
      <c r="D16" s="14">
        <v>90.0</v>
      </c>
      <c r="E16" s="15">
        <f t="shared" si="1"/>
        <v>1.333333333</v>
      </c>
    </row>
    <row r="17">
      <c r="B17" s="14">
        <v>10.0</v>
      </c>
      <c r="C17" s="14">
        <v>3.0</v>
      </c>
      <c r="D17" s="14">
        <v>11.0</v>
      </c>
      <c r="E17" s="15">
        <f t="shared" si="1"/>
        <v>0.2727272727</v>
      </c>
    </row>
    <row r="18">
      <c r="B18" s="14" t="s">
        <v>13</v>
      </c>
      <c r="C18" s="16">
        <f t="shared" ref="C18:E18" si="2">SUM(C8:C17)</f>
        <v>317</v>
      </c>
      <c r="D18" s="16">
        <f t="shared" si="2"/>
        <v>375</v>
      </c>
      <c r="E18" s="17">
        <f t="shared" si="2"/>
        <v>8.617938001</v>
      </c>
    </row>
    <row r="19">
      <c r="B19" s="14" t="s">
        <v>14</v>
      </c>
      <c r="C19" s="16">
        <f t="shared" ref="C19:D19" si="3">C18/10</f>
        <v>31.7</v>
      </c>
      <c r="D19" s="16">
        <f t="shared" si="3"/>
        <v>37.5</v>
      </c>
      <c r="E19" s="15">
        <f>(SUM(E8:E17)/10)</f>
        <v>0.8617938001</v>
      </c>
    </row>
  </sheetData>
  <mergeCells count="6">
    <mergeCell ref="A1:F2"/>
    <mergeCell ref="A3:B3"/>
    <mergeCell ref="D3:E3"/>
    <mergeCell ref="A4:B4"/>
    <mergeCell ref="D4:E4"/>
    <mergeCell ref="B6:E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5"/>
    <col customWidth="1" min="5" max="5" width="47.63"/>
    <col customWidth="1" min="6" max="6" width="19.5"/>
  </cols>
  <sheetData>
    <row r="1">
      <c r="A1" s="1" t="s">
        <v>15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8"/>
      <c r="C3" s="9" t="s">
        <v>2</v>
      </c>
      <c r="D3" s="7" t="s">
        <v>3</v>
      </c>
      <c r="E3" s="8"/>
      <c r="F3" s="18">
        <v>45669.0</v>
      </c>
    </row>
    <row r="4">
      <c r="A4" s="7" t="s">
        <v>4</v>
      </c>
      <c r="B4" s="8"/>
      <c r="C4" s="11" t="s">
        <v>5</v>
      </c>
      <c r="D4" s="7" t="s">
        <v>6</v>
      </c>
      <c r="E4" s="8"/>
      <c r="F4" s="11" t="s">
        <v>7</v>
      </c>
    </row>
    <row r="5">
      <c r="A5" s="19"/>
      <c r="B5" s="19"/>
      <c r="C5" s="19"/>
      <c r="D5" s="19"/>
      <c r="E5" s="19"/>
      <c r="F5" s="19"/>
    </row>
    <row r="6">
      <c r="A6" s="19"/>
      <c r="B6" s="19"/>
      <c r="C6" s="19"/>
      <c r="D6" s="19"/>
      <c r="E6" s="19"/>
      <c r="F6" s="19"/>
    </row>
    <row r="7">
      <c r="A7" s="20" t="s">
        <v>8</v>
      </c>
      <c r="F7" s="19"/>
    </row>
    <row r="8">
      <c r="A8" s="13" t="s">
        <v>9</v>
      </c>
      <c r="B8" s="13" t="s">
        <v>10</v>
      </c>
      <c r="C8" s="13" t="s">
        <v>11</v>
      </c>
      <c r="D8" s="13" t="s">
        <v>12</v>
      </c>
      <c r="E8" s="13" t="s">
        <v>16</v>
      </c>
    </row>
    <row r="9">
      <c r="A9" s="21">
        <v>1.0</v>
      </c>
      <c r="B9" s="21">
        <v>16.0</v>
      </c>
      <c r="C9" s="21">
        <v>10.0</v>
      </c>
      <c r="D9" s="22">
        <f t="shared" ref="D9:D18" si="1">B9/C9</f>
        <v>1.6</v>
      </c>
      <c r="E9" s="23" t="s">
        <v>17</v>
      </c>
    </row>
    <row r="10">
      <c r="A10" s="21">
        <v>2.0</v>
      </c>
      <c r="B10" s="21">
        <v>55.0</v>
      </c>
      <c r="C10" s="21">
        <v>92.0</v>
      </c>
      <c r="D10" s="22">
        <f t="shared" si="1"/>
        <v>0.597826087</v>
      </c>
      <c r="E10" s="23" t="s">
        <v>18</v>
      </c>
    </row>
    <row r="11">
      <c r="A11" s="21">
        <v>3.0</v>
      </c>
      <c r="B11" s="21">
        <v>20.0</v>
      </c>
      <c r="C11" s="21">
        <v>29.0</v>
      </c>
      <c r="D11" s="22">
        <f t="shared" si="1"/>
        <v>0.6896551724</v>
      </c>
      <c r="E11" s="24" t="s">
        <v>19</v>
      </c>
    </row>
    <row r="12">
      <c r="A12" s="21">
        <v>4.0</v>
      </c>
      <c r="B12" s="21">
        <v>35.0</v>
      </c>
      <c r="C12" s="21">
        <v>63.0</v>
      </c>
      <c r="D12" s="22">
        <f t="shared" si="1"/>
        <v>0.5555555556</v>
      </c>
      <c r="E12" s="23" t="s">
        <v>20</v>
      </c>
    </row>
    <row r="13">
      <c r="A13" s="21">
        <v>5.0</v>
      </c>
      <c r="B13" s="21">
        <v>15.0</v>
      </c>
      <c r="C13" s="21">
        <v>23.0</v>
      </c>
      <c r="D13" s="22">
        <f t="shared" si="1"/>
        <v>0.652173913</v>
      </c>
      <c r="E13" s="23" t="s">
        <v>21</v>
      </c>
      <c r="F13" s="19"/>
    </row>
    <row r="14">
      <c r="A14" s="21">
        <v>6.0</v>
      </c>
      <c r="B14" s="21">
        <v>38.0</v>
      </c>
      <c r="C14" s="21">
        <v>38.0</v>
      </c>
      <c r="D14" s="22">
        <f t="shared" si="1"/>
        <v>1</v>
      </c>
      <c r="E14" s="24" t="s">
        <v>22</v>
      </c>
      <c r="F14" s="19"/>
    </row>
    <row r="15">
      <c r="A15" s="21">
        <v>7.0</v>
      </c>
      <c r="B15" s="21">
        <v>5.0</v>
      </c>
      <c r="C15" s="21">
        <v>4.0</v>
      </c>
      <c r="D15" s="22">
        <f t="shared" si="1"/>
        <v>1.25</v>
      </c>
      <c r="E15" s="23" t="s">
        <v>23</v>
      </c>
      <c r="F15" s="19"/>
    </row>
    <row r="16">
      <c r="A16" s="21">
        <v>8.0</v>
      </c>
      <c r="B16" s="21">
        <v>10.0</v>
      </c>
      <c r="C16" s="21">
        <v>15.0</v>
      </c>
      <c r="D16" s="22">
        <f t="shared" si="1"/>
        <v>0.6666666667</v>
      </c>
      <c r="E16" s="25" t="s">
        <v>24</v>
      </c>
    </row>
    <row r="17">
      <c r="A17" s="21">
        <v>9.0</v>
      </c>
      <c r="B17" s="21">
        <v>120.0</v>
      </c>
      <c r="C17" s="21">
        <v>90.0</v>
      </c>
      <c r="D17" s="22">
        <f t="shared" si="1"/>
        <v>1.333333333</v>
      </c>
      <c r="E17" s="25" t="s">
        <v>25</v>
      </c>
    </row>
    <row r="18">
      <c r="A18" s="21">
        <v>10.0</v>
      </c>
      <c r="B18" s="21">
        <v>3.0</v>
      </c>
      <c r="C18" s="21">
        <v>11.0</v>
      </c>
      <c r="D18" s="22">
        <f t="shared" si="1"/>
        <v>0.2727272727</v>
      </c>
      <c r="E18" s="25" t="s">
        <v>26</v>
      </c>
    </row>
    <row r="19">
      <c r="A19" s="26" t="s">
        <v>27</v>
      </c>
      <c r="B19" s="16">
        <f t="shared" ref="B19:D19" si="2">SUM(B9:B18)</f>
        <v>317</v>
      </c>
      <c r="C19" s="16">
        <f t="shared" si="2"/>
        <v>375</v>
      </c>
      <c r="D19" s="15">
        <f t="shared" si="2"/>
        <v>8.617938001</v>
      </c>
      <c r="E19" s="27"/>
    </row>
  </sheetData>
  <mergeCells count="6">
    <mergeCell ref="A1:F2"/>
    <mergeCell ref="A3:B3"/>
    <mergeCell ref="D3:E3"/>
    <mergeCell ref="A4:B4"/>
    <mergeCell ref="D4:E4"/>
    <mergeCell ref="A7:E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5"/>
    <col customWidth="1" min="3" max="3" width="47.63"/>
    <col customWidth="1" min="4" max="4" width="33.63"/>
    <col customWidth="1" min="5" max="5" width="10.5"/>
    <col customWidth="1" min="6" max="6" width="21.75"/>
  </cols>
  <sheetData>
    <row r="1">
      <c r="A1" s="1" t="s">
        <v>28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8"/>
      <c r="C3" s="9" t="s">
        <v>2</v>
      </c>
      <c r="D3" s="7" t="s">
        <v>3</v>
      </c>
      <c r="E3" s="8"/>
      <c r="F3" s="18">
        <v>45669.0</v>
      </c>
    </row>
    <row r="4">
      <c r="A4" s="7" t="s">
        <v>4</v>
      </c>
      <c r="B4" s="8"/>
      <c r="C4" s="11" t="s">
        <v>5</v>
      </c>
      <c r="D4" s="7" t="s">
        <v>6</v>
      </c>
      <c r="E4" s="8"/>
      <c r="F4" s="11" t="s">
        <v>7</v>
      </c>
    </row>
    <row r="5">
      <c r="A5" s="19"/>
      <c r="B5" s="19"/>
      <c r="C5" s="19"/>
      <c r="D5" s="19"/>
      <c r="E5" s="19"/>
      <c r="F5" s="19"/>
    </row>
    <row r="6">
      <c r="A6" s="13" t="s">
        <v>9</v>
      </c>
      <c r="B6" s="13" t="s">
        <v>11</v>
      </c>
      <c r="C6" s="13" t="s">
        <v>29</v>
      </c>
      <c r="D6" s="13" t="s">
        <v>30</v>
      </c>
      <c r="E6" s="13" t="s">
        <v>31</v>
      </c>
      <c r="F6" s="13" t="s">
        <v>32</v>
      </c>
      <c r="G6" s="13" t="s">
        <v>33</v>
      </c>
    </row>
    <row r="7">
      <c r="A7" s="21">
        <v>1.0</v>
      </c>
      <c r="B7" s="21">
        <v>10.0</v>
      </c>
      <c r="C7" s="28" t="s">
        <v>17</v>
      </c>
      <c r="D7" s="29" t="s">
        <v>34</v>
      </c>
      <c r="E7" s="30">
        <f t="shared" ref="E7:E16" si="1">F7*0.8</f>
        <v>12.8</v>
      </c>
      <c r="F7" s="21">
        <v>16.0</v>
      </c>
      <c r="G7" s="31">
        <f t="shared" ref="G7:G16" si="2">F7*1.2</f>
        <v>19.2</v>
      </c>
    </row>
    <row r="8">
      <c r="A8" s="21">
        <v>2.0</v>
      </c>
      <c r="B8" s="21">
        <v>92.0</v>
      </c>
      <c r="C8" s="28" t="s">
        <v>18</v>
      </c>
      <c r="D8" s="29" t="s">
        <v>35</v>
      </c>
      <c r="E8" s="30">
        <f t="shared" si="1"/>
        <v>44</v>
      </c>
      <c r="F8" s="21">
        <v>55.0</v>
      </c>
      <c r="G8" s="31">
        <f t="shared" si="2"/>
        <v>66</v>
      </c>
    </row>
    <row r="9">
      <c r="A9" s="21">
        <v>3.0</v>
      </c>
      <c r="B9" s="21">
        <v>29.0</v>
      </c>
      <c r="C9" s="32" t="s">
        <v>19</v>
      </c>
      <c r="D9" s="29" t="s">
        <v>36</v>
      </c>
      <c r="E9" s="30">
        <f t="shared" si="1"/>
        <v>16</v>
      </c>
      <c r="F9" s="21">
        <v>20.0</v>
      </c>
      <c r="G9" s="31">
        <f t="shared" si="2"/>
        <v>24</v>
      </c>
    </row>
    <row r="10">
      <c r="A10" s="21">
        <v>4.0</v>
      </c>
      <c r="B10" s="21">
        <v>63.0</v>
      </c>
      <c r="C10" s="28" t="s">
        <v>20</v>
      </c>
      <c r="D10" s="29" t="s">
        <v>37</v>
      </c>
      <c r="E10" s="30">
        <f t="shared" si="1"/>
        <v>28</v>
      </c>
      <c r="F10" s="21">
        <v>35.0</v>
      </c>
      <c r="G10" s="31">
        <f t="shared" si="2"/>
        <v>42</v>
      </c>
    </row>
    <row r="11">
      <c r="A11" s="21">
        <v>5.0</v>
      </c>
      <c r="B11" s="21">
        <v>23.0</v>
      </c>
      <c r="C11" s="28" t="s">
        <v>21</v>
      </c>
      <c r="D11" s="29" t="s">
        <v>36</v>
      </c>
      <c r="E11" s="30">
        <f t="shared" si="1"/>
        <v>12</v>
      </c>
      <c r="F11" s="21">
        <v>15.0</v>
      </c>
      <c r="G11" s="31">
        <f t="shared" si="2"/>
        <v>18</v>
      </c>
    </row>
    <row r="12">
      <c r="A12" s="21">
        <v>6.0</v>
      </c>
      <c r="B12" s="21">
        <v>38.0</v>
      </c>
      <c r="C12" s="32" t="s">
        <v>22</v>
      </c>
      <c r="D12" s="29" t="s">
        <v>36</v>
      </c>
      <c r="E12" s="30">
        <f t="shared" si="1"/>
        <v>30.4</v>
      </c>
      <c r="F12" s="21">
        <v>38.0</v>
      </c>
      <c r="G12" s="31">
        <f t="shared" si="2"/>
        <v>45.6</v>
      </c>
    </row>
    <row r="13">
      <c r="A13" s="21">
        <v>7.0</v>
      </c>
      <c r="B13" s="21">
        <v>4.0</v>
      </c>
      <c r="C13" s="28" t="s">
        <v>23</v>
      </c>
      <c r="D13" s="29" t="s">
        <v>38</v>
      </c>
      <c r="E13" s="30">
        <f t="shared" si="1"/>
        <v>4</v>
      </c>
      <c r="F13" s="21">
        <v>5.0</v>
      </c>
      <c r="G13" s="31">
        <f t="shared" si="2"/>
        <v>6</v>
      </c>
    </row>
    <row r="14">
      <c r="A14" s="21">
        <v>8.0</v>
      </c>
      <c r="B14" s="21">
        <v>15.0</v>
      </c>
      <c r="C14" s="29" t="s">
        <v>24</v>
      </c>
      <c r="D14" s="29" t="s">
        <v>39</v>
      </c>
      <c r="E14" s="30">
        <f t="shared" si="1"/>
        <v>8</v>
      </c>
      <c r="F14" s="21">
        <v>10.0</v>
      </c>
      <c r="G14" s="31">
        <f t="shared" si="2"/>
        <v>12</v>
      </c>
    </row>
    <row r="15">
      <c r="A15" s="21">
        <v>9.0</v>
      </c>
      <c r="B15" s="21">
        <v>90.0</v>
      </c>
      <c r="C15" s="29" t="s">
        <v>25</v>
      </c>
      <c r="D15" s="33" t="s">
        <v>40</v>
      </c>
      <c r="E15" s="30">
        <f t="shared" si="1"/>
        <v>96</v>
      </c>
      <c r="F15" s="21">
        <v>120.0</v>
      </c>
      <c r="G15" s="31">
        <f t="shared" si="2"/>
        <v>144</v>
      </c>
    </row>
    <row r="16">
      <c r="A16" s="21">
        <v>10.0</v>
      </c>
      <c r="B16" s="21">
        <v>11.0</v>
      </c>
      <c r="C16" s="29" t="s">
        <v>26</v>
      </c>
      <c r="D16" s="29" t="s">
        <v>41</v>
      </c>
      <c r="E16" s="30">
        <f t="shared" si="1"/>
        <v>2.4</v>
      </c>
      <c r="F16" s="21">
        <v>3.0</v>
      </c>
      <c r="G16" s="31">
        <f t="shared" si="2"/>
        <v>3.6</v>
      </c>
    </row>
    <row r="17">
      <c r="A17" s="34" t="s">
        <v>42</v>
      </c>
      <c r="B17" s="16">
        <f>SUM(B7:B16)</f>
        <v>375</v>
      </c>
      <c r="C17" s="27"/>
      <c r="D17" s="27"/>
      <c r="E17" s="14">
        <f t="shared" ref="E17:G17" si="3">SUM(E7:E16)</f>
        <v>253.6</v>
      </c>
      <c r="F17" s="14">
        <f t="shared" si="3"/>
        <v>317</v>
      </c>
      <c r="G17" s="14">
        <f t="shared" si="3"/>
        <v>380.4</v>
      </c>
    </row>
  </sheetData>
  <mergeCells count="5">
    <mergeCell ref="A1:F2"/>
    <mergeCell ref="A3:B3"/>
    <mergeCell ref="D3:E3"/>
    <mergeCell ref="A4:B4"/>
    <mergeCell ref="D4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5"/>
    <col customWidth="1" min="3" max="3" width="33.88"/>
    <col customWidth="1" min="4" max="4" width="33.63"/>
    <col customWidth="1" min="5" max="5" width="7.13"/>
    <col customWidth="1" min="6" max="6" width="21.75"/>
  </cols>
  <sheetData>
    <row r="1">
      <c r="A1" s="1" t="s">
        <v>28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8"/>
      <c r="C3" s="9" t="s">
        <v>2</v>
      </c>
      <c r="D3" s="7" t="s">
        <v>3</v>
      </c>
      <c r="E3" s="8"/>
      <c r="F3" s="18">
        <v>45669.0</v>
      </c>
    </row>
    <row r="4">
      <c r="A4" s="7" t="s">
        <v>4</v>
      </c>
      <c r="B4" s="8"/>
      <c r="C4" s="11" t="s">
        <v>5</v>
      </c>
      <c r="D4" s="7" t="s">
        <v>6</v>
      </c>
      <c r="E4" s="8"/>
      <c r="F4" s="11" t="s">
        <v>7</v>
      </c>
    </row>
    <row r="5">
      <c r="A5" s="19"/>
      <c r="B5" s="19"/>
      <c r="C5" s="19"/>
      <c r="D5" s="19"/>
      <c r="E5" s="19"/>
      <c r="F5" s="19"/>
    </row>
    <row r="6">
      <c r="A6" s="13" t="s">
        <v>9</v>
      </c>
      <c r="B6" s="13" t="s">
        <v>11</v>
      </c>
      <c r="C6" s="13" t="s">
        <v>29</v>
      </c>
      <c r="D6" s="13" t="s">
        <v>30</v>
      </c>
      <c r="E6" s="13" t="s">
        <v>31</v>
      </c>
      <c r="F6" s="13" t="s">
        <v>32</v>
      </c>
      <c r="G6" s="13" t="s">
        <v>33</v>
      </c>
    </row>
    <row r="7">
      <c r="A7" s="14" t="s">
        <v>43</v>
      </c>
      <c r="B7" s="14"/>
      <c r="C7" s="14"/>
      <c r="D7" s="16"/>
      <c r="E7" s="35"/>
      <c r="F7" s="27"/>
      <c r="G7" s="27"/>
    </row>
    <row r="8">
      <c r="A8" s="14">
        <v>4.0</v>
      </c>
      <c r="B8" s="14">
        <v>63.0</v>
      </c>
      <c r="C8" s="35" t="s">
        <v>44</v>
      </c>
      <c r="D8" s="16"/>
      <c r="E8" s="35"/>
      <c r="F8" s="27"/>
      <c r="G8" s="27"/>
    </row>
    <row r="9">
      <c r="A9" s="14">
        <v>5.0</v>
      </c>
      <c r="B9" s="14">
        <v>23.0</v>
      </c>
      <c r="C9" s="35" t="s">
        <v>45</v>
      </c>
      <c r="D9" s="14" t="s">
        <v>46</v>
      </c>
      <c r="E9" s="35">
        <v>8.0</v>
      </c>
      <c r="F9" s="11">
        <v>15.5</v>
      </c>
      <c r="G9" s="11">
        <v>23.0</v>
      </c>
    </row>
    <row r="10">
      <c r="A10" s="14">
        <v>6.0</v>
      </c>
      <c r="B10" s="14">
        <v>38.0</v>
      </c>
      <c r="C10" s="35" t="s">
        <v>47</v>
      </c>
      <c r="D10" s="16"/>
      <c r="E10" s="35"/>
      <c r="F10" s="27"/>
      <c r="G10" s="27"/>
    </row>
    <row r="11">
      <c r="A11" s="14" t="s">
        <v>48</v>
      </c>
      <c r="B11" s="14"/>
      <c r="C11" s="14"/>
      <c r="D11" s="16"/>
      <c r="E11" s="35"/>
      <c r="F11" s="36"/>
      <c r="G11" s="27"/>
    </row>
    <row r="12">
      <c r="A12" s="14">
        <v>2.0</v>
      </c>
      <c r="B12" s="14">
        <v>55.0</v>
      </c>
      <c r="C12" s="35" t="s">
        <v>49</v>
      </c>
      <c r="D12" s="16"/>
      <c r="E12" s="35"/>
      <c r="F12" s="36"/>
      <c r="G12" s="27"/>
    </row>
    <row r="13">
      <c r="A13" s="14">
        <v>8.0</v>
      </c>
      <c r="B13" s="14">
        <v>10.0</v>
      </c>
      <c r="C13" s="11" t="s">
        <v>50</v>
      </c>
      <c r="D13" s="16"/>
      <c r="E13" s="35"/>
      <c r="F13" s="36"/>
      <c r="G13" s="27"/>
    </row>
    <row r="14">
      <c r="A14" s="14">
        <v>9.0</v>
      </c>
      <c r="B14" s="14">
        <v>120.0</v>
      </c>
      <c r="C14" s="11" t="s">
        <v>51</v>
      </c>
      <c r="D14" s="14" t="s">
        <v>52</v>
      </c>
      <c r="E14" s="11">
        <v>80.0</v>
      </c>
      <c r="F14" s="11">
        <v>100.0</v>
      </c>
      <c r="G14" s="11">
        <v>120.0</v>
      </c>
    </row>
    <row r="15">
      <c r="A15" s="14" t="s">
        <v>53</v>
      </c>
      <c r="B15" s="14"/>
      <c r="C15" s="14"/>
      <c r="D15" s="16"/>
      <c r="E15" s="11"/>
      <c r="F15" s="27"/>
      <c r="G15" s="27"/>
    </row>
    <row r="16">
      <c r="A16" s="14">
        <v>3.0</v>
      </c>
      <c r="B16" s="14">
        <v>29.0</v>
      </c>
      <c r="C16" s="35" t="s">
        <v>19</v>
      </c>
      <c r="D16" s="16"/>
      <c r="E16" s="11"/>
      <c r="F16" s="27"/>
      <c r="G16" s="27"/>
    </row>
    <row r="17">
      <c r="A17" s="14">
        <v>7.0</v>
      </c>
      <c r="B17" s="14">
        <v>4.0</v>
      </c>
      <c r="C17" s="35" t="s">
        <v>54</v>
      </c>
      <c r="D17" s="27"/>
      <c r="E17" s="27"/>
      <c r="F17" s="27"/>
      <c r="G17" s="27"/>
    </row>
    <row r="18">
      <c r="A18" s="14" t="s">
        <v>55</v>
      </c>
      <c r="B18" s="27"/>
      <c r="C18" s="27"/>
      <c r="D18" s="27"/>
      <c r="E18" s="27"/>
      <c r="F18" s="27"/>
      <c r="G18" s="27"/>
    </row>
    <row r="19">
      <c r="A19" s="27"/>
      <c r="B19" s="14">
        <v>11.0</v>
      </c>
      <c r="C19" s="11" t="s">
        <v>56</v>
      </c>
      <c r="D19" s="27"/>
      <c r="E19" s="27"/>
      <c r="F19" s="27"/>
      <c r="G19" s="27"/>
    </row>
    <row r="20">
      <c r="A20" s="34" t="s">
        <v>42</v>
      </c>
      <c r="B20" s="27"/>
      <c r="C20" s="27"/>
      <c r="D20" s="27"/>
      <c r="E20" s="11">
        <v>88.0</v>
      </c>
      <c r="F20" s="11">
        <v>115.5</v>
      </c>
      <c r="G20" s="11">
        <v>143.0</v>
      </c>
    </row>
  </sheetData>
  <mergeCells count="5">
    <mergeCell ref="A1:F2"/>
    <mergeCell ref="A3:B3"/>
    <mergeCell ref="D3:E3"/>
    <mergeCell ref="A4:B4"/>
    <mergeCell ref="D4:E4"/>
  </mergeCells>
  <drawing r:id="rId1"/>
</worksheet>
</file>