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D8370EA5-3917-4F0C-BE09-F433AA7E67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3" i="1" l="1"/>
  <c r="D93" i="1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U74" i="1" l="1"/>
  <c r="T74" i="1"/>
  <c r="R53" i="1" l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<sst xmlns="http://schemas.openxmlformats.org/spreadsheetml/2006/main" count="646" uniqueCount="127">
  <si>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</si>
  <si>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</si>
  <si>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</si>
  <si>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</si>
  <si>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</si>
  <si>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</si>
  <si>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</si>
  <si>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</si>
  <si>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</si>
  <si>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</si>
  <si>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</si>
  <si>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</si>
  <si>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</si>
  <si>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</si>
  <si>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</si>
  <si>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</si>
  <si>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</si>
  <si>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</si>
  <si>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</si>
  <si>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</si>
  <si>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</si>
  <si>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</si>
  <si>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</si>
  <si>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</si>
  <si>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</si>
  <si>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</si>
  <si>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</si>
  <si>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</si>
  <si>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</si>
  <si>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</si>
  <si>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</si>
  <si>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</si>
  <si>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</si>
  <si>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</si>
  <si>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</si>
  <si>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</si>
  <si>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</si>
  <si>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</si>
  <si>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</si>
  <si>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</si>
  <si>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</si>
  <si>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</si>
  <si>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</si>
  <si>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</si>
  <si>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</si>
  <si>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</si>
  <si>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</si>
  <si>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</si>
  <si>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</si>
  <si>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</si>
  <si>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</si>
  <si>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</si>
  <si>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</si>
  <si>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</si>
  <si>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</si>
  <si>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</si>
  <si>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</si>
  <si>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</si>
  <si>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</si>
  <si>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</si>
  <si>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</si>
  <si>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</si>
  <si>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</si>
  <si>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</si>
  <si>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</si>
  <si>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</si>
  <si>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</si>
  <si>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</si>
  <si>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</si>
  <si>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</si>
  <si>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</si>
  <si>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</si>
  <si>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</si>
  <si>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</si>
  <si>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</si>
  <si>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</si>
  <si>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</si>
  <si>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</si>
  <si>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</si>
  <si>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</si>
  <si>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</si>
  <si>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</si>
  <si>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</si>
  <si>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</si>
  <si>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</si>
  <si>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</si>
  <si>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</si>
  <si>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</si>
  <si>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</si>
  <si>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</si>
  <si>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</si>
  <si>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</si>
  <si>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</si>
  <si>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</si>
  <si>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</si>
  <si>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</si>
  <si>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</si>
  <si>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</si>
  <si>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</si>
  <si>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</si>
  <si>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</si>
  <si>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</si>
  <si>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</si>
  <si>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</si>
  <si>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</si>
  <si>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</si>
  <si>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</si>
  <si>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</si>
  <si>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</si>
  <si>
    <t>Demo-Baseline 2010-20 C333</t>
  </si>
  <si>
    <t>Demo-Baseline 2010-20 C330</t>
  </si>
  <si>
    <t>C333+</t>
  </si>
  <si>
    <t>Demo-Baseline 2010-20 C334</t>
  </si>
  <si>
    <t>C335+</t>
  </si>
  <si>
    <t>C339</t>
  </si>
  <si>
    <t>C340</t>
  </si>
  <si>
    <t>Demo-Baseline 2010-18 C340</t>
  </si>
  <si>
    <t>C345</t>
  </si>
  <si>
    <t>C355+</t>
  </si>
  <si>
    <t>Baseline_2000-09_C356</t>
  </si>
  <si>
    <t>Baseline_2000-09_C364</t>
  </si>
  <si>
    <t>Baseline_2000-09_C366</t>
  </si>
  <si>
    <t>Demo-Baseline 2010-18 C367</t>
  </si>
  <si>
    <t>Demo_Baseline2010-18 C353 0.4.12</t>
  </si>
  <si>
    <t>Demo-Baseline 2010-18 C367 with the 2010 IC file and 3 DBF files from before C363</t>
  </si>
  <si>
    <t>Demo_Baseline_2010-18_C372+</t>
  </si>
  <si>
    <t>Demo_Baseline_2010-18_C375+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</si>
</sst>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pane ySplit="1" topLeftCell="A78" activePane="bottomLeft" state="frozen"/>
      <selection pane="bottomLeft" activeCell="A87" sqref="A87:XFD87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A78" t="s">
        <v>16</v>
      </c>
      <c r="B78" t="s">
        <v>110</v>
      </c>
      <c r="C78" t="s">
        <v>23</v>
      </c>
      <c r="D78" s="2">
        <v>1210.7227647777777</v>
      </c>
      <c r="E78" s="2">
        <v>1890.2624783333331</v>
      </c>
      <c r="F78" s="2">
        <v>0.79770599999999992</v>
      </c>
      <c r="G78" s="5">
        <v>270.41205844444437</v>
      </c>
      <c r="H78" s="2">
        <v>9.775355222222224</v>
      </c>
      <c r="I78" s="5">
        <v>6.0671333333333344</v>
      </c>
      <c r="J78" s="2">
        <v>8.145128999999999</v>
      </c>
      <c r="K78" s="5">
        <v>693.57959655555555</v>
      </c>
      <c r="L78" s="2">
        <v>82.308506444444433</v>
      </c>
      <c r="M78" s="5">
        <v>1420.9534639999999</v>
      </c>
      <c r="N78" s="5">
        <v>1183.1882459999999</v>
      </c>
      <c r="O78" s="6">
        <v>3355.463243333334</v>
      </c>
      <c r="P78" s="3">
        <v>27227.338324777778</v>
      </c>
      <c r="Q78" s="2">
        <v>0.1374461111111111</v>
      </c>
      <c r="R78" s="4">
        <v>2.1888888888888884E-5</v>
      </c>
    </row>
    <row r="79" spans="1:21" x14ac:dyDescent="0.3">
      <c r="A79" t="s">
        <v>16</v>
      </c>
      <c r="B79" t="s">
        <v>109</v>
      </c>
      <c r="C79" t="s">
        <v>23</v>
      </c>
      <c r="D79" s="2">
        <v>1211.291843</v>
      </c>
      <c r="E79" s="2">
        <v>1890.2624783333331</v>
      </c>
      <c r="F79" s="2">
        <v>1.0618724444444443</v>
      </c>
      <c r="G79" s="13">
        <v>270.41205844444437</v>
      </c>
      <c r="H79" s="2">
        <v>9.775355222222224</v>
      </c>
      <c r="I79" s="2">
        <v>6.0643295555555561</v>
      </c>
      <c r="J79" s="2">
        <v>8.145128999999999</v>
      </c>
      <c r="K79" s="13">
        <v>693.57013622222212</v>
      </c>
      <c r="L79" s="2">
        <v>82.308506444444433</v>
      </c>
      <c r="M79" s="13">
        <v>1421.1105007777778</v>
      </c>
      <c r="N79" s="2">
        <v>1183.8711479999999</v>
      </c>
      <c r="O79" s="6">
        <v>5611.1337891111116</v>
      </c>
      <c r="P79" s="3">
        <v>27227.338324777778</v>
      </c>
      <c r="Q79" s="2">
        <v>0.13748355555555555</v>
      </c>
      <c r="R79" s="4">
        <v>2.1888888888888877E-5</v>
      </c>
    </row>
    <row r="80" spans="1:21" x14ac:dyDescent="0.3">
      <c r="A80" t="s">
        <v>16</v>
      </c>
      <c r="B80" t="s">
        <v>112</v>
      </c>
      <c r="C80" t="s">
        <v>23</v>
      </c>
      <c r="D80" s="2">
        <v>1211.291843</v>
      </c>
      <c r="E80" s="2">
        <v>1890.2624783333331</v>
      </c>
      <c r="F80" s="2">
        <v>1.0618724444444443</v>
      </c>
      <c r="G80" s="2">
        <v>270.41205844444437</v>
      </c>
      <c r="H80" s="2">
        <v>9.775355222222224</v>
      </c>
      <c r="I80" s="2">
        <v>6.0643295555555561</v>
      </c>
      <c r="J80" s="2">
        <v>8.145128999999999</v>
      </c>
      <c r="K80" s="2">
        <v>693.57013622222212</v>
      </c>
      <c r="L80" s="2">
        <v>82.308506444444433</v>
      </c>
      <c r="M80" s="2">
        <v>1421.1105007777778</v>
      </c>
      <c r="N80" s="2">
        <v>1183.8711479999999</v>
      </c>
      <c r="O80" s="3">
        <v>5611.1337891111116</v>
      </c>
      <c r="P80" s="3">
        <v>27227.338324777778</v>
      </c>
      <c r="Q80" s="2">
        <v>0.13748355555555555</v>
      </c>
      <c r="R80" s="4">
        <v>2.1888888888888877E-5</v>
      </c>
    </row>
    <row r="81" spans="1:19" x14ac:dyDescent="0.3">
      <c r="A81" t="s">
        <v>16</v>
      </c>
      <c r="B81" t="s">
        <v>116</v>
      </c>
      <c r="C81" t="s">
        <v>23</v>
      </c>
      <c r="D81" s="2">
        <v>1211.2894424444446</v>
      </c>
      <c r="E81" s="2">
        <v>1890.2624783333331</v>
      </c>
      <c r="F81" s="2">
        <v>1.0618724444444443</v>
      </c>
      <c r="G81" s="2">
        <v>270.41205844444437</v>
      </c>
      <c r="H81" s="2">
        <v>9.775355222222224</v>
      </c>
      <c r="I81" s="2">
        <v>6.0645103333333337</v>
      </c>
      <c r="J81" s="2">
        <v>8.145128999999999</v>
      </c>
      <c r="K81" s="2">
        <v>693.57212322222222</v>
      </c>
      <c r="L81" s="2">
        <v>82.308506444444433</v>
      </c>
      <c r="M81" s="2">
        <v>1421.1092122222226</v>
      </c>
      <c r="N81" s="2">
        <v>1183.8681913333335</v>
      </c>
      <c r="O81" s="3">
        <v>5611.0926921111113</v>
      </c>
      <c r="P81" s="3">
        <v>27227.338324777778</v>
      </c>
      <c r="Q81" s="2">
        <v>0.13744488888888892</v>
      </c>
      <c r="R81" s="4">
        <v>2.1777777777777772E-5</v>
      </c>
    </row>
    <row r="82" spans="1:19" x14ac:dyDescent="0.3">
      <c r="A82" t="s">
        <v>16</v>
      </c>
      <c r="B82" t="s">
        <v>123</v>
      </c>
      <c r="C82" t="s">
        <v>23</v>
      </c>
      <c r="D82" s="2">
        <v>1211.2893745555557</v>
      </c>
      <c r="E82" s="2">
        <v>1890.2624783333331</v>
      </c>
      <c r="F82" s="2">
        <v>1.0618724444444443</v>
      </c>
      <c r="G82" s="2">
        <v>270.41205844444437</v>
      </c>
      <c r="H82" s="2">
        <v>9.775355222222224</v>
      </c>
      <c r="I82" s="2">
        <v>6.0645103333333337</v>
      </c>
      <c r="J82" s="2">
        <v>8.145128999999999</v>
      </c>
      <c r="K82" s="2">
        <v>693.57211644444442</v>
      </c>
      <c r="L82" s="2">
        <v>82.308506444444433</v>
      </c>
      <c r="M82" s="2">
        <v>1420.7684055555555</v>
      </c>
      <c r="N82" s="2">
        <v>1183.8681234444446</v>
      </c>
      <c r="O82" s="3">
        <v>5611.0926921111113</v>
      </c>
      <c r="P82" s="3">
        <v>27227.338324777778</v>
      </c>
      <c r="Q82" s="2">
        <v>-0.2033686666666667</v>
      </c>
      <c r="R82" s="4">
        <v>-7.5666666666666685E-5</v>
      </c>
    </row>
    <row r="83" spans="1:19" x14ac:dyDescent="0.3">
      <c r="A83" t="s">
        <v>16</v>
      </c>
      <c r="B83" t="s">
        <v>122</v>
      </c>
      <c r="C83" t="s">
        <v>23</v>
      </c>
      <c r="D83" s="5">
        <v>941.6316866666665</v>
      </c>
      <c r="E83" s="2">
        <v>1890.2624783333331</v>
      </c>
      <c r="F83" s="2">
        <v>1.0110783333333333</v>
      </c>
      <c r="G83" s="2">
        <v>270.41205844444437</v>
      </c>
      <c r="H83" s="5">
        <v>9.8445367777777779</v>
      </c>
      <c r="I83" s="5">
        <v>7.3469983333333335</v>
      </c>
      <c r="J83" s="5">
        <v>8.2027718888888881</v>
      </c>
      <c r="K83" s="5">
        <v>662.97213411111125</v>
      </c>
      <c r="L83" s="5">
        <v>79.247251333333338</v>
      </c>
      <c r="M83" s="5">
        <v>1427.5617810000001</v>
      </c>
      <c r="N83" s="5">
        <v>942.10510922222215</v>
      </c>
      <c r="O83" s="6">
        <v>5443.1432835555561</v>
      </c>
      <c r="P83" s="6">
        <v>27412.728515555555</v>
      </c>
      <c r="Q83" s="5">
        <v>-0.4197893333333334</v>
      </c>
      <c r="R83" s="7">
        <v>-1.4999999999999999E-4</v>
      </c>
    </row>
    <row r="84" spans="1:19" ht="43.2" x14ac:dyDescent="0.3">
      <c r="A84" t="s">
        <v>16</v>
      </c>
      <c r="B84" s="1" t="s">
        <v>124</v>
      </c>
      <c r="C84" t="s">
        <v>23</v>
      </c>
      <c r="D84" s="19">
        <v>1047.3404814444443</v>
      </c>
      <c r="E84" s="2">
        <v>1890.2624783333331</v>
      </c>
      <c r="F84" s="5">
        <v>1.3226727777777778</v>
      </c>
      <c r="G84" s="2">
        <v>270.41205844444437</v>
      </c>
      <c r="H84" s="2">
        <v>9.7822335555555568</v>
      </c>
      <c r="I84" s="5">
        <v>6.8577086666666673</v>
      </c>
      <c r="J84" s="2">
        <v>8.1508595555555541</v>
      </c>
      <c r="K84" s="2">
        <v>693.59288199999992</v>
      </c>
      <c r="L84" s="2">
        <v>82.308506444444433</v>
      </c>
      <c r="M84" s="5">
        <v>1416.5313586666666</v>
      </c>
      <c r="N84" s="5">
        <v>1025.2008329999999</v>
      </c>
      <c r="O84" s="6">
        <v>5579.9969345555546</v>
      </c>
      <c r="P84" s="6">
        <v>27942.445963666669</v>
      </c>
      <c r="Q84" s="2">
        <v>-0.19319399999999998</v>
      </c>
      <c r="R84" s="4">
        <v>-7.8111111111111114E-5</v>
      </c>
    </row>
    <row r="85" spans="1:19" x14ac:dyDescent="0.3">
      <c r="A85" t="s">
        <v>16</v>
      </c>
      <c r="B85" t="s">
        <v>125</v>
      </c>
      <c r="C85" t="s">
        <v>23</v>
      </c>
      <c r="D85" s="5">
        <v>930.3491414444444</v>
      </c>
      <c r="E85" s="13">
        <v>1890.2624783333331</v>
      </c>
      <c r="F85" s="2">
        <v>1.0534737777777776</v>
      </c>
      <c r="G85" s="2">
        <v>270.41205844444437</v>
      </c>
      <c r="H85" s="2">
        <v>9.8445367777777779</v>
      </c>
      <c r="I85" s="5">
        <v>7.3367124444444443</v>
      </c>
      <c r="J85" s="2">
        <v>8.2027718888888881</v>
      </c>
      <c r="K85" s="5">
        <v>668.41088177777783</v>
      </c>
      <c r="L85" s="5">
        <v>80.17382866666668</v>
      </c>
      <c r="M85" s="13">
        <v>1419.6366374444444</v>
      </c>
      <c r="N85" s="5">
        <v>932.39704044444443</v>
      </c>
      <c r="O85" s="6">
        <v>5977.3932020000002</v>
      </c>
      <c r="P85" s="3">
        <v>27412.728515555555</v>
      </c>
      <c r="Q85" s="2">
        <v>-0.43724066666666661</v>
      </c>
      <c r="R85" s="7">
        <v>-1.5666666666666669E-4</v>
      </c>
    </row>
    <row r="86" spans="1:19" s="8" customFormat="1" x14ac:dyDescent="0.3">
      <c r="A86" t="s">
        <v>16</v>
      </c>
      <c r="B86" t="s">
        <v>126</v>
      </c>
      <c r="C86" t="s">
        <v>23</v>
      </c>
      <c r="D86" s="13">
        <v>930.3491414444444</v>
      </c>
      <c r="E86" s="13">
        <v>1890.2624783333331</v>
      </c>
      <c r="F86" s="13">
        <v>1.0534737777777776</v>
      </c>
      <c r="G86" s="13">
        <v>270.41205844444437</v>
      </c>
      <c r="H86" s="13">
        <v>9.8445367777777779</v>
      </c>
      <c r="I86" s="13">
        <v>7.3367124444444443</v>
      </c>
      <c r="J86" s="13">
        <v>8.2027718888888881</v>
      </c>
      <c r="K86" s="13">
        <v>668.41088177777783</v>
      </c>
      <c r="L86" s="13">
        <v>80.17382866666668</v>
      </c>
      <c r="M86" s="13">
        <v>1419.6366374444444</v>
      </c>
      <c r="N86" s="13">
        <v>932.39704044444443</v>
      </c>
      <c r="O86" s="14">
        <v>5977.3932020000002</v>
      </c>
      <c r="P86" s="14">
        <v>27412.728515555555</v>
      </c>
      <c r="Q86" s="13">
        <v>-0.43724066666666661</v>
      </c>
      <c r="R86" s="15">
        <v>-1.5666666666666669E-4</v>
      </c>
    </row>
    <row r="87" spans="1:19" s="8" customFormat="1" x14ac:dyDescent="0.3">
      <c r="A87"/>
      <c r="B87"/>
      <c r="C87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4"/>
      <c r="P87" s="14"/>
      <c r="Q87" s="13"/>
      <c r="R87" s="15"/>
    </row>
    <row r="88" spans="1:19" s="8" customFormat="1" x14ac:dyDescent="0.3">
      <c r="A88"/>
      <c r="B88"/>
      <c r="C88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3"/>
      <c r="R88" s="15"/>
    </row>
    <row r="89" spans="1:19" x14ac:dyDescent="0.3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2"/>
      <c r="R89" s="4"/>
    </row>
    <row r="90" spans="1:19" x14ac:dyDescent="0.3">
      <c r="A90" t="s">
        <v>16</v>
      </c>
      <c r="B90" t="s">
        <v>93</v>
      </c>
      <c r="C90" t="s">
        <v>92</v>
      </c>
      <c r="D90" s="2">
        <v>1230.0044677999999</v>
      </c>
      <c r="E90" s="2">
        <v>1848.1456909000001</v>
      </c>
      <c r="F90" s="2">
        <v>1.0573501000000001</v>
      </c>
      <c r="G90" s="2">
        <v>299.4371582</v>
      </c>
      <c r="H90" s="2">
        <v>9.7418259000000003</v>
      </c>
      <c r="I90" s="2">
        <v>5.7446602000000002</v>
      </c>
      <c r="J90" s="2">
        <v>8.1171118999999994</v>
      </c>
      <c r="K90" s="2">
        <v>673.08737180000003</v>
      </c>
      <c r="L90" s="2">
        <v>81.12013859999999</v>
      </c>
      <c r="M90" s="2">
        <v>1432.6230836</v>
      </c>
      <c r="N90" s="2">
        <v>1196.8767700000001</v>
      </c>
      <c r="O90" s="3">
        <v>5429.4087645999998</v>
      </c>
      <c r="P90" s="3">
        <v>27140.258789299998</v>
      </c>
      <c r="Q90" s="2">
        <v>-2.3066774000000003</v>
      </c>
      <c r="R90" s="4">
        <v>-7.1000000000000002E-4</v>
      </c>
      <c r="S90" t="s">
        <v>92</v>
      </c>
    </row>
    <row r="91" spans="1:19" x14ac:dyDescent="0.3">
      <c r="A91" t="s">
        <v>16</v>
      </c>
      <c r="B91" t="s">
        <v>95</v>
      </c>
      <c r="C91" t="s">
        <v>92</v>
      </c>
      <c r="D91" s="2">
        <v>1230.0044677999999</v>
      </c>
      <c r="E91" s="2">
        <v>1848.1456909000001</v>
      </c>
      <c r="F91" s="2">
        <v>1.0573501000000001</v>
      </c>
      <c r="G91" s="2">
        <v>299.4371582</v>
      </c>
      <c r="H91" s="2">
        <v>9.7418259000000003</v>
      </c>
      <c r="I91" s="2">
        <v>5.7446602000000002</v>
      </c>
      <c r="J91" s="2">
        <v>8.1171118999999994</v>
      </c>
      <c r="K91" s="5">
        <v>675.4841553</v>
      </c>
      <c r="L91" s="2">
        <v>81.12013859999999</v>
      </c>
      <c r="M91" s="2">
        <v>1432.6230836</v>
      </c>
      <c r="N91" s="2">
        <v>1196.8767700000001</v>
      </c>
      <c r="O91" s="3">
        <v>5429.4087645999998</v>
      </c>
      <c r="P91" s="3">
        <v>27140.258789299998</v>
      </c>
      <c r="Q91" s="5">
        <v>9.0106100000000008E-2</v>
      </c>
      <c r="R91" s="7">
        <v>3.5000000000000063E-6</v>
      </c>
      <c r="S91" t="s">
        <v>92</v>
      </c>
    </row>
    <row r="93" spans="1:19" x14ac:dyDescent="0.3">
      <c r="D93" s="2">
        <f>SUM(D85:I85)</f>
        <v>3109.2584012222219</v>
      </c>
      <c r="J93" s="2">
        <f>SUM(J85:N85)</f>
        <v>3108.8211602222223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9"/>
  <sheetViews>
    <sheetView workbookViewId="0">
      <selection activeCell="K7" sqref="K7:P7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A5" t="s">
        <v>16</v>
      </c>
      <c r="B5" t="s">
        <v>119</v>
      </c>
      <c r="C5" t="s">
        <v>70</v>
      </c>
      <c r="D5" s="5">
        <v>1172.1919312</v>
      </c>
      <c r="E5" s="13">
        <v>1790.8486085</v>
      </c>
      <c r="F5" s="13">
        <v>1.0922978000000001</v>
      </c>
      <c r="G5" s="5">
        <v>270.46964409999998</v>
      </c>
      <c r="H5" s="13">
        <v>9.3183378000000001</v>
      </c>
      <c r="I5" s="13">
        <v>6.7556768000000007</v>
      </c>
      <c r="J5" s="13">
        <v>7.7646284999999988</v>
      </c>
      <c r="K5" s="5">
        <v>688.43201299999998</v>
      </c>
      <c r="L5" s="13">
        <v>85.286533800000001</v>
      </c>
      <c r="M5" s="5">
        <v>1323.2209535</v>
      </c>
      <c r="N5" s="5">
        <v>1145.5649596999999</v>
      </c>
      <c r="O5" s="6">
        <v>6275.9019530999994</v>
      </c>
      <c r="P5" s="14">
        <v>25979.647461100001</v>
      </c>
      <c r="Q5" s="13">
        <v>-0.40740790000000005</v>
      </c>
      <c r="R5" s="15">
        <v>-1.683E-4</v>
      </c>
    </row>
    <row r="6" spans="1:19" s="8" customFormat="1" x14ac:dyDescent="0.3">
      <c r="A6" t="s">
        <v>16</v>
      </c>
      <c r="B6" t="s">
        <v>120</v>
      </c>
      <c r="C6" t="s">
        <v>70</v>
      </c>
      <c r="D6" s="5">
        <v>710.48948979999989</v>
      </c>
      <c r="E6" s="13">
        <v>1790.8486085</v>
      </c>
      <c r="F6" s="13">
        <v>1.0913157999999998</v>
      </c>
      <c r="G6" s="13">
        <v>270.46964409999998</v>
      </c>
      <c r="H6" s="13">
        <v>9.3450500000000005</v>
      </c>
      <c r="I6" s="5">
        <v>9.9604478000000007</v>
      </c>
      <c r="J6" s="13">
        <v>7.7868856999999991</v>
      </c>
      <c r="K6" s="13">
        <v>681.48979490000011</v>
      </c>
      <c r="L6" s="13">
        <v>84.457442000000015</v>
      </c>
      <c r="M6" s="13">
        <v>1242.3430969999999</v>
      </c>
      <c r="N6" s="5">
        <v>775.89280400000007</v>
      </c>
      <c r="O6" s="14">
        <v>6120.3169676999996</v>
      </c>
      <c r="P6" s="14">
        <v>26051.2640627</v>
      </c>
      <c r="Q6" s="13">
        <v>-0.23453229999999983</v>
      </c>
      <c r="R6" s="15">
        <v>-1.3900000000000007E-4</v>
      </c>
    </row>
    <row r="7" spans="1:19" s="8" customFormat="1" x14ac:dyDescent="0.3">
      <c r="A7" t="s">
        <v>16</v>
      </c>
      <c r="B7" t="s">
        <v>121</v>
      </c>
      <c r="C7" t="s">
        <v>70</v>
      </c>
      <c r="D7" s="5">
        <v>898.93680410000002</v>
      </c>
      <c r="E7" s="2">
        <v>1790.8486085</v>
      </c>
      <c r="F7" s="2">
        <v>1.0508375999999999</v>
      </c>
      <c r="G7" s="2">
        <v>270.46964409999998</v>
      </c>
      <c r="H7" s="2">
        <v>9.3795183999999985</v>
      </c>
      <c r="I7" s="5">
        <v>8.2381033000000006</v>
      </c>
      <c r="J7" s="2">
        <v>7.8156088999999991</v>
      </c>
      <c r="K7" s="5">
        <v>669.21583260000011</v>
      </c>
      <c r="L7" s="5">
        <v>82.082697999999993</v>
      </c>
      <c r="M7" s="5">
        <v>1318.0059082</v>
      </c>
      <c r="N7" s="5">
        <v>901.35064690000002</v>
      </c>
      <c r="O7" s="6">
        <v>6196.2257811999998</v>
      </c>
      <c r="P7" s="6">
        <v>26143.669140599999</v>
      </c>
      <c r="Q7" s="2">
        <v>-0.45282139999999982</v>
      </c>
      <c r="R7" s="4">
        <v>-2.0030000000000004E-4</v>
      </c>
    </row>
    <row r="8" spans="1:19" s="8" customFormat="1" x14ac:dyDescent="0.3"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3"/>
      <c r="R8" s="15"/>
    </row>
    <row r="9" spans="1:19" ht="129.6" x14ac:dyDescent="0.3">
      <c r="C9" s="1" t="s">
        <v>0</v>
      </c>
      <c r="D9" s="10" t="s">
        <v>1</v>
      </c>
      <c r="E9" s="10" t="s">
        <v>2</v>
      </c>
      <c r="F9" s="10" t="s">
        <v>3</v>
      </c>
      <c r="G9" s="10" t="s">
        <v>4</v>
      </c>
      <c r="H9" s="10" t="s">
        <v>5</v>
      </c>
      <c r="I9" s="10" t="s">
        <v>36</v>
      </c>
      <c r="J9" s="10" t="s">
        <v>6</v>
      </c>
      <c r="K9" s="10" t="s">
        <v>7</v>
      </c>
      <c r="L9" s="10" t="s">
        <v>8</v>
      </c>
      <c r="M9" s="10" t="s">
        <v>9</v>
      </c>
      <c r="N9" s="10" t="s">
        <v>10</v>
      </c>
      <c r="O9" s="11" t="s">
        <v>11</v>
      </c>
      <c r="P9" s="11" t="s">
        <v>12</v>
      </c>
      <c r="Q9" s="10" t="s">
        <v>13</v>
      </c>
      <c r="R9" s="12" t="s">
        <v>14</v>
      </c>
      <c r="S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61"/>
  <sheetViews>
    <sheetView topLeftCell="A41" workbookViewId="0">
      <selection activeCell="A61" sqref="A61:Q61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2187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0" spans="1:17" x14ac:dyDescent="0.3">
      <c r="A20" t="s">
        <v>23</v>
      </c>
      <c r="B20" s="2">
        <f>AVERAGE(B9:B17)</f>
        <v>1210.7227647777777</v>
      </c>
      <c r="C20" s="2">
        <f t="shared" ref="C20:P20" si="0">AVERAGE(C9:C17)</f>
        <v>1890.2624783333331</v>
      </c>
      <c r="D20" s="2">
        <f t="shared" si="0"/>
        <v>0.79770599999999992</v>
      </c>
      <c r="E20" s="2">
        <f t="shared" si="0"/>
        <v>270.41205844444437</v>
      </c>
      <c r="F20" s="2">
        <f t="shared" si="0"/>
        <v>9.775355222222224</v>
      </c>
      <c r="G20" s="2">
        <f t="shared" si="0"/>
        <v>6.0671333333333344</v>
      </c>
      <c r="H20" s="2">
        <f t="shared" si="0"/>
        <v>8.145128999999999</v>
      </c>
      <c r="I20" s="2">
        <f t="shared" si="0"/>
        <v>693.57959655555555</v>
      </c>
      <c r="J20" s="2">
        <f t="shared" si="0"/>
        <v>82.308506444444433</v>
      </c>
      <c r="K20" s="2">
        <f t="shared" si="0"/>
        <v>1420.9534639999999</v>
      </c>
      <c r="L20" s="2">
        <f t="shared" si="0"/>
        <v>1183.1882459999999</v>
      </c>
      <c r="M20" s="3">
        <f t="shared" si="0"/>
        <v>3355.463243333334</v>
      </c>
      <c r="N20" s="3">
        <f t="shared" si="0"/>
        <v>27227.338324777778</v>
      </c>
      <c r="O20" s="2">
        <f t="shared" si="0"/>
        <v>0.1374461111111111</v>
      </c>
      <c r="P20" s="4">
        <f t="shared" si="0"/>
        <v>2.1888888888888884E-5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  <row r="41" spans="1:17" x14ac:dyDescent="0.3">
      <c r="A41" t="s">
        <v>113</v>
      </c>
    </row>
    <row r="42" spans="1:17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36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20</v>
      </c>
    </row>
    <row r="43" spans="1:17" x14ac:dyDescent="0.3">
      <c r="A43">
        <v>2010</v>
      </c>
      <c r="B43" s="2">
        <v>1284.0238039999999</v>
      </c>
      <c r="C43" s="2">
        <v>1990.4650879999999</v>
      </c>
      <c r="D43" s="2">
        <v>1.4464170000000001</v>
      </c>
      <c r="E43" s="2">
        <v>270.24752799999999</v>
      </c>
      <c r="F43" s="2">
        <v>10.610913999999999</v>
      </c>
      <c r="G43" s="2">
        <v>4.971921</v>
      </c>
      <c r="H43" s="2">
        <v>8.8404570000000007</v>
      </c>
      <c r="I43" s="2">
        <v>755.736267</v>
      </c>
      <c r="J43" s="2">
        <v>93.234084999999993</v>
      </c>
      <c r="K43" s="2">
        <v>1371.6888429999999</v>
      </c>
      <c r="L43" s="2">
        <v>1333.3907469999999</v>
      </c>
      <c r="M43" s="3">
        <v>8273.0888670000004</v>
      </c>
      <c r="N43" s="3">
        <v>29450.638672000001</v>
      </c>
      <c r="O43" s="2">
        <v>1.124727</v>
      </c>
      <c r="P43" s="4">
        <v>3.1599999999999998E-4</v>
      </c>
      <c r="Q43">
        <v>2010</v>
      </c>
    </row>
    <row r="44" spans="1:17" x14ac:dyDescent="0.3">
      <c r="A44">
        <v>2011</v>
      </c>
      <c r="B44">
        <v>1333.3907469999999</v>
      </c>
      <c r="C44">
        <v>1796.097168</v>
      </c>
      <c r="D44">
        <v>0.94261200000000001</v>
      </c>
      <c r="E44">
        <v>270.24752799999999</v>
      </c>
      <c r="F44">
        <v>10.363204</v>
      </c>
      <c r="G44">
        <v>5.584041</v>
      </c>
      <c r="H44">
        <v>8.6340749999999993</v>
      </c>
      <c r="I44">
        <v>709.62438999999995</v>
      </c>
      <c r="J44">
        <v>87.439835000000002</v>
      </c>
      <c r="K44">
        <v>1410.6791989999999</v>
      </c>
      <c r="L44">
        <v>1198.191284</v>
      </c>
      <c r="M44">
        <v>4586.8505859999996</v>
      </c>
      <c r="N44">
        <v>28792.103515999999</v>
      </c>
      <c r="O44">
        <v>-2.0565169999999999</v>
      </c>
      <c r="P44">
        <v>-6.02E-4</v>
      </c>
      <c r="Q44">
        <v>2011</v>
      </c>
    </row>
    <row r="45" spans="1:17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7" x14ac:dyDescent="0.3">
      <c r="A46" t="s">
        <v>114</v>
      </c>
    </row>
    <row r="47" spans="1:17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36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20</v>
      </c>
    </row>
    <row r="48" spans="1:17" x14ac:dyDescent="0.3">
      <c r="A48">
        <v>2010</v>
      </c>
      <c r="B48" s="2">
        <v>1284.0238039999999</v>
      </c>
      <c r="C48" s="2">
        <v>1990.4650879999999</v>
      </c>
      <c r="D48" s="2">
        <v>1.4464170000000001</v>
      </c>
      <c r="E48" s="2">
        <v>270.24752799999999</v>
      </c>
      <c r="F48" s="2">
        <v>10.610913999999999</v>
      </c>
      <c r="G48" s="2">
        <v>4.9719860000000002</v>
      </c>
      <c r="H48" s="2">
        <v>8.8404570000000007</v>
      </c>
      <c r="I48" s="2">
        <v>755.73742700000003</v>
      </c>
      <c r="J48" s="2">
        <v>93.234084999999993</v>
      </c>
      <c r="K48" s="2">
        <v>1371.6883539999999</v>
      </c>
      <c r="L48" s="2">
        <v>1333.3901370000001</v>
      </c>
      <c r="M48" s="3">
        <v>8273.0849610000005</v>
      </c>
      <c r="N48" s="3">
        <v>29450.638672000001</v>
      </c>
      <c r="O48" s="2">
        <v>1.124722</v>
      </c>
      <c r="P48" s="4">
        <v>3.1599999999999998E-4</v>
      </c>
      <c r="Q48">
        <v>2010</v>
      </c>
    </row>
    <row r="50" spans="1:17" x14ac:dyDescent="0.3">
      <c r="A50" t="s">
        <v>115</v>
      </c>
    </row>
    <row r="51" spans="1:17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36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20</v>
      </c>
    </row>
    <row r="52" spans="1:17" x14ac:dyDescent="0.3">
      <c r="A52">
        <v>2010</v>
      </c>
      <c r="B52" s="2">
        <v>1284.0238039999999</v>
      </c>
      <c r="C52" s="2">
        <v>1990.4650879999999</v>
      </c>
      <c r="D52" s="2">
        <v>1.4464170000000001</v>
      </c>
      <c r="E52" s="2">
        <v>270.24752799999999</v>
      </c>
      <c r="F52" s="2">
        <v>10.610913999999999</v>
      </c>
      <c r="G52" s="2">
        <v>4.9719850000000001</v>
      </c>
      <c r="H52" s="2">
        <v>8.8404570000000007</v>
      </c>
      <c r="I52" s="2">
        <v>755.73742700000003</v>
      </c>
      <c r="J52" s="2">
        <v>93.234084999999993</v>
      </c>
      <c r="K52" s="2">
        <v>1371.6883539999999</v>
      </c>
      <c r="L52" s="2">
        <v>1333.3901370000001</v>
      </c>
      <c r="M52" s="3">
        <v>8273.0849610000005</v>
      </c>
      <c r="N52" s="3">
        <v>29450.638672000001</v>
      </c>
      <c r="O52" s="2">
        <v>1.1247229999999999</v>
      </c>
      <c r="P52" s="4">
        <v>3.1599999999999998E-4</v>
      </c>
      <c r="Q52">
        <v>2010</v>
      </c>
    </row>
    <row r="54" spans="1:17" x14ac:dyDescent="0.3">
      <c r="A54" t="s">
        <v>117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36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20</v>
      </c>
    </row>
    <row r="56" spans="1:17" x14ac:dyDescent="0.3">
      <c r="A56">
        <v>2010</v>
      </c>
      <c r="B56" s="2">
        <v>1284.0238039999999</v>
      </c>
      <c r="C56" s="2">
        <v>1990.4650879999999</v>
      </c>
      <c r="D56" s="2">
        <v>1.4464170000000001</v>
      </c>
      <c r="E56" s="2">
        <v>270.24752799999999</v>
      </c>
      <c r="F56" s="2">
        <v>10.610913999999999</v>
      </c>
      <c r="G56" s="2">
        <v>4.9719850000000001</v>
      </c>
      <c r="H56" s="2">
        <v>8.8404570000000007</v>
      </c>
      <c r="I56" s="2">
        <v>755.73742700000003</v>
      </c>
      <c r="J56" s="2">
        <v>93.234084999999993</v>
      </c>
      <c r="K56" s="2">
        <v>1371.4332280000001</v>
      </c>
      <c r="L56" s="2">
        <v>1333.389404</v>
      </c>
      <c r="M56" s="3">
        <v>8273.0849610000005</v>
      </c>
      <c r="N56" s="3">
        <v>29450.638672000001</v>
      </c>
      <c r="O56" s="2">
        <v>0.86886399999999997</v>
      </c>
      <c r="P56" s="4">
        <v>2.4399999999999999E-4</v>
      </c>
      <c r="Q56">
        <v>2010</v>
      </c>
    </row>
    <row r="58" spans="1:17" x14ac:dyDescent="0.3">
      <c r="A58" t="s">
        <v>118</v>
      </c>
    </row>
    <row r="59" spans="1:17" x14ac:dyDescent="0.3">
      <c r="A59">
        <v>2010</v>
      </c>
      <c r="B59" s="2">
        <v>1284.0238039999999</v>
      </c>
      <c r="C59" s="2">
        <v>1990.4650879999999</v>
      </c>
      <c r="D59" s="2">
        <v>1.4464170000000001</v>
      </c>
      <c r="E59" s="2">
        <v>270.24752799999999</v>
      </c>
      <c r="F59" s="2">
        <v>10.610913999999999</v>
      </c>
      <c r="G59" s="2">
        <v>4.9745169999999996</v>
      </c>
      <c r="H59" s="2">
        <v>8.8404570000000007</v>
      </c>
      <c r="I59" s="2">
        <v>755.73425299999997</v>
      </c>
      <c r="J59" s="2">
        <v>93.234084999999993</v>
      </c>
      <c r="K59" s="2">
        <v>1371.423706</v>
      </c>
      <c r="L59" s="2">
        <v>1333.335693</v>
      </c>
      <c r="M59" s="3">
        <v>8272.9697269999997</v>
      </c>
      <c r="N59" s="3">
        <v>29450.638672000001</v>
      </c>
      <c r="O59" s="2">
        <v>0.79992600000000003</v>
      </c>
      <c r="P59" s="4">
        <v>2.2499999999999999E-4</v>
      </c>
      <c r="Q59">
        <v>2010</v>
      </c>
    </row>
    <row r="61" spans="1:17" x14ac:dyDescent="0.3">
      <c r="A61">
        <v>2010</v>
      </c>
      <c r="B61" s="2">
        <v>840.40521200000001</v>
      </c>
      <c r="C61" s="2">
        <v>1990.4650879999999</v>
      </c>
      <c r="D61" s="2">
        <v>0.98794499999999996</v>
      </c>
      <c r="E61" s="2">
        <v>270.24752799999999</v>
      </c>
      <c r="F61" s="2">
        <v>10.773111999999999</v>
      </c>
      <c r="G61" s="2">
        <v>6.1254460000000002</v>
      </c>
      <c r="H61" s="2">
        <v>8.9755880000000001</v>
      </c>
      <c r="I61" s="2">
        <v>666.909851</v>
      </c>
      <c r="J61" s="2">
        <v>84.283332999999999</v>
      </c>
      <c r="K61" s="2">
        <v>1390.6453859999999</v>
      </c>
      <c r="L61" s="2">
        <v>969.10101299999997</v>
      </c>
      <c r="M61" s="3">
        <v>4564.9228519999997</v>
      </c>
      <c r="N61" s="3">
        <v>29885.382812</v>
      </c>
      <c r="O61" s="2">
        <v>0.91083899999999995</v>
      </c>
      <c r="P61" s="4">
        <v>2.92E-4</v>
      </c>
      <c r="Q6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8"/>
  <sheetViews>
    <sheetView topLeftCell="A13" workbookViewId="0">
      <selection activeCell="A56" sqref="A56"/>
    </sheetView>
  </sheetViews>
  <sheetFormatPr defaultRowHeight="14.4" x14ac:dyDescent="0.3"/>
  <cols>
    <col min="16" max="16" width="9.21875" bestFit="1" customWidth="1"/>
  </cols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  <row r="55" spans="1:17" x14ac:dyDescent="0.3">
      <c r="A55" t="s">
        <v>111</v>
      </c>
    </row>
    <row r="56" spans="1:1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36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20</v>
      </c>
    </row>
    <row r="57" spans="1:17" x14ac:dyDescent="0.3">
      <c r="A57">
        <v>2010</v>
      </c>
      <c r="B57" s="2">
        <v>1284.0238039999999</v>
      </c>
      <c r="C57" s="2">
        <v>1990.4650879999999</v>
      </c>
      <c r="D57" s="2">
        <v>1.4464170000000001</v>
      </c>
      <c r="E57" s="2">
        <v>270.24752799999999</v>
      </c>
      <c r="F57" s="2">
        <v>10.610913999999999</v>
      </c>
      <c r="G57" s="2">
        <v>4.971921</v>
      </c>
      <c r="H57" s="2">
        <v>8.8404570000000007</v>
      </c>
      <c r="I57" s="2">
        <v>755.736267</v>
      </c>
      <c r="J57" s="2">
        <v>93.234084999999993</v>
      </c>
      <c r="K57" s="2">
        <v>1371.6888429999999</v>
      </c>
      <c r="L57" s="2">
        <v>1333.3907469999999</v>
      </c>
      <c r="M57" s="3">
        <v>8273.0888670000004</v>
      </c>
      <c r="N57" s="3">
        <v>29450.638672000001</v>
      </c>
      <c r="O57" s="2">
        <v>1.124727</v>
      </c>
      <c r="P57" s="4">
        <v>3.1599999999999998E-4</v>
      </c>
      <c r="Q57">
        <v>2010</v>
      </c>
    </row>
    <row r="58" spans="1:17" x14ac:dyDescent="0.3">
      <c r="A58">
        <v>2011</v>
      </c>
      <c r="B58" s="2">
        <v>1333.3907469999999</v>
      </c>
      <c r="C58" s="2">
        <v>1796.097168</v>
      </c>
      <c r="D58" s="2">
        <v>0.94261200000000001</v>
      </c>
      <c r="E58" s="2">
        <v>270.24752799999999</v>
      </c>
      <c r="F58" s="2">
        <v>10.363204</v>
      </c>
      <c r="G58" s="2">
        <v>5.584041</v>
      </c>
      <c r="H58" s="2">
        <v>8.6340749999999993</v>
      </c>
      <c r="I58" s="2">
        <v>709.62438999999995</v>
      </c>
      <c r="J58" s="2">
        <v>87.439835000000002</v>
      </c>
      <c r="K58" s="2">
        <v>1410.6791989999999</v>
      </c>
      <c r="L58" s="2">
        <v>1198.191284</v>
      </c>
      <c r="M58" s="3">
        <v>4586.8505859999996</v>
      </c>
      <c r="N58" s="3">
        <v>28792.103515999999</v>
      </c>
      <c r="O58" s="2">
        <v>-2.0565169999999999</v>
      </c>
      <c r="P58" s="4">
        <v>-6.02E-4</v>
      </c>
      <c r="Q5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2021-05-05T12:15:03Z</dcterms:modified>
</cp:coreProperties>
</file>