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7C85098-7B8D-4C9D-BF54-797C92E591B8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<sst xmlns="http://schemas.openxmlformats.org/spreadsheetml/2006/main" count="24" uniqueCount="24">
  <si>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</si>
  <si>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</si>
  <si>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</si>
  <si>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</si>
  <si>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</si>
  <si>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</si>
  <si>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</si>
  <si>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</si>
  <si>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</si>
  <si>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</si>
  <si>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</si>
  <si>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</si>
  <si>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</si>
  <si>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</si>
  <si>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</si>
  <si>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</si>
  <si>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</si>
  <si>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</si>
  <si>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</si>
  <si>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</si>
  <si>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</si>
  <si>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</si>
  <si>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>simulated flow on reach 23809000</t>
  </si>
  <si>
    <t xml:space="preserve"> USGS_14211010_flow_CLACKAMAS RIVER NEAR OREGON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</si>
</sst>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observed monthly flows for 2010-18 for</a:t>
            </a:r>
          </a:p>
          <a:p>
            <a:pPr>
              <a:defRPr/>
            </a:pPr>
            <a:r>
              <a:rPr lang="en-US"/>
              <a:t>Clackamas River near Oregon City (CW3M ver. 112)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simulated flow on reach 23809000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5497.205078</c:v>
                </c:pt>
                <c:pt idx="1">
                  <c:v>3375.1770019999999</c:v>
                </c:pt>
                <c:pt idx="2">
                  <c:v>3496.9733890000002</c:v>
                </c:pt>
                <c:pt idx="3">
                  <c:v>4158.4990230000003</c:v>
                </c:pt>
                <c:pt idx="4">
                  <c:v>3527.1999510000001</c:v>
                </c:pt>
                <c:pt idx="5">
                  <c:v>4039.014893</c:v>
                </c:pt>
                <c:pt idx="6">
                  <c:v>1430.650269</c:v>
                </c:pt>
                <c:pt idx="7">
                  <c:v>1288.085327</c:v>
                </c:pt>
                <c:pt idx="8">
                  <c:v>1602.123413</c:v>
                </c:pt>
                <c:pt idx="9">
                  <c:v>1952.9389650000001</c:v>
                </c:pt>
                <c:pt idx="10">
                  <c:v>3832.4221189999998</c:v>
                </c:pt>
                <c:pt idx="11">
                  <c:v>7348.5322269999997</c:v>
                </c:pt>
                <c:pt idx="12">
                  <c:v>7215.3969729999999</c:v>
                </c:pt>
                <c:pt idx="13">
                  <c:v>3396.6352539999998</c:v>
                </c:pt>
                <c:pt idx="14">
                  <c:v>6862.1464839999999</c:v>
                </c:pt>
                <c:pt idx="15">
                  <c:v>6542.6201170000004</c:v>
                </c:pt>
                <c:pt idx="16">
                  <c:v>4236.3427730000003</c:v>
                </c:pt>
                <c:pt idx="17">
                  <c:v>2521.5395509999998</c:v>
                </c:pt>
                <c:pt idx="18">
                  <c:v>1616.7705080000001</c:v>
                </c:pt>
                <c:pt idx="19">
                  <c:v>1385.954956</c:v>
                </c:pt>
                <c:pt idx="20">
                  <c:v>1382.7739260000001</c:v>
                </c:pt>
                <c:pt idx="21">
                  <c:v>1823.5395510000001</c:v>
                </c:pt>
                <c:pt idx="22">
                  <c:v>3160.7309570000002</c:v>
                </c:pt>
                <c:pt idx="23">
                  <c:v>3115.163818</c:v>
                </c:pt>
                <c:pt idx="24">
                  <c:v>4953.3159180000002</c:v>
                </c:pt>
                <c:pt idx="25">
                  <c:v>5752.984375</c:v>
                </c:pt>
                <c:pt idx="26">
                  <c:v>5977.6870120000003</c:v>
                </c:pt>
                <c:pt idx="27">
                  <c:v>9871.0595699999994</c:v>
                </c:pt>
                <c:pt idx="28">
                  <c:v>3945.1547850000002</c:v>
                </c:pt>
                <c:pt idx="29">
                  <c:v>3017.5473630000001</c:v>
                </c:pt>
                <c:pt idx="30">
                  <c:v>1668.654663</c:v>
                </c:pt>
                <c:pt idx="31">
                  <c:v>1396.5029300000001</c:v>
                </c:pt>
                <c:pt idx="32">
                  <c:v>1381.071655</c:v>
                </c:pt>
                <c:pt idx="33">
                  <c:v>2896.2958979999999</c:v>
                </c:pt>
                <c:pt idx="34">
                  <c:v>6287.6240230000003</c:v>
                </c:pt>
                <c:pt idx="35">
                  <c:v>5596.2822269999997</c:v>
                </c:pt>
                <c:pt idx="36">
                  <c:v>4098.1967770000001</c:v>
                </c:pt>
                <c:pt idx="37">
                  <c:v>4344.4868159999996</c:v>
                </c:pt>
                <c:pt idx="38">
                  <c:v>5144.3833009999998</c:v>
                </c:pt>
                <c:pt idx="39">
                  <c:v>4538.8168949999999</c:v>
                </c:pt>
                <c:pt idx="40">
                  <c:v>2561.619385</c:v>
                </c:pt>
                <c:pt idx="41">
                  <c:v>2177.7033689999998</c:v>
                </c:pt>
                <c:pt idx="42">
                  <c:v>1472.8623050000001</c:v>
                </c:pt>
                <c:pt idx="43">
                  <c:v>1370.4888920000001</c:v>
                </c:pt>
                <c:pt idx="44">
                  <c:v>1975.344482</c:v>
                </c:pt>
                <c:pt idx="45">
                  <c:v>3294.086914</c:v>
                </c:pt>
                <c:pt idx="46">
                  <c:v>3137.66626</c:v>
                </c:pt>
                <c:pt idx="47">
                  <c:v>3178.1987300000001</c:v>
                </c:pt>
                <c:pt idx="48">
                  <c:v>3386.0927729999999</c:v>
                </c:pt>
                <c:pt idx="49">
                  <c:v>6650.8862300000001</c:v>
                </c:pt>
                <c:pt idx="50">
                  <c:v>8674.3496090000008</c:v>
                </c:pt>
                <c:pt idx="51">
                  <c:v>4538.8974609999996</c:v>
                </c:pt>
                <c:pt idx="52">
                  <c:v>3557.773682</c:v>
                </c:pt>
                <c:pt idx="53">
                  <c:v>2022.331909</c:v>
                </c:pt>
                <c:pt idx="54">
                  <c:v>1580.033936</c:v>
                </c:pt>
                <c:pt idx="55">
                  <c:v>1373.219482</c:v>
                </c:pt>
                <c:pt idx="56">
                  <c:v>1383.0970460000001</c:v>
                </c:pt>
                <c:pt idx="57">
                  <c:v>2632.9094239999999</c:v>
                </c:pt>
                <c:pt idx="58">
                  <c:v>5211.3408200000003</c:v>
                </c:pt>
                <c:pt idx="59">
                  <c:v>6918.091797</c:v>
                </c:pt>
                <c:pt idx="60">
                  <c:v>4828.9853519999997</c:v>
                </c:pt>
                <c:pt idx="61">
                  <c:v>3748.3359380000002</c:v>
                </c:pt>
                <c:pt idx="62">
                  <c:v>3187.9873050000001</c:v>
                </c:pt>
                <c:pt idx="63">
                  <c:v>2908.7160640000002</c:v>
                </c:pt>
                <c:pt idx="64">
                  <c:v>1909.8842770000001</c:v>
                </c:pt>
                <c:pt idx="65">
                  <c:v>1446.455322</c:v>
                </c:pt>
                <c:pt idx="66">
                  <c:v>1281.341187</c:v>
                </c:pt>
                <c:pt idx="67">
                  <c:v>1258.7966309999999</c:v>
                </c:pt>
                <c:pt idx="68">
                  <c:v>1392.7360839999999</c:v>
                </c:pt>
                <c:pt idx="69">
                  <c:v>1393.935303</c:v>
                </c:pt>
                <c:pt idx="70">
                  <c:v>5046.9750979999999</c:v>
                </c:pt>
                <c:pt idx="71">
                  <c:v>9266.15625</c:v>
                </c:pt>
                <c:pt idx="72">
                  <c:v>6409.1166990000002</c:v>
                </c:pt>
                <c:pt idx="73">
                  <c:v>6725.6997069999998</c:v>
                </c:pt>
                <c:pt idx="74">
                  <c:v>5940.0141599999997</c:v>
                </c:pt>
                <c:pt idx="75">
                  <c:v>2875.6176759999998</c:v>
                </c:pt>
                <c:pt idx="76">
                  <c:v>2072.4179690000001</c:v>
                </c:pt>
                <c:pt idx="77">
                  <c:v>1865.9614260000001</c:v>
                </c:pt>
                <c:pt idx="78">
                  <c:v>1492.4938959999999</c:v>
                </c:pt>
                <c:pt idx="79">
                  <c:v>1327.869385</c:v>
                </c:pt>
                <c:pt idx="80">
                  <c:v>1497.9609379999999</c:v>
                </c:pt>
                <c:pt idx="81">
                  <c:v>5582.1308589999999</c:v>
                </c:pt>
                <c:pt idx="82">
                  <c:v>4613.9912109999996</c:v>
                </c:pt>
                <c:pt idx="83">
                  <c:v>3877.6770019999999</c:v>
                </c:pt>
                <c:pt idx="84">
                  <c:v>1668.634033</c:v>
                </c:pt>
                <c:pt idx="85">
                  <c:v>7381.3012699999999</c:v>
                </c:pt>
                <c:pt idx="86">
                  <c:v>11356.832031</c:v>
                </c:pt>
                <c:pt idx="87">
                  <c:v>5819.4760740000002</c:v>
                </c:pt>
                <c:pt idx="88">
                  <c:v>3168.7993160000001</c:v>
                </c:pt>
                <c:pt idx="89">
                  <c:v>1876.889038</c:v>
                </c:pt>
                <c:pt idx="90">
                  <c:v>1428.689331</c:v>
                </c:pt>
                <c:pt idx="91">
                  <c:v>1392.4183350000001</c:v>
                </c:pt>
                <c:pt idx="92">
                  <c:v>1886.575439</c:v>
                </c:pt>
                <c:pt idx="93">
                  <c:v>3514.8640140000002</c:v>
                </c:pt>
                <c:pt idx="94">
                  <c:v>5294.2954099999997</c:v>
                </c:pt>
                <c:pt idx="95">
                  <c:v>2211.9626459999999</c:v>
                </c:pt>
                <c:pt idx="96">
                  <c:v>6584.2724609999996</c:v>
                </c:pt>
                <c:pt idx="97">
                  <c:v>3353.6511230000001</c:v>
                </c:pt>
                <c:pt idx="98">
                  <c:v>5374.2470700000003</c:v>
                </c:pt>
                <c:pt idx="99">
                  <c:v>4924.1303710000002</c:v>
                </c:pt>
                <c:pt idx="100">
                  <c:v>1915.2725829999999</c:v>
                </c:pt>
                <c:pt idx="101">
                  <c:v>1620.556763</c:v>
                </c:pt>
                <c:pt idx="102">
                  <c:v>1342.1754149999999</c:v>
                </c:pt>
                <c:pt idx="103">
                  <c:v>1313.4708250000001</c:v>
                </c:pt>
                <c:pt idx="104">
                  <c:v>1346.130615</c:v>
                </c:pt>
                <c:pt idx="105">
                  <c:v>1561.884155</c:v>
                </c:pt>
                <c:pt idx="106">
                  <c:v>2759.8352049999999</c:v>
                </c:pt>
                <c:pt idx="107">
                  <c:v>4923.9624020000001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USGS_14211010_flow_CLACKAMAS RIVER NEAR OREGON 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5399.5385740000002</c:v>
                </c:pt>
                <c:pt idx="1">
                  <c:v>2557.1364749999998</c:v>
                </c:pt>
                <c:pt idx="2">
                  <c:v>3609.0329590000001</c:v>
                </c:pt>
                <c:pt idx="3">
                  <c:v>4425.7163090000004</c:v>
                </c:pt>
                <c:pt idx="4">
                  <c:v>4135.8066410000001</c:v>
                </c:pt>
                <c:pt idx="5">
                  <c:v>5269.4780270000001</c:v>
                </c:pt>
                <c:pt idx="6">
                  <c:v>1318.385376</c:v>
                </c:pt>
                <c:pt idx="7">
                  <c:v>852.58404499999995</c:v>
                </c:pt>
                <c:pt idx="8">
                  <c:v>1027.0595699999999</c:v>
                </c:pt>
                <c:pt idx="9">
                  <c:v>1332.5375979999999</c:v>
                </c:pt>
                <c:pt idx="10">
                  <c:v>3762.499268</c:v>
                </c:pt>
                <c:pt idx="11">
                  <c:v>8331.2041019999997</c:v>
                </c:pt>
                <c:pt idx="12">
                  <c:v>7705.9340819999998</c:v>
                </c:pt>
                <c:pt idx="13">
                  <c:v>3375.5844729999999</c:v>
                </c:pt>
                <c:pt idx="14">
                  <c:v>6058.5874020000001</c:v>
                </c:pt>
                <c:pt idx="15">
                  <c:v>6897.8198240000002</c:v>
                </c:pt>
                <c:pt idx="16">
                  <c:v>4895.2548829999996</c:v>
                </c:pt>
                <c:pt idx="17">
                  <c:v>3720.7946780000002</c:v>
                </c:pt>
                <c:pt idx="18">
                  <c:v>1560.0913089999999</c:v>
                </c:pt>
                <c:pt idx="19">
                  <c:v>990.32238800000005</c:v>
                </c:pt>
                <c:pt idx="20">
                  <c:v>923.34802200000001</c:v>
                </c:pt>
                <c:pt idx="21">
                  <c:v>1088.239014</c:v>
                </c:pt>
                <c:pt idx="22">
                  <c:v>2619.619385</c:v>
                </c:pt>
                <c:pt idx="23">
                  <c:v>3366.3354490000002</c:v>
                </c:pt>
                <c:pt idx="24">
                  <c:v>9389.6923829999996</c:v>
                </c:pt>
                <c:pt idx="25">
                  <c:v>5435.0576170000004</c:v>
                </c:pt>
                <c:pt idx="26">
                  <c:v>8258.1972659999992</c:v>
                </c:pt>
                <c:pt idx="27">
                  <c:v>7869.8881840000004</c:v>
                </c:pt>
                <c:pt idx="28">
                  <c:v>5224.986328</c:v>
                </c:pt>
                <c:pt idx="29">
                  <c:v>3125.0832519999999</c:v>
                </c:pt>
                <c:pt idx="30">
                  <c:v>1523.9852289999999</c:v>
                </c:pt>
                <c:pt idx="31">
                  <c:v>1043.670654</c:v>
                </c:pt>
                <c:pt idx="32">
                  <c:v>986.52319299999999</c:v>
                </c:pt>
                <c:pt idx="33">
                  <c:v>1900.41272</c:v>
                </c:pt>
                <c:pt idx="34">
                  <c:v>5867.9716799999997</c:v>
                </c:pt>
                <c:pt idx="35">
                  <c:v>6748.8647460000002</c:v>
                </c:pt>
                <c:pt idx="36">
                  <c:v>3750.6103520000001</c:v>
                </c:pt>
                <c:pt idx="37">
                  <c:v>3649.5820309999999</c:v>
                </c:pt>
                <c:pt idx="38">
                  <c:v>4037.7963869999999</c:v>
                </c:pt>
                <c:pt idx="39">
                  <c:v>5159.7993159999996</c:v>
                </c:pt>
                <c:pt idx="40">
                  <c:v>3153.5205080000001</c:v>
                </c:pt>
                <c:pt idx="41">
                  <c:v>1940.8514399999999</c:v>
                </c:pt>
                <c:pt idx="42">
                  <c:v>851.96954300000004</c:v>
                </c:pt>
                <c:pt idx="43">
                  <c:v>839.533997</c:v>
                </c:pt>
                <c:pt idx="44">
                  <c:v>1363.24585</c:v>
                </c:pt>
                <c:pt idx="45">
                  <c:v>2212.533203</c:v>
                </c:pt>
                <c:pt idx="46">
                  <c:v>2851.2302249999998</c:v>
                </c:pt>
                <c:pt idx="47">
                  <c:v>3388.9973140000002</c:v>
                </c:pt>
                <c:pt idx="48">
                  <c:v>3179.4458009999998</c:v>
                </c:pt>
                <c:pt idx="49">
                  <c:v>8046.5668949999999</c:v>
                </c:pt>
                <c:pt idx="50">
                  <c:v>9133.8789059999999</c:v>
                </c:pt>
                <c:pt idx="51">
                  <c:v>5181.7783200000003</c:v>
                </c:pt>
                <c:pt idx="52">
                  <c:v>3962.1196289999998</c:v>
                </c:pt>
                <c:pt idx="53">
                  <c:v>1698.2863769999999</c:v>
                </c:pt>
                <c:pt idx="54">
                  <c:v>1174.9930420000001</c:v>
                </c:pt>
                <c:pt idx="55">
                  <c:v>914.91967799999998</c:v>
                </c:pt>
                <c:pt idx="56">
                  <c:v>914.67059300000005</c:v>
                </c:pt>
                <c:pt idx="57">
                  <c:v>1403.618774</c:v>
                </c:pt>
                <c:pt idx="58">
                  <c:v>2680.92749</c:v>
                </c:pt>
                <c:pt idx="59">
                  <c:v>6423.814453</c:v>
                </c:pt>
                <c:pt idx="60">
                  <c:v>4617.1342770000001</c:v>
                </c:pt>
                <c:pt idx="61">
                  <c:v>3534.5661620000001</c:v>
                </c:pt>
                <c:pt idx="62">
                  <c:v>2683.1577149999998</c:v>
                </c:pt>
                <c:pt idx="63">
                  <c:v>2612.1357419999999</c:v>
                </c:pt>
                <c:pt idx="64">
                  <c:v>1480.411499</c:v>
                </c:pt>
                <c:pt idx="65">
                  <c:v>1038.0704350000001</c:v>
                </c:pt>
                <c:pt idx="66">
                  <c:v>795.31207300000005</c:v>
                </c:pt>
                <c:pt idx="67">
                  <c:v>661.03247099999999</c:v>
                </c:pt>
                <c:pt idx="68">
                  <c:v>755.29766800000004</c:v>
                </c:pt>
                <c:pt idx="69">
                  <c:v>797.44860800000004</c:v>
                </c:pt>
                <c:pt idx="70">
                  <c:v>3412.2314449999999</c:v>
                </c:pt>
                <c:pt idx="71">
                  <c:v>9362.1074219999991</c:v>
                </c:pt>
                <c:pt idx="72">
                  <c:v>5691.6948240000002</c:v>
                </c:pt>
                <c:pt idx="73">
                  <c:v>6065.4331050000001</c:v>
                </c:pt>
                <c:pt idx="74">
                  <c:v>6181.7080079999996</c:v>
                </c:pt>
                <c:pt idx="75">
                  <c:v>3725.9291990000002</c:v>
                </c:pt>
                <c:pt idx="76">
                  <c:v>2126.8010250000002</c:v>
                </c:pt>
                <c:pt idx="77">
                  <c:v>1367.9316409999999</c:v>
                </c:pt>
                <c:pt idx="78">
                  <c:v>1013.233643</c:v>
                </c:pt>
                <c:pt idx="79">
                  <c:v>779.36895800000002</c:v>
                </c:pt>
                <c:pt idx="80">
                  <c:v>992.86773700000003</c:v>
                </c:pt>
                <c:pt idx="81">
                  <c:v>4313.2329099999997</c:v>
                </c:pt>
                <c:pt idx="82">
                  <c:v>4075.1665039999998</c:v>
                </c:pt>
                <c:pt idx="83">
                  <c:v>4732.3608400000003</c:v>
                </c:pt>
                <c:pt idx="84">
                  <c:v>3466.342529</c:v>
                </c:pt>
                <c:pt idx="85">
                  <c:v>8464.3496090000008</c:v>
                </c:pt>
                <c:pt idx="86">
                  <c:v>9775.4814449999994</c:v>
                </c:pt>
                <c:pt idx="87">
                  <c:v>6237.3349609999996</c:v>
                </c:pt>
                <c:pt idx="88">
                  <c:v>5795.6904299999997</c:v>
                </c:pt>
                <c:pt idx="89">
                  <c:v>2533.3679200000001</c:v>
                </c:pt>
                <c:pt idx="90">
                  <c:v>1328.5045170000001</c:v>
                </c:pt>
                <c:pt idx="91">
                  <c:v>971.37426800000003</c:v>
                </c:pt>
                <c:pt idx="92">
                  <c:v>1315.7611079999999</c:v>
                </c:pt>
                <c:pt idx="93">
                  <c:v>3084.7854000000002</c:v>
                </c:pt>
                <c:pt idx="94">
                  <c:v>5686.8833009999998</c:v>
                </c:pt>
                <c:pt idx="95">
                  <c:v>3719.0822750000002</c:v>
                </c:pt>
                <c:pt idx="96">
                  <c:v>5698.1748049999997</c:v>
                </c:pt>
                <c:pt idx="97">
                  <c:v>4079.2634280000002</c:v>
                </c:pt>
                <c:pt idx="98">
                  <c:v>3626.1606449999999</c:v>
                </c:pt>
                <c:pt idx="99">
                  <c:v>5775.3422849999997</c:v>
                </c:pt>
                <c:pt idx="100">
                  <c:v>2454.9575199999999</c:v>
                </c:pt>
                <c:pt idx="101">
                  <c:v>1209.290283</c:v>
                </c:pt>
                <c:pt idx="102">
                  <c:v>857.60443099999998</c:v>
                </c:pt>
                <c:pt idx="103">
                  <c:v>796.806152</c:v>
                </c:pt>
                <c:pt idx="104">
                  <c:v>809.69787599999995</c:v>
                </c:pt>
                <c:pt idx="105">
                  <c:v>918.75836200000003</c:v>
                </c:pt>
                <c:pt idx="106">
                  <c:v>1768.679443</c:v>
                </c:pt>
                <c:pt idx="107">
                  <c:v>4188.5458980000003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2856</xdr:rowOff>
    </xdr:from>
    <xdr:to>
      <xdr:col>19</xdr:col>
      <xdr:colOff>266700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X27" sqref="X27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3599.5099713148138</v>
      </c>
      <c r="I2">
        <f>AVERAGE(I4:I111)</f>
        <v>3498.970426212964</v>
      </c>
      <c r="J2" s="4"/>
      <c r="K2" s="4"/>
      <c r="L2" s="4"/>
      <c r="M2" s="4"/>
      <c r="N2" s="4"/>
      <c r="O2" s="4"/>
      <c r="P2" s="4"/>
      <c r="Q2" s="4"/>
    </row>
    <row r="3" spans="1:17" s="3" customFormat="1" ht="28.8" x14ac:dyDescent="0.3">
      <c r="A3" s="3" t="s">
        <v>4</v>
      </c>
      <c r="B3" s="6">
        <f>(I2-H2)/H2</f>
        <v>-2.7931453420901399E-2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t="s">
        <v>22</v>
      </c>
      <c r="I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0.84808282225156217</v>
      </c>
      <c r="C4" s="1"/>
      <c r="D4">
        <v>0</v>
      </c>
      <c r="E4">
        <v>2010</v>
      </c>
      <c r="F4">
        <v>1</v>
      </c>
      <c r="G4">
        <v>31</v>
      </c>
      <c r="H4">
        <v>5497.205078</v>
      </c>
      <c r="I4">
        <v>5399.5385740000002</v>
      </c>
      <c r="J4" s="2">
        <f>I4-H4</f>
        <v>-97.666503999999804</v>
      </c>
      <c r="K4" s="2">
        <f>I4-I$2</f>
        <v>1900.5681477870362</v>
      </c>
      <c r="L4" s="2">
        <f>H4-H$2</f>
        <v>1897.6951066851861</v>
      </c>
      <c r="M4" s="2">
        <f>K4*K4</f>
        <v>3612159.2843826455</v>
      </c>
      <c r="N4" s="2">
        <f>L4*L4</f>
        <v>3601246.7179369</v>
      </c>
      <c r="O4" s="2">
        <f>K4*L4</f>
        <v>3606698.8739771862</v>
      </c>
      <c r="P4" s="2">
        <f>J4*J4</f>
        <v>9538.7460035819786</v>
      </c>
      <c r="Q4" s="2">
        <f>(I4-H$2)*(I4-H$2)</f>
        <v>3240102.9704847843</v>
      </c>
    </row>
    <row r="5" spans="1:17" x14ac:dyDescent="0.3">
      <c r="A5" t="s">
        <v>6</v>
      </c>
      <c r="B5" s="7">
        <f>SQRT(SUM(P4:P111))/SQRT(SUM(Q4:Q111))</f>
        <v>0.38942488603773784</v>
      </c>
      <c r="C5" s="1"/>
      <c r="D5">
        <v>1</v>
      </c>
      <c r="E5">
        <v>2010</v>
      </c>
      <c r="F5">
        <v>2</v>
      </c>
      <c r="G5">
        <v>28</v>
      </c>
      <c r="H5">
        <v>3375.1770019999999</v>
      </c>
      <c r="I5">
        <v>2557.1364749999998</v>
      </c>
      <c r="J5" s="2">
        <f t="shared" ref="J5:J68" si="0">I5-H5</f>
        <v>-818.04052700000011</v>
      </c>
      <c r="K5" s="2">
        <f t="shared" ref="K5:K68" si="1">I5-I$2</f>
        <v>-941.83395121296417</v>
      </c>
      <c r="L5" s="2">
        <f t="shared" ref="L5:L68" si="2">H5-H$2</f>
        <v>-224.33296931481391</v>
      </c>
      <c r="M5" s="2">
        <f t="shared" ref="M5:M68" si="3">K5*K5</f>
        <v>887051.19165742421</v>
      </c>
      <c r="N5" s="2">
        <f t="shared" ref="N5:N68" si="4">L5*L5</f>
        <v>50325.281121601241</v>
      </c>
      <c r="O5" s="2">
        <f t="shared" ref="O5:O68" si="5">K5*L5</f>
        <v>211284.40687710783</v>
      </c>
      <c r="P5" s="2">
        <f t="shared" ref="P5:P68" si="6">J5*J5</f>
        <v>669190.30381443794</v>
      </c>
      <c r="Q5" s="2">
        <f t="shared" ref="Q5:Q68" si="7">(I5-H$2)*(I5-H$2)</f>
        <v>1086542.5058195696</v>
      </c>
    </row>
    <row r="6" spans="1:17" x14ac:dyDescent="0.3">
      <c r="A6" t="s">
        <v>7</v>
      </c>
      <c r="B6" s="7">
        <f>B12*B12</f>
        <v>0.85018204353063409</v>
      </c>
      <c r="C6" s="1"/>
      <c r="D6">
        <v>2</v>
      </c>
      <c r="E6">
        <v>2010</v>
      </c>
      <c r="F6">
        <v>3</v>
      </c>
      <c r="G6">
        <v>31</v>
      </c>
      <c r="H6">
        <v>3496.9733890000002</v>
      </c>
      <c r="I6">
        <v>3609.0329590000001</v>
      </c>
      <c r="J6" s="2">
        <f t="shared" si="0"/>
        <v>112.05956999999989</v>
      </c>
      <c r="K6" s="2">
        <f t="shared" si="1"/>
        <v>110.06253278703616</v>
      </c>
      <c r="L6" s="2">
        <f t="shared" si="2"/>
        <v>-102.53658231481359</v>
      </c>
      <c r="M6" s="2">
        <f t="shared" si="3"/>
        <v>12113.76112349741</v>
      </c>
      <c r="N6" s="2">
        <f t="shared" si="4"/>
        <v>10513.750712802543</v>
      </c>
      <c r="O6" s="2">
        <f t="shared" si="5"/>
        <v>-11285.435952894803</v>
      </c>
      <c r="P6" s="2">
        <f t="shared" si="6"/>
        <v>12557.347228584877</v>
      </c>
      <c r="Q6" s="2">
        <f t="shared" si="7"/>
        <v>90.687294452210082</v>
      </c>
    </row>
    <row r="7" spans="1:17" x14ac:dyDescent="0.3">
      <c r="A7" t="s">
        <v>8</v>
      </c>
      <c r="B7" s="8">
        <f>H2</f>
        <v>3599.5099713148138</v>
      </c>
      <c r="C7" s="2"/>
      <c r="D7">
        <v>3</v>
      </c>
      <c r="E7">
        <v>2010</v>
      </c>
      <c r="F7">
        <v>4</v>
      </c>
      <c r="G7">
        <v>30</v>
      </c>
      <c r="H7">
        <v>4158.4990230000003</v>
      </c>
      <c r="I7">
        <v>4425.7163090000004</v>
      </c>
      <c r="J7" s="2">
        <f t="shared" si="0"/>
        <v>267.21728600000006</v>
      </c>
      <c r="K7" s="2">
        <f t="shared" si="1"/>
        <v>926.74588278703641</v>
      </c>
      <c r="L7" s="2">
        <f t="shared" si="2"/>
        <v>558.9890516851865</v>
      </c>
      <c r="M7" s="2">
        <f t="shared" si="3"/>
        <v>858857.9312627234</v>
      </c>
      <c r="N7" s="2">
        <f t="shared" si="4"/>
        <v>312468.75990390411</v>
      </c>
      <c r="O7" s="2">
        <f t="shared" si="5"/>
        <v>518040.80217227648</v>
      </c>
      <c r="P7" s="2">
        <f t="shared" si="6"/>
        <v>71405.077937205831</v>
      </c>
      <c r="Q7" s="2">
        <f t="shared" si="7"/>
        <v>682616.91243116849</v>
      </c>
    </row>
    <row r="8" spans="1:17" x14ac:dyDescent="0.3">
      <c r="A8" t="s">
        <v>9</v>
      </c>
      <c r="B8" s="8">
        <f>_xlfn.STDEV.P(H4:H111)</f>
        <v>2170.9421258447892</v>
      </c>
      <c r="C8" s="5"/>
      <c r="D8">
        <v>4</v>
      </c>
      <c r="E8">
        <v>2010</v>
      </c>
      <c r="F8">
        <v>5</v>
      </c>
      <c r="G8">
        <v>31</v>
      </c>
      <c r="H8">
        <v>3527.1999510000001</v>
      </c>
      <c r="I8">
        <v>4135.8066410000001</v>
      </c>
      <c r="J8" s="2">
        <f t="shared" si="0"/>
        <v>608.60669000000007</v>
      </c>
      <c r="K8" s="2">
        <f t="shared" si="1"/>
        <v>636.83621478703617</v>
      </c>
      <c r="L8" s="2">
        <f t="shared" si="2"/>
        <v>-72.310020314813755</v>
      </c>
      <c r="M8" s="2">
        <f t="shared" si="3"/>
        <v>405560.36446428008</v>
      </c>
      <c r="N8" s="2">
        <f t="shared" si="4"/>
        <v>5228.7390379287781</v>
      </c>
      <c r="O8" s="2">
        <f t="shared" si="5"/>
        <v>-46049.639628459685</v>
      </c>
      <c r="P8" s="2">
        <f t="shared" si="6"/>
        <v>370402.10311275616</v>
      </c>
      <c r="Q8" s="2">
        <f t="shared" si="7"/>
        <v>287614.11791542184</v>
      </c>
    </row>
    <row r="9" spans="1:17" x14ac:dyDescent="0.3">
      <c r="A9" t="s">
        <v>10</v>
      </c>
      <c r="B9" s="8">
        <f>I2</f>
        <v>3498.970426212964</v>
      </c>
      <c r="C9" s="2"/>
      <c r="D9">
        <v>5</v>
      </c>
      <c r="E9">
        <v>2010</v>
      </c>
      <c r="F9">
        <v>6</v>
      </c>
      <c r="G9">
        <v>30</v>
      </c>
      <c r="H9">
        <v>4039.014893</v>
      </c>
      <c r="I9">
        <v>5269.4780270000001</v>
      </c>
      <c r="J9" s="2">
        <f t="shared" si="0"/>
        <v>1230.4631340000001</v>
      </c>
      <c r="K9" s="2">
        <f t="shared" si="1"/>
        <v>1770.5076007870362</v>
      </c>
      <c r="L9" s="2">
        <f t="shared" si="2"/>
        <v>439.50492168518622</v>
      </c>
      <c r="M9" s="2">
        <f t="shared" si="3"/>
        <v>3134697.1644446668</v>
      </c>
      <c r="N9" s="2">
        <f t="shared" si="4"/>
        <v>193164.57618550168</v>
      </c>
      <c r="O9" s="2">
        <f t="shared" si="5"/>
        <v>778146.80442693329</v>
      </c>
      <c r="P9" s="2">
        <f t="shared" si="6"/>
        <v>1514039.5241331023</v>
      </c>
      <c r="Q9" s="2">
        <f t="shared" si="7"/>
        <v>2788793.3070089617</v>
      </c>
    </row>
    <row r="10" spans="1:17" x14ac:dyDescent="0.3">
      <c r="A10" t="s">
        <v>11</v>
      </c>
      <c r="B10" s="8">
        <f>_xlfn.STDEV.P(I4:I111)</f>
        <v>2403.1495663002706</v>
      </c>
      <c r="D10">
        <v>6</v>
      </c>
      <c r="E10">
        <v>2010</v>
      </c>
      <c r="F10">
        <v>7</v>
      </c>
      <c r="G10">
        <v>31</v>
      </c>
      <c r="H10">
        <v>1430.650269</v>
      </c>
      <c r="I10">
        <v>1318.385376</v>
      </c>
      <c r="J10" s="2">
        <f t="shared" si="0"/>
        <v>-112.26489300000003</v>
      </c>
      <c r="K10" s="2">
        <f t="shared" si="1"/>
        <v>-2180.5850502129642</v>
      </c>
      <c r="L10" s="2">
        <f t="shared" si="2"/>
        <v>-2168.8597023148141</v>
      </c>
      <c r="M10" s="2">
        <f t="shared" si="3"/>
        <v>4754951.1612122757</v>
      </c>
      <c r="N10" s="2">
        <f t="shared" si="4"/>
        <v>4703952.408325104</v>
      </c>
      <c r="O10" s="2">
        <f t="shared" si="5"/>
        <v>4729383.0428770231</v>
      </c>
      <c r="P10" s="2">
        <f t="shared" si="6"/>
        <v>12603.406200301455</v>
      </c>
      <c r="Q10" s="2">
        <f t="shared" si="7"/>
        <v>5203529.4193501724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1288.085327</v>
      </c>
      <c r="I11">
        <v>852.58404499999995</v>
      </c>
      <c r="J11" s="2">
        <f t="shared" si="0"/>
        <v>-435.50128200000006</v>
      </c>
      <c r="K11" s="2">
        <f t="shared" si="1"/>
        <v>-2646.3863812129639</v>
      </c>
      <c r="L11" s="2">
        <f t="shared" si="2"/>
        <v>-2311.424644314814</v>
      </c>
      <c r="M11" s="2">
        <f t="shared" si="3"/>
        <v>7003360.8786694463</v>
      </c>
      <c r="N11" s="2">
        <f t="shared" si="4"/>
        <v>5342683.8863458643</v>
      </c>
      <c r="O11" s="2">
        <f t="shared" si="5"/>
        <v>6116922.6999147432</v>
      </c>
      <c r="P11" s="2">
        <f t="shared" si="6"/>
        <v>189661.36662364358</v>
      </c>
      <c r="Q11" s="2">
        <f t="shared" si="7"/>
        <v>7545602.0446604975</v>
      </c>
    </row>
    <row r="12" spans="1:17" x14ac:dyDescent="0.3">
      <c r="A12" t="s">
        <v>18</v>
      </c>
      <c r="B12" s="7">
        <f>SUM(O4:O111)/SQRT(SUM(M4:M111)*SUM(N4:N111))</f>
        <v>0.92205316740990273</v>
      </c>
      <c r="C12" s="7"/>
      <c r="D12">
        <v>8</v>
      </c>
      <c r="E12">
        <v>2010</v>
      </c>
      <c r="F12">
        <v>9</v>
      </c>
      <c r="G12">
        <v>30</v>
      </c>
      <c r="H12">
        <v>1602.123413</v>
      </c>
      <c r="I12">
        <v>1027.0595699999999</v>
      </c>
      <c r="J12" s="2">
        <f t="shared" si="0"/>
        <v>-575.06384300000013</v>
      </c>
      <c r="K12" s="2">
        <f t="shared" si="1"/>
        <v>-2471.9108562129641</v>
      </c>
      <c r="L12" s="2">
        <f t="shared" si="2"/>
        <v>-1997.3865583148138</v>
      </c>
      <c r="M12" s="2">
        <f t="shared" si="3"/>
        <v>6110343.2810635092</v>
      </c>
      <c r="N12" s="2">
        <f t="shared" si="4"/>
        <v>3989553.0633366969</v>
      </c>
      <c r="O12" s="2">
        <f t="shared" si="5"/>
        <v>4937361.517552237</v>
      </c>
      <c r="P12" s="2">
        <f t="shared" si="6"/>
        <v>330698.42352592881</v>
      </c>
      <c r="Q12" s="2">
        <f t="shared" si="7"/>
        <v>6617501.0672247475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1952.9389650000001</v>
      </c>
      <c r="I13">
        <v>1332.5375979999999</v>
      </c>
      <c r="J13" s="2">
        <f t="shared" si="0"/>
        <v>-620.40136700000016</v>
      </c>
      <c r="K13" s="2">
        <f t="shared" si="1"/>
        <v>-2166.4328282129641</v>
      </c>
      <c r="L13" s="2">
        <f t="shared" si="2"/>
        <v>-1646.5710063148138</v>
      </c>
      <c r="M13" s="2">
        <f t="shared" si="3"/>
        <v>4693431.1991588222</v>
      </c>
      <c r="N13" s="2">
        <f t="shared" si="4"/>
        <v>2711196.0788365784</v>
      </c>
      <c r="O13" s="2">
        <f t="shared" si="5"/>
        <v>3567185.4820640683</v>
      </c>
      <c r="P13" s="2">
        <f t="shared" si="6"/>
        <v>384897.85617546889</v>
      </c>
      <c r="Q13" s="2">
        <f t="shared" si="7"/>
        <v>5139163.7413726002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3832.4221189999998</v>
      </c>
      <c r="I14">
        <v>3762.499268</v>
      </c>
      <c r="J14" s="2">
        <f t="shared" si="0"/>
        <v>-69.92285099999981</v>
      </c>
      <c r="K14" s="2">
        <f t="shared" si="1"/>
        <v>263.52884178703607</v>
      </c>
      <c r="L14" s="2">
        <f t="shared" si="2"/>
        <v>232.91214768518603</v>
      </c>
      <c r="M14" s="2">
        <f t="shared" si="3"/>
        <v>69447.450453616693</v>
      </c>
      <c r="N14" s="2">
        <f t="shared" si="4"/>
        <v>54248.068539325905</v>
      </c>
      <c r="O14" s="2">
        <f t="shared" si="5"/>
        <v>61379.068517608168</v>
      </c>
      <c r="P14" s="2">
        <f t="shared" si="6"/>
        <v>4889.2050919681742</v>
      </c>
      <c r="Q14" s="2">
        <f t="shared" si="7"/>
        <v>26565.510833931654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7348.5322269999997</v>
      </c>
      <c r="I15">
        <v>8331.2041019999997</v>
      </c>
      <c r="J15" s="2">
        <f t="shared" si="0"/>
        <v>982.671875</v>
      </c>
      <c r="K15" s="2">
        <f t="shared" si="1"/>
        <v>4832.2336757870362</v>
      </c>
      <c r="L15" s="2">
        <f t="shared" si="2"/>
        <v>3749.0222556851859</v>
      </c>
      <c r="M15" s="2">
        <f t="shared" si="3"/>
        <v>23350482.297410291</v>
      </c>
      <c r="N15" s="2">
        <f t="shared" si="4"/>
        <v>14055167.873622838</v>
      </c>
      <c r="O15" s="2">
        <f t="shared" si="5"/>
        <v>18116151.595197033</v>
      </c>
      <c r="P15" s="2">
        <f t="shared" si="6"/>
        <v>965644.01391601563</v>
      </c>
      <c r="Q15" s="2">
        <f t="shared" si="7"/>
        <v>22388929.346360639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7215.3969729999999</v>
      </c>
      <c r="I16">
        <v>7705.9340819999998</v>
      </c>
      <c r="J16" s="2">
        <f t="shared" si="0"/>
        <v>490.53710899999987</v>
      </c>
      <c r="K16" s="2">
        <f t="shared" si="1"/>
        <v>4206.9636557870363</v>
      </c>
      <c r="L16" s="2">
        <f t="shared" si="2"/>
        <v>3615.8870016851861</v>
      </c>
      <c r="M16" s="2">
        <f t="shared" si="3"/>
        <v>17698543.201113027</v>
      </c>
      <c r="N16" s="2">
        <f t="shared" si="4"/>
        <v>13074638.808955885</v>
      </c>
      <c r="O16" s="2">
        <f t="shared" si="5"/>
        <v>15211905.199522335</v>
      </c>
      <c r="P16" s="2">
        <f t="shared" si="6"/>
        <v>240626.65530607777</v>
      </c>
      <c r="Q16" s="2">
        <f t="shared" si="7"/>
        <v>16862718.976816621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3396.6352539999998</v>
      </c>
      <c r="I17">
        <v>3375.5844729999999</v>
      </c>
      <c r="J17" s="2">
        <f t="shared" si="0"/>
        <v>-21.050780999999915</v>
      </c>
      <c r="K17" s="2">
        <f t="shared" si="1"/>
        <v>-123.38595321296407</v>
      </c>
      <c r="L17" s="2">
        <f t="shared" si="2"/>
        <v>-202.87471731481401</v>
      </c>
      <c r="M17" s="2">
        <f t="shared" si="3"/>
        <v>15224.093450271757</v>
      </c>
      <c r="N17" s="2">
        <f t="shared" si="4"/>
        <v>41158.150925565693</v>
      </c>
      <c r="O17" s="2">
        <f t="shared" si="5"/>
        <v>25031.890378698954</v>
      </c>
      <c r="P17" s="2">
        <f t="shared" si="6"/>
        <v>443.13538070995742</v>
      </c>
      <c r="Q17" s="2">
        <f t="shared" si="7"/>
        <v>50142.628795537734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6862.1464839999999</v>
      </c>
      <c r="I18">
        <v>6058.5874020000001</v>
      </c>
      <c r="J18" s="2">
        <f t="shared" si="0"/>
        <v>-803.55908199999976</v>
      </c>
      <c r="K18" s="2">
        <f t="shared" si="1"/>
        <v>2559.6169757870362</v>
      </c>
      <c r="L18" s="2">
        <f t="shared" si="2"/>
        <v>3262.6365126851861</v>
      </c>
      <c r="M18" s="2">
        <f t="shared" si="3"/>
        <v>6551639.0627371725</v>
      </c>
      <c r="N18" s="2">
        <f t="shared" si="4"/>
        <v>10644797.013906552</v>
      </c>
      <c r="O18" s="2">
        <f t="shared" si="5"/>
        <v>8351099.8036916181</v>
      </c>
      <c r="P18" s="2">
        <f t="shared" si="6"/>
        <v>645707.19826468232</v>
      </c>
      <c r="Q18" s="2">
        <f t="shared" si="7"/>
        <v>6047061.8101052577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6542.6201170000004</v>
      </c>
      <c r="I19">
        <v>6897.8198240000002</v>
      </c>
      <c r="J19" s="2">
        <f t="shared" si="0"/>
        <v>355.19970699999976</v>
      </c>
      <c r="K19" s="2">
        <f t="shared" si="1"/>
        <v>3398.8493977870362</v>
      </c>
      <c r="L19" s="2">
        <f t="shared" si="2"/>
        <v>2943.1101456851866</v>
      </c>
      <c r="M19" s="2">
        <f t="shared" si="3"/>
        <v>11552177.228837298</v>
      </c>
      <c r="N19" s="2">
        <f t="shared" si="4"/>
        <v>8661897.32963508</v>
      </c>
      <c r="O19" s="2">
        <f t="shared" si="5"/>
        <v>10003188.146283012</v>
      </c>
      <c r="P19" s="2">
        <f t="shared" si="6"/>
        <v>126166.83185288568</v>
      </c>
      <c r="Q19" s="2">
        <f t="shared" si="7"/>
        <v>10878847.884320175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4236.3427730000003</v>
      </c>
      <c r="I20">
        <v>4895.2548829999996</v>
      </c>
      <c r="J20" s="2">
        <f t="shared" si="0"/>
        <v>658.9121099999993</v>
      </c>
      <c r="K20" s="2">
        <f t="shared" si="1"/>
        <v>1396.2844567870357</v>
      </c>
      <c r="L20" s="2">
        <f t="shared" si="2"/>
        <v>636.8328016851865</v>
      </c>
      <c r="M20" s="2">
        <f t="shared" si="3"/>
        <v>1949610.2842650672</v>
      </c>
      <c r="N20" s="2">
        <f t="shared" si="4"/>
        <v>405556.0173022041</v>
      </c>
      <c r="O20" s="2">
        <f t="shared" si="5"/>
        <v>889199.74256516667</v>
      </c>
      <c r="P20" s="2">
        <f t="shared" si="6"/>
        <v>434165.16870465118</v>
      </c>
      <c r="Q20" s="2">
        <f t="shared" si="7"/>
        <v>1678954.87615805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2521.5395509999998</v>
      </c>
      <c r="I21">
        <v>3720.7946780000002</v>
      </c>
      <c r="J21" s="2">
        <f t="shared" si="0"/>
        <v>1199.2551270000004</v>
      </c>
      <c r="K21" s="2">
        <f t="shared" si="1"/>
        <v>221.82425178703625</v>
      </c>
      <c r="L21" s="2">
        <f t="shared" si="2"/>
        <v>-1077.970420314814</v>
      </c>
      <c r="M21" s="2">
        <f t="shared" si="3"/>
        <v>49205.998680878452</v>
      </c>
      <c r="N21" s="2">
        <f t="shared" si="4"/>
        <v>1162020.2270736967</v>
      </c>
      <c r="O21" s="2">
        <f t="shared" si="5"/>
        <v>-239119.98193489059</v>
      </c>
      <c r="P21" s="2">
        <f t="shared" si="6"/>
        <v>1438212.8596357871</v>
      </c>
      <c r="Q21" s="2">
        <f t="shared" si="7"/>
        <v>14709.980075711697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1616.7705080000001</v>
      </c>
      <c r="I22">
        <v>1560.0913089999999</v>
      </c>
      <c r="J22" s="2">
        <f t="shared" si="0"/>
        <v>-56.679199000000153</v>
      </c>
      <c r="K22" s="2">
        <f t="shared" si="1"/>
        <v>-1938.879117212964</v>
      </c>
      <c r="L22" s="2">
        <f t="shared" si="2"/>
        <v>-1982.7394633148137</v>
      </c>
      <c r="M22" s="2">
        <f t="shared" si="3"/>
        <v>3759252.2311645229</v>
      </c>
      <c r="N22" s="2">
        <f t="shared" si="4"/>
        <v>3931255.7793859155</v>
      </c>
      <c r="O22" s="2">
        <f t="shared" si="5"/>
        <v>3844292.1402951321</v>
      </c>
      <c r="P22" s="2">
        <f t="shared" si="6"/>
        <v>3212.5315992816186</v>
      </c>
      <c r="Q22" s="2">
        <f t="shared" si="7"/>
        <v>4159228.4801979451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1385.954956</v>
      </c>
      <c r="I23">
        <v>990.32238800000005</v>
      </c>
      <c r="J23" s="2">
        <f t="shared" si="0"/>
        <v>-395.63256799999999</v>
      </c>
      <c r="K23" s="2">
        <f t="shared" si="1"/>
        <v>-2508.6480382129639</v>
      </c>
      <c r="L23" s="2">
        <f t="shared" si="2"/>
        <v>-2213.5550153148138</v>
      </c>
      <c r="M23" s="2">
        <f t="shared" si="3"/>
        <v>6293314.9796297522</v>
      </c>
      <c r="N23" s="2">
        <f t="shared" si="4"/>
        <v>4899825.8058253657</v>
      </c>
      <c r="O23" s="2">
        <f t="shared" si="5"/>
        <v>5553030.4466459751</v>
      </c>
      <c r="P23" s="2">
        <f t="shared" si="6"/>
        <v>156525.12886227461</v>
      </c>
      <c r="Q23" s="2">
        <f t="shared" si="7"/>
        <v>6807859.8449241985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1382.7739260000001</v>
      </c>
      <c r="I24">
        <v>923.34802200000001</v>
      </c>
      <c r="J24" s="2">
        <f t="shared" si="0"/>
        <v>-459.42590400000006</v>
      </c>
      <c r="K24" s="2">
        <f t="shared" si="1"/>
        <v>-2575.6224042129638</v>
      </c>
      <c r="L24" s="2">
        <f t="shared" si="2"/>
        <v>-2216.736045314814</v>
      </c>
      <c r="M24" s="2">
        <f t="shared" si="3"/>
        <v>6633830.7690837681</v>
      </c>
      <c r="N24" s="2">
        <f t="shared" si="4"/>
        <v>4913918.6945979614</v>
      </c>
      <c r="O24" s="2">
        <f t="shared" si="5"/>
        <v>5709475.0225392785</v>
      </c>
      <c r="P24" s="2">
        <f t="shared" si="6"/>
        <v>211072.16126621727</v>
      </c>
      <c r="Q24" s="2">
        <f t="shared" si="7"/>
        <v>7161842.7789604636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1823.5395510000001</v>
      </c>
      <c r="I25">
        <v>1088.239014</v>
      </c>
      <c r="J25" s="2">
        <f t="shared" si="0"/>
        <v>-735.30053700000008</v>
      </c>
      <c r="K25" s="2">
        <f t="shared" si="1"/>
        <v>-2410.7314122129637</v>
      </c>
      <c r="L25" s="2">
        <f t="shared" si="2"/>
        <v>-1775.9704203148137</v>
      </c>
      <c r="M25" s="2">
        <f t="shared" si="3"/>
        <v>5811625.94183031</v>
      </c>
      <c r="N25" s="2">
        <f t="shared" si="4"/>
        <v>3154070.9338331763</v>
      </c>
      <c r="O25" s="2">
        <f t="shared" si="5"/>
        <v>4281387.6794139817</v>
      </c>
      <c r="P25" s="2">
        <f t="shared" si="6"/>
        <v>540666.8797124885</v>
      </c>
      <c r="Q25" s="2">
        <f t="shared" si="7"/>
        <v>6306481.8210528623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3160.7309570000002</v>
      </c>
      <c r="I26">
        <v>2619.619385</v>
      </c>
      <c r="J26" s="2">
        <f t="shared" si="0"/>
        <v>-541.11157200000025</v>
      </c>
      <c r="K26" s="2">
        <f t="shared" si="1"/>
        <v>-879.35104121296399</v>
      </c>
      <c r="L26" s="2">
        <f t="shared" si="2"/>
        <v>-438.77901431481359</v>
      </c>
      <c r="M26" s="2">
        <f t="shared" si="3"/>
        <v>773258.25368232385</v>
      </c>
      <c r="N26" s="2">
        <f t="shared" si="4"/>
        <v>192527.02340307939</v>
      </c>
      <c r="O26" s="2">
        <f t="shared" si="5"/>
        <v>385840.78310012934</v>
      </c>
      <c r="P26" s="2">
        <f t="shared" si="6"/>
        <v>292801.73335231148</v>
      </c>
      <c r="Q26" s="2">
        <f t="shared" si="7"/>
        <v>960185.56114838959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3115.163818</v>
      </c>
      <c r="I27">
        <v>3366.3354490000002</v>
      </c>
      <c r="J27" s="2">
        <f t="shared" si="0"/>
        <v>251.17163100000016</v>
      </c>
      <c r="K27" s="2">
        <f t="shared" si="1"/>
        <v>-132.6349772129638</v>
      </c>
      <c r="L27" s="2">
        <f t="shared" si="2"/>
        <v>-484.34615331481382</v>
      </c>
      <c r="M27" s="2">
        <f t="shared" si="3"/>
        <v>17592.037180283427</v>
      </c>
      <c r="N27" s="2">
        <f t="shared" si="4"/>
        <v>234591.19623085714</v>
      </c>
      <c r="O27" s="2">
        <f t="shared" si="5"/>
        <v>64241.241008097</v>
      </c>
      <c r="P27" s="2">
        <f t="shared" si="6"/>
        <v>63087.188219200245</v>
      </c>
      <c r="Q27" s="2">
        <f t="shared" si="7"/>
        <v>54370.357856741532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4953.3159180000002</v>
      </c>
      <c r="I28">
        <v>9389.6923829999996</v>
      </c>
      <c r="J28" s="2">
        <f t="shared" si="0"/>
        <v>4436.3764649999994</v>
      </c>
      <c r="K28" s="2">
        <f t="shared" si="1"/>
        <v>5890.7219567870361</v>
      </c>
      <c r="L28" s="2">
        <f t="shared" si="2"/>
        <v>1353.8059466851864</v>
      </c>
      <c r="M28" s="2">
        <f t="shared" si="3"/>
        <v>34700605.172172889</v>
      </c>
      <c r="N28" s="2">
        <f t="shared" si="4"/>
        <v>1832790.5412801739</v>
      </c>
      <c r="O28" s="2">
        <f t="shared" si="5"/>
        <v>7974894.4153672876</v>
      </c>
      <c r="P28" s="2">
        <f t="shared" si="6"/>
        <v>19681436.139205892</v>
      </c>
      <c r="Q28" s="2">
        <f t="shared" si="7"/>
        <v>33526212.360588476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5752.984375</v>
      </c>
      <c r="I29">
        <v>5435.0576170000004</v>
      </c>
      <c r="J29" s="2">
        <f t="shared" si="0"/>
        <v>-317.92675799999961</v>
      </c>
      <c r="K29" s="2">
        <f t="shared" si="1"/>
        <v>1936.0871907870364</v>
      </c>
      <c r="L29" s="2">
        <f t="shared" si="2"/>
        <v>2153.4744036851862</v>
      </c>
      <c r="M29" s="2">
        <f t="shared" si="3"/>
        <v>3748433.6103296382</v>
      </c>
      <c r="N29" s="2">
        <f t="shared" si="4"/>
        <v>4637452.0073272679</v>
      </c>
      <c r="O29" s="2">
        <f t="shared" si="5"/>
        <v>4169314.2086626408</v>
      </c>
      <c r="P29" s="2">
        <f t="shared" si="6"/>
        <v>101077.42345239031</v>
      </c>
      <c r="Q29" s="2">
        <f t="shared" si="7"/>
        <v>3369235.1595804314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5977.6870120000003</v>
      </c>
      <c r="I30">
        <v>8258.1972659999992</v>
      </c>
      <c r="J30" s="2">
        <f t="shared" si="0"/>
        <v>2280.5102539999989</v>
      </c>
      <c r="K30" s="2">
        <f t="shared" si="1"/>
        <v>4759.2268397870357</v>
      </c>
      <c r="L30" s="2">
        <f t="shared" si="2"/>
        <v>2378.1770406851865</v>
      </c>
      <c r="M30" s="2">
        <f t="shared" si="3"/>
        <v>22650240.112549294</v>
      </c>
      <c r="N30" s="2">
        <f t="shared" si="4"/>
        <v>5655726.0368421515</v>
      </c>
      <c r="O30" s="2">
        <f t="shared" si="5"/>
        <v>11318284.001794245</v>
      </c>
      <c r="P30" s="2">
        <f t="shared" si="6"/>
        <v>5200727.0185991395</v>
      </c>
      <c r="Q30" s="2">
        <f t="shared" si="7"/>
        <v>21703367.309661172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9871.0595699999994</v>
      </c>
      <c r="I31">
        <v>7869.8881840000004</v>
      </c>
      <c r="J31" s="2">
        <f t="shared" si="0"/>
        <v>-2001.1713859999991</v>
      </c>
      <c r="K31" s="2">
        <f t="shared" si="1"/>
        <v>4370.917757787036</v>
      </c>
      <c r="L31" s="2">
        <f t="shared" si="2"/>
        <v>6271.5495986851856</v>
      </c>
      <c r="M31" s="2">
        <f t="shared" si="3"/>
        <v>19104922.04533805</v>
      </c>
      <c r="N31" s="2">
        <f t="shared" si="4"/>
        <v>39332334.368768312</v>
      </c>
      <c r="O31" s="2">
        <f t="shared" si="5"/>
        <v>27412427.509735238</v>
      </c>
      <c r="P31" s="2">
        <f t="shared" si="6"/>
        <v>4004686.9161451571</v>
      </c>
      <c r="Q31" s="2">
        <f t="shared" si="7"/>
        <v>18236130.079376329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3945.1547850000002</v>
      </c>
      <c r="I32">
        <v>5224.986328</v>
      </c>
      <c r="J32" s="2">
        <f t="shared" si="0"/>
        <v>1279.8315429999998</v>
      </c>
      <c r="K32" s="2">
        <f t="shared" si="1"/>
        <v>1726.015901787036</v>
      </c>
      <c r="L32" s="2">
        <f t="shared" si="2"/>
        <v>345.64481368518636</v>
      </c>
      <c r="M32" s="2">
        <f t="shared" si="3"/>
        <v>2979130.893221715</v>
      </c>
      <c r="N32" s="2">
        <f t="shared" si="4"/>
        <v>119470.3372274672</v>
      </c>
      <c r="O32" s="2">
        <f t="shared" si="5"/>
        <v>596588.444790849</v>
      </c>
      <c r="P32" s="2">
        <f t="shared" si="6"/>
        <v>1637968.7784577603</v>
      </c>
      <c r="Q32" s="2">
        <f t="shared" si="7"/>
        <v>2642173.3861425463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3017.5473630000001</v>
      </c>
      <c r="I33">
        <v>3125.0832519999999</v>
      </c>
      <c r="J33" s="2">
        <f t="shared" si="0"/>
        <v>107.53588899999977</v>
      </c>
      <c r="K33" s="2">
        <f t="shared" si="1"/>
        <v>-373.88717421296406</v>
      </c>
      <c r="L33" s="2">
        <f t="shared" si="2"/>
        <v>-581.96260831481368</v>
      </c>
      <c r="M33" s="2">
        <f t="shared" si="3"/>
        <v>139791.61904095532</v>
      </c>
      <c r="N33" s="2">
        <f t="shared" si="4"/>
        <v>338680.47747658123</v>
      </c>
      <c r="O33" s="2">
        <f t="shared" si="5"/>
        <v>217588.35512043172</v>
      </c>
      <c r="P33" s="2">
        <f t="shared" si="6"/>
        <v>11563.967423020271</v>
      </c>
      <c r="Q33" s="2">
        <f t="shared" si="7"/>
        <v>225080.71199981723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1668.654663</v>
      </c>
      <c r="I34">
        <v>1523.9852289999999</v>
      </c>
      <c r="J34" s="2">
        <f t="shared" si="0"/>
        <v>-144.66943400000014</v>
      </c>
      <c r="K34" s="2">
        <f t="shared" si="1"/>
        <v>-1974.9851972129641</v>
      </c>
      <c r="L34" s="2">
        <f t="shared" si="2"/>
        <v>-1930.8553083148138</v>
      </c>
      <c r="M34" s="2">
        <f t="shared" si="3"/>
        <v>3900566.5292103305</v>
      </c>
      <c r="N34" s="2">
        <f t="shared" si="4"/>
        <v>3728202.2216474945</v>
      </c>
      <c r="O34" s="2">
        <f t="shared" si="5"/>
        <v>3813410.6518818312</v>
      </c>
      <c r="P34" s="2">
        <f t="shared" si="6"/>
        <v>20929.245133880395</v>
      </c>
      <c r="Q34" s="2">
        <f t="shared" si="7"/>
        <v>4307802.955960975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1396.5029300000001</v>
      </c>
      <c r="I35">
        <v>1043.670654</v>
      </c>
      <c r="J35" s="2">
        <f t="shared" si="0"/>
        <v>-352.83227600000009</v>
      </c>
      <c r="K35" s="2">
        <f t="shared" si="1"/>
        <v>-2455.2997722129639</v>
      </c>
      <c r="L35" s="2">
        <f t="shared" si="2"/>
        <v>-2203.0070413148137</v>
      </c>
      <c r="M35" s="2">
        <f t="shared" si="3"/>
        <v>6028496.9714290323</v>
      </c>
      <c r="N35" s="2">
        <f t="shared" si="4"/>
        <v>4853240.0240826495</v>
      </c>
      <c r="O35" s="2">
        <f t="shared" si="5"/>
        <v>5409042.6867238181</v>
      </c>
      <c r="P35" s="2">
        <f t="shared" si="6"/>
        <v>124490.61498734025</v>
      </c>
      <c r="Q35" s="2">
        <f t="shared" si="7"/>
        <v>6532314.6159322532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1381.071655</v>
      </c>
      <c r="I36">
        <v>986.52319299999999</v>
      </c>
      <c r="J36" s="2">
        <f t="shared" si="0"/>
        <v>-394.54846199999997</v>
      </c>
      <c r="K36" s="2">
        <f t="shared" si="1"/>
        <v>-2512.447233212964</v>
      </c>
      <c r="L36" s="2">
        <f t="shared" si="2"/>
        <v>-2218.4383163148141</v>
      </c>
      <c r="M36" s="2">
        <f t="shared" si="3"/>
        <v>6312391.0996794775</v>
      </c>
      <c r="N36" s="2">
        <f t="shared" si="4"/>
        <v>4921468.5632937066</v>
      </c>
      <c r="O36" s="2">
        <f t="shared" si="5"/>
        <v>5573709.2098787809</v>
      </c>
      <c r="P36" s="2">
        <f t="shared" si="6"/>
        <v>155668.48886656543</v>
      </c>
      <c r="Q36" s="2">
        <f t="shared" si="7"/>
        <v>6827699.90364803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2896.2958979999999</v>
      </c>
      <c r="I37">
        <v>1900.41272</v>
      </c>
      <c r="J37" s="2">
        <f t="shared" si="0"/>
        <v>-995.88317799999982</v>
      </c>
      <c r="K37" s="2">
        <f t="shared" si="1"/>
        <v>-1598.5577062129639</v>
      </c>
      <c r="L37" s="2">
        <f t="shared" si="2"/>
        <v>-703.21407331481396</v>
      </c>
      <c r="M37" s="2">
        <f t="shared" si="3"/>
        <v>2555386.7400928526</v>
      </c>
      <c r="N37" s="2">
        <f t="shared" si="4"/>
        <v>494510.03290801257</v>
      </c>
      <c r="O37" s="2">
        <f t="shared" si="5"/>
        <v>1124128.2760148041</v>
      </c>
      <c r="P37" s="2">
        <f t="shared" si="6"/>
        <v>991783.30422337935</v>
      </c>
      <c r="Q37" s="2">
        <f t="shared" si="7"/>
        <v>2886931.4694255553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6287.6240230000003</v>
      </c>
      <c r="I38">
        <v>5867.9716799999997</v>
      </c>
      <c r="J38" s="2">
        <f t="shared" si="0"/>
        <v>-419.65234300000066</v>
      </c>
      <c r="K38" s="2">
        <f t="shared" si="1"/>
        <v>2369.0012537870357</v>
      </c>
      <c r="L38" s="2">
        <f t="shared" si="2"/>
        <v>2688.1140516851865</v>
      </c>
      <c r="M38" s="2">
        <f t="shared" si="3"/>
        <v>5612166.9404445468</v>
      </c>
      <c r="N38" s="2">
        <f t="shared" si="4"/>
        <v>7225957.1548673492</v>
      </c>
      <c r="O38" s="2">
        <f t="shared" si="5"/>
        <v>6368145.5587647557</v>
      </c>
      <c r="P38" s="2">
        <f t="shared" si="6"/>
        <v>176108.0889853902</v>
      </c>
      <c r="Q38" s="2">
        <f t="shared" si="7"/>
        <v>5145918.5237709126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5596.2822269999997</v>
      </c>
      <c r="I39">
        <v>6748.8647460000002</v>
      </c>
      <c r="J39" s="2">
        <f t="shared" si="0"/>
        <v>1152.5825190000005</v>
      </c>
      <c r="K39" s="2">
        <f t="shared" si="1"/>
        <v>3249.8943197870362</v>
      </c>
      <c r="L39" s="2">
        <f t="shared" si="2"/>
        <v>1996.7722556851859</v>
      </c>
      <c r="M39" s="2">
        <f t="shared" si="3"/>
        <v>10561813.089784043</v>
      </c>
      <c r="N39" s="2">
        <f t="shared" si="4"/>
        <v>3987099.4410741054</v>
      </c>
      <c r="O39" s="2">
        <f t="shared" si="5"/>
        <v>6489298.8116596332</v>
      </c>
      <c r="P39" s="2">
        <f t="shared" si="6"/>
        <v>1328446.4631043866</v>
      </c>
      <c r="Q39" s="2">
        <f t="shared" si="7"/>
        <v>9918435.4968323819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4098.1967770000001</v>
      </c>
      <c r="I40">
        <v>3750.6103520000001</v>
      </c>
      <c r="J40" s="2">
        <f t="shared" si="0"/>
        <v>-347.58642499999996</v>
      </c>
      <c r="K40" s="2">
        <f t="shared" si="1"/>
        <v>251.63992578703619</v>
      </c>
      <c r="L40" s="2">
        <f t="shared" si="2"/>
        <v>498.6868056851863</v>
      </c>
      <c r="M40" s="2">
        <f t="shared" si="3"/>
        <v>63322.652250105079</v>
      </c>
      <c r="N40" s="2">
        <f t="shared" si="4"/>
        <v>248688.53016449476</v>
      </c>
      <c r="O40" s="2">
        <f t="shared" si="5"/>
        <v>125489.51077359442</v>
      </c>
      <c r="P40" s="2">
        <f t="shared" si="6"/>
        <v>120816.3228442806</v>
      </c>
      <c r="Q40" s="2">
        <f t="shared" si="7"/>
        <v>22831.325043208231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4344.4868159999996</v>
      </c>
      <c r="I41">
        <v>3649.5820309999999</v>
      </c>
      <c r="J41" s="2">
        <f t="shared" si="0"/>
        <v>-694.90478499999972</v>
      </c>
      <c r="K41" s="2">
        <f t="shared" si="1"/>
        <v>150.61160478703596</v>
      </c>
      <c r="L41" s="2">
        <f t="shared" si="2"/>
        <v>744.97684468518582</v>
      </c>
      <c r="M41" s="2">
        <f t="shared" si="3"/>
        <v>22683.855496526314</v>
      </c>
      <c r="N41" s="2">
        <f t="shared" si="4"/>
        <v>554990.49911709549</v>
      </c>
      <c r="O41" s="2">
        <f t="shared" si="5"/>
        <v>112202.15810721827</v>
      </c>
      <c r="P41" s="2">
        <f t="shared" si="6"/>
        <v>482892.66021589586</v>
      </c>
      <c r="Q41" s="2">
        <f t="shared" si="7"/>
        <v>2507.2111611168398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5144.3833009999998</v>
      </c>
      <c r="I42">
        <v>4037.7963869999999</v>
      </c>
      <c r="J42" s="2">
        <f t="shared" si="0"/>
        <v>-1106.586914</v>
      </c>
      <c r="K42" s="2">
        <f t="shared" si="1"/>
        <v>538.82596078703591</v>
      </c>
      <c r="L42" s="2">
        <f t="shared" si="2"/>
        <v>1544.873329685186</v>
      </c>
      <c r="M42" s="2">
        <f t="shared" si="3"/>
        <v>290333.41601807234</v>
      </c>
      <c r="N42" s="2">
        <f t="shared" si="4"/>
        <v>2386633.6047725934</v>
      </c>
      <c r="O42" s="2">
        <f t="shared" si="5"/>
        <v>832417.85616188764</v>
      </c>
      <c r="P42" s="2">
        <f t="shared" si="6"/>
        <v>1224534.5982360432</v>
      </c>
      <c r="Q42" s="2">
        <f t="shared" si="7"/>
        <v>192094.9821741677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4538.8168949999999</v>
      </c>
      <c r="I43">
        <v>5159.7993159999996</v>
      </c>
      <c r="J43" s="2">
        <f t="shared" si="0"/>
        <v>620.9824209999997</v>
      </c>
      <c r="K43" s="2">
        <f t="shared" si="1"/>
        <v>1660.8288897870357</v>
      </c>
      <c r="L43" s="2">
        <f t="shared" si="2"/>
        <v>939.30692368518612</v>
      </c>
      <c r="M43" s="2">
        <f t="shared" si="3"/>
        <v>2758352.6011512377</v>
      </c>
      <c r="N43" s="2">
        <f t="shared" si="4"/>
        <v>882297.49688292807</v>
      </c>
      <c r="O43" s="2">
        <f t="shared" si="5"/>
        <v>1560028.0752333435</v>
      </c>
      <c r="P43" s="2">
        <f t="shared" si="6"/>
        <v>385619.16719102085</v>
      </c>
      <c r="Q43" s="2">
        <f t="shared" si="7"/>
        <v>2434502.8391381265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2561.619385</v>
      </c>
      <c r="I44">
        <v>3153.5205080000001</v>
      </c>
      <c r="J44" s="2">
        <f t="shared" si="0"/>
        <v>591.9011230000001</v>
      </c>
      <c r="K44" s="2">
        <f t="shared" si="1"/>
        <v>-345.44991821296389</v>
      </c>
      <c r="L44" s="2">
        <f t="shared" si="2"/>
        <v>-1037.8905863148138</v>
      </c>
      <c r="M44" s="2">
        <f t="shared" si="3"/>
        <v>119335.64599334344</v>
      </c>
      <c r="N44" s="2">
        <f t="shared" si="4"/>
        <v>1077216.869160908</v>
      </c>
      <c r="O44" s="2">
        <f t="shared" si="5"/>
        <v>358539.21815645759</v>
      </c>
      <c r="P44" s="2">
        <f t="shared" si="6"/>
        <v>350346.93940866127</v>
      </c>
      <c r="Q44" s="2">
        <f t="shared" si="7"/>
        <v>198906.6013878356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2177.7033689999998</v>
      </c>
      <c r="I45">
        <v>1940.8514399999999</v>
      </c>
      <c r="J45" s="2">
        <f t="shared" si="0"/>
        <v>-236.85192899999993</v>
      </c>
      <c r="K45" s="2">
        <f t="shared" si="1"/>
        <v>-1558.118986212964</v>
      </c>
      <c r="L45" s="2">
        <f t="shared" si="2"/>
        <v>-1421.806602314814</v>
      </c>
      <c r="M45" s="2">
        <f t="shared" si="3"/>
        <v>2427734.775197315</v>
      </c>
      <c r="N45" s="2">
        <f t="shared" si="4"/>
        <v>2021534.0143859957</v>
      </c>
      <c r="O45" s="2">
        <f t="shared" si="5"/>
        <v>2215343.8617896568</v>
      </c>
      <c r="P45" s="2">
        <f t="shared" si="6"/>
        <v>56098.836271021006</v>
      </c>
      <c r="Q45" s="2">
        <f t="shared" si="7"/>
        <v>2751148.1235034154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1472.8623050000001</v>
      </c>
      <c r="I46">
        <v>851.96954300000004</v>
      </c>
      <c r="J46" s="2">
        <f t="shared" si="0"/>
        <v>-620.89276200000006</v>
      </c>
      <c r="K46" s="2">
        <f t="shared" si="1"/>
        <v>-2647.0008832129638</v>
      </c>
      <c r="L46" s="2">
        <f t="shared" si="2"/>
        <v>-2126.6476663148137</v>
      </c>
      <c r="M46" s="2">
        <f t="shared" si="3"/>
        <v>7006613.6757302107</v>
      </c>
      <c r="N46" s="2">
        <f t="shared" si="4"/>
        <v>4522630.2966422429</v>
      </c>
      <c r="O46" s="2">
        <f t="shared" si="5"/>
        <v>5629238.2510181004</v>
      </c>
      <c r="P46" s="2">
        <f t="shared" si="6"/>
        <v>385507.82190398872</v>
      </c>
      <c r="Q46" s="2">
        <f t="shared" si="7"/>
        <v>7548978.4052243493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1370.4888920000001</v>
      </c>
      <c r="I47">
        <v>839.533997</v>
      </c>
      <c r="J47" s="2">
        <f t="shared" si="0"/>
        <v>-530.95489500000008</v>
      </c>
      <c r="K47" s="2">
        <f t="shared" si="1"/>
        <v>-2659.436429212964</v>
      </c>
      <c r="L47" s="2">
        <f t="shared" si="2"/>
        <v>-2229.0210793148135</v>
      </c>
      <c r="M47" s="2">
        <f t="shared" si="3"/>
        <v>7072602.1210250007</v>
      </c>
      <c r="N47" s="2">
        <f t="shared" si="4"/>
        <v>4968534.9720297763</v>
      </c>
      <c r="O47" s="2">
        <f t="shared" si="5"/>
        <v>5927939.8598134145</v>
      </c>
      <c r="P47" s="2">
        <f t="shared" si="6"/>
        <v>281913.10052446113</v>
      </c>
      <c r="Q47" s="2">
        <f t="shared" si="7"/>
        <v>7617467.3787950054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1975.344482</v>
      </c>
      <c r="I48">
        <v>1363.24585</v>
      </c>
      <c r="J48" s="2">
        <f t="shared" si="0"/>
        <v>-612.09863199999995</v>
      </c>
      <c r="K48" s="2">
        <f t="shared" si="1"/>
        <v>-2135.7245762129642</v>
      </c>
      <c r="L48" s="2">
        <f t="shared" si="2"/>
        <v>-1624.1654893148138</v>
      </c>
      <c r="M48" s="2">
        <f t="shared" si="3"/>
        <v>4561319.4654400451</v>
      </c>
      <c r="N48" s="2">
        <f t="shared" si="4"/>
        <v>2637913.5366812288</v>
      </c>
      <c r="O48" s="2">
        <f t="shared" si="5"/>
        <v>3468770.1513666022</v>
      </c>
      <c r="P48" s="2">
        <f t="shared" si="6"/>
        <v>374664.73529627139</v>
      </c>
      <c r="Q48" s="2">
        <f t="shared" si="7"/>
        <v>5000877.2202799153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3294.086914</v>
      </c>
      <c r="I49">
        <v>2212.533203</v>
      </c>
      <c r="J49" s="2">
        <f t="shared" si="0"/>
        <v>-1081.553711</v>
      </c>
      <c r="K49" s="2">
        <f t="shared" si="1"/>
        <v>-1286.437223212964</v>
      </c>
      <c r="L49" s="2">
        <f t="shared" si="2"/>
        <v>-305.42305731481383</v>
      </c>
      <c r="M49" s="2">
        <f t="shared" si="3"/>
        <v>1654920.7292678813</v>
      </c>
      <c r="N49" s="2">
        <f t="shared" si="4"/>
        <v>93283.243939528053</v>
      </c>
      <c r="O49" s="2">
        <f t="shared" si="5"/>
        <v>392907.58975728304</v>
      </c>
      <c r="P49" s="2">
        <f t="shared" si="6"/>
        <v>1169758.4297778716</v>
      </c>
      <c r="Q49" s="2">
        <f t="shared" si="7"/>
        <v>1923704.5558450047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3137.66626</v>
      </c>
      <c r="I50">
        <v>2851.2302249999998</v>
      </c>
      <c r="J50" s="2">
        <f t="shared" si="0"/>
        <v>-286.43603500000017</v>
      </c>
      <c r="K50" s="2">
        <f t="shared" si="1"/>
        <v>-647.74020121296417</v>
      </c>
      <c r="L50" s="2">
        <f t="shared" si="2"/>
        <v>-461.84371131481385</v>
      </c>
      <c r="M50" s="2">
        <f t="shared" si="3"/>
        <v>419567.36826741131</v>
      </c>
      <c r="N50" s="2">
        <f t="shared" si="4"/>
        <v>213299.61368104111</v>
      </c>
      <c r="O50" s="2">
        <f t="shared" si="5"/>
        <v>299154.73849599966</v>
      </c>
      <c r="P50" s="2">
        <f t="shared" si="6"/>
        <v>82045.602146521327</v>
      </c>
      <c r="Q50" s="2">
        <f t="shared" si="7"/>
        <v>559922.57874496246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3178.1987300000001</v>
      </c>
      <c r="I51">
        <v>3388.9973140000002</v>
      </c>
      <c r="J51" s="2">
        <f t="shared" si="0"/>
        <v>210.79858400000012</v>
      </c>
      <c r="K51" s="2">
        <f t="shared" si="1"/>
        <v>-109.97311221296377</v>
      </c>
      <c r="L51" s="2">
        <f t="shared" si="2"/>
        <v>-421.31124131481374</v>
      </c>
      <c r="M51" s="2">
        <f t="shared" si="3"/>
        <v>12094.08540980512</v>
      </c>
      <c r="N51" s="2">
        <f t="shared" si="4"/>
        <v>177503.16205822921</v>
      </c>
      <c r="O51" s="2">
        <f t="shared" si="5"/>
        <v>46332.908417697072</v>
      </c>
      <c r="P51" s="2">
        <f t="shared" si="6"/>
        <v>44436.043016405107</v>
      </c>
      <c r="Q51" s="2">
        <f t="shared" si="7"/>
        <v>44315.578889744153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3386.0927729999999</v>
      </c>
      <c r="I52">
        <v>3179.4458009999998</v>
      </c>
      <c r="J52" s="2">
        <f t="shared" si="0"/>
        <v>-206.64697200000001</v>
      </c>
      <c r="K52" s="2">
        <f t="shared" si="1"/>
        <v>-319.52462521296411</v>
      </c>
      <c r="L52" s="2">
        <f t="shared" si="2"/>
        <v>-213.41719831481396</v>
      </c>
      <c r="M52" s="2">
        <f t="shared" si="3"/>
        <v>102095.98611748518</v>
      </c>
      <c r="N52" s="2">
        <f t="shared" si="4"/>
        <v>45546.900536544628</v>
      </c>
      <c r="O52" s="2">
        <f t="shared" si="5"/>
        <v>68192.050305541765</v>
      </c>
      <c r="P52" s="2">
        <f t="shared" si="6"/>
        <v>42702.971036768788</v>
      </c>
      <c r="Q52" s="2">
        <f t="shared" si="7"/>
        <v>176453.90718227305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6650.8862300000001</v>
      </c>
      <c r="I53">
        <v>8046.5668949999999</v>
      </c>
      <c r="J53" s="2">
        <f t="shared" si="0"/>
        <v>1395.6806649999999</v>
      </c>
      <c r="K53" s="2">
        <f t="shared" si="1"/>
        <v>4547.5964687870364</v>
      </c>
      <c r="L53" s="2">
        <f t="shared" si="2"/>
        <v>3051.3762586851863</v>
      </c>
      <c r="M53" s="2">
        <f t="shared" si="3"/>
        <v>20680633.642924324</v>
      </c>
      <c r="N53" s="2">
        <f t="shared" si="4"/>
        <v>9310897.0720676053</v>
      </c>
      <c r="O53" s="2">
        <f t="shared" si="5"/>
        <v>13876427.898937352</v>
      </c>
      <c r="P53" s="2">
        <f t="shared" si="6"/>
        <v>1947924.5186548419</v>
      </c>
      <c r="Q53" s="2">
        <f t="shared" si="7"/>
        <v>19776315.282496352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8674.3496090000008</v>
      </c>
      <c r="I54">
        <v>9133.8789059999999</v>
      </c>
      <c r="J54" s="2">
        <f t="shared" si="0"/>
        <v>459.52929699999913</v>
      </c>
      <c r="K54" s="2">
        <f t="shared" si="1"/>
        <v>5634.9084797870364</v>
      </c>
      <c r="L54" s="2">
        <f t="shared" si="2"/>
        <v>5074.839637685187</v>
      </c>
      <c r="M54" s="2">
        <f t="shared" si="3"/>
        <v>31752193.575575851</v>
      </c>
      <c r="N54" s="2">
        <f t="shared" si="4"/>
        <v>25753997.348220721</v>
      </c>
      <c r="O54" s="2">
        <f t="shared" si="5"/>
        <v>28596256.907951631</v>
      </c>
      <c r="P54" s="2">
        <f t="shared" si="6"/>
        <v>211167.17480131341</v>
      </c>
      <c r="Q54" s="2">
        <f t="shared" si="7"/>
        <v>30629239.50520844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4538.8974609999996</v>
      </c>
      <c r="I55">
        <v>5181.7783200000003</v>
      </c>
      <c r="J55" s="2">
        <f t="shared" si="0"/>
        <v>642.88085900000078</v>
      </c>
      <c r="K55" s="2">
        <f t="shared" si="1"/>
        <v>1682.8078937870364</v>
      </c>
      <c r="L55" s="2">
        <f t="shared" si="2"/>
        <v>939.38748968518576</v>
      </c>
      <c r="M55" s="2">
        <f t="shared" si="3"/>
        <v>2831842.4073919617</v>
      </c>
      <c r="N55" s="2">
        <f t="shared" si="4"/>
        <v>882448.855777035</v>
      </c>
      <c r="O55" s="2">
        <f t="shared" si="5"/>
        <v>1580808.6829670188</v>
      </c>
      <c r="P55" s="2">
        <f t="shared" si="6"/>
        <v>413295.79886857886</v>
      </c>
      <c r="Q55" s="2">
        <f t="shared" si="7"/>
        <v>2503573.1272509471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3557.773682</v>
      </c>
      <c r="I56">
        <v>3962.1196289999998</v>
      </c>
      <c r="J56" s="2">
        <f t="shared" si="0"/>
        <v>404.3459469999998</v>
      </c>
      <c r="K56" s="2">
        <f t="shared" si="1"/>
        <v>463.14920278703585</v>
      </c>
      <c r="L56" s="2">
        <f t="shared" si="2"/>
        <v>-41.736289314813803</v>
      </c>
      <c r="M56" s="2">
        <f t="shared" si="3"/>
        <v>214507.18404226686</v>
      </c>
      <c r="N56" s="2">
        <f t="shared" si="4"/>
        <v>1741.9178457698408</v>
      </c>
      <c r="O56" s="2">
        <f t="shared" si="5"/>
        <v>-19330.129123445095</v>
      </c>
      <c r="P56" s="2">
        <f t="shared" si="6"/>
        <v>163495.64485532665</v>
      </c>
      <c r="Q56" s="2">
        <f t="shared" si="7"/>
        <v>131485.76384656777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2022.331909</v>
      </c>
      <c r="I57">
        <v>1698.2863769999999</v>
      </c>
      <c r="J57" s="2">
        <f t="shared" si="0"/>
        <v>-324.04553200000009</v>
      </c>
      <c r="K57" s="2">
        <f t="shared" si="1"/>
        <v>-1800.6840492129641</v>
      </c>
      <c r="L57" s="2">
        <f t="shared" si="2"/>
        <v>-1577.1780623148138</v>
      </c>
      <c r="M57" s="2">
        <f t="shared" si="3"/>
        <v>3242463.0450899964</v>
      </c>
      <c r="N57" s="2">
        <f t="shared" si="4"/>
        <v>2487490.6402471107</v>
      </c>
      <c r="O57" s="2">
        <f t="shared" si="5"/>
        <v>2839999.3795788954</v>
      </c>
      <c r="P57" s="2">
        <f t="shared" si="6"/>
        <v>105005.50680916308</v>
      </c>
      <c r="Q57" s="2">
        <f t="shared" si="7"/>
        <v>3614651.1555793402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1580.033936</v>
      </c>
      <c r="I58">
        <v>1174.9930420000001</v>
      </c>
      <c r="J58" s="2">
        <f t="shared" si="0"/>
        <v>-405.04089399999998</v>
      </c>
      <c r="K58" s="2">
        <f t="shared" si="1"/>
        <v>-2323.9773842129639</v>
      </c>
      <c r="L58" s="2">
        <f t="shared" si="2"/>
        <v>-2019.4760353148138</v>
      </c>
      <c r="M58" s="2">
        <f t="shared" si="3"/>
        <v>5400870.8823333299</v>
      </c>
      <c r="N58" s="2">
        <f t="shared" si="4"/>
        <v>4078283.4572108388</v>
      </c>
      <c r="O58" s="2">
        <f t="shared" si="5"/>
        <v>4693216.6340316879</v>
      </c>
      <c r="P58" s="2">
        <f t="shared" si="6"/>
        <v>164058.12581231922</v>
      </c>
      <c r="Q58" s="2">
        <f t="shared" si="7"/>
        <v>5878282.3405341338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1373.219482</v>
      </c>
      <c r="I59">
        <v>914.91967799999998</v>
      </c>
      <c r="J59" s="2">
        <f t="shared" si="0"/>
        <v>-458.29980399999999</v>
      </c>
      <c r="K59" s="2">
        <f t="shared" si="1"/>
        <v>-2584.0507482129642</v>
      </c>
      <c r="L59" s="2">
        <f t="shared" si="2"/>
        <v>-2226.2904893148138</v>
      </c>
      <c r="M59" s="2">
        <f t="shared" si="3"/>
        <v>6677318.2693399806</v>
      </c>
      <c r="N59" s="2">
        <f t="shared" si="4"/>
        <v>4956369.3428135933</v>
      </c>
      <c r="O59" s="2">
        <f t="shared" si="5"/>
        <v>5752847.604653351</v>
      </c>
      <c r="P59" s="2">
        <f t="shared" si="6"/>
        <v>210038.7103464384</v>
      </c>
      <c r="Q59" s="2">
        <f t="shared" si="7"/>
        <v>7207025.0429601166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1383.0970460000001</v>
      </c>
      <c r="I60">
        <v>914.67059300000005</v>
      </c>
      <c r="J60" s="2">
        <f t="shared" si="0"/>
        <v>-468.42645300000004</v>
      </c>
      <c r="K60" s="2">
        <f t="shared" si="1"/>
        <v>-2584.2998332129637</v>
      </c>
      <c r="L60" s="2">
        <f t="shared" si="2"/>
        <v>-2216.4129253148139</v>
      </c>
      <c r="M60" s="2">
        <f t="shared" si="3"/>
        <v>6678605.6279445523</v>
      </c>
      <c r="N60" s="2">
        <f t="shared" si="4"/>
        <v>4912486.2555025714</v>
      </c>
      <c r="O60" s="2">
        <f t="shared" si="5"/>
        <v>5727875.553222131</v>
      </c>
      <c r="P60" s="2">
        <f t="shared" si="6"/>
        <v>219423.34187016124</v>
      </c>
      <c r="Q60" s="2">
        <f t="shared" si="7"/>
        <v>7208362.4873498771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2632.9094239999999</v>
      </c>
      <c r="I61">
        <v>1403.618774</v>
      </c>
      <c r="J61" s="2">
        <f t="shared" si="0"/>
        <v>-1229.2906499999999</v>
      </c>
      <c r="K61" s="2">
        <f t="shared" si="1"/>
        <v>-2095.3516522129639</v>
      </c>
      <c r="L61" s="2">
        <f t="shared" si="2"/>
        <v>-966.60054731481387</v>
      </c>
      <c r="M61" s="2">
        <f t="shared" si="3"/>
        <v>4390498.5464315973</v>
      </c>
      <c r="N61" s="2">
        <f t="shared" si="4"/>
        <v>934316.61806929775</v>
      </c>
      <c r="O61" s="2">
        <f t="shared" si="5"/>
        <v>2025368.0538460505</v>
      </c>
      <c r="P61" s="2">
        <f t="shared" si="6"/>
        <v>1511155.5021774224</v>
      </c>
      <c r="Q61" s="2">
        <f t="shared" si="7"/>
        <v>4821938.1504446864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5211.3408200000003</v>
      </c>
      <c r="I62">
        <v>2680.92749</v>
      </c>
      <c r="J62" s="2">
        <f t="shared" si="0"/>
        <v>-2530.4133300000003</v>
      </c>
      <c r="K62" s="2">
        <f t="shared" si="1"/>
        <v>-818.04293621296392</v>
      </c>
      <c r="L62" s="2">
        <f t="shared" si="2"/>
        <v>1611.8308486851865</v>
      </c>
      <c r="M62" s="2">
        <f t="shared" si="3"/>
        <v>669194.24548792734</v>
      </c>
      <c r="N62" s="2">
        <f t="shared" si="4"/>
        <v>2597998.6847732086</v>
      </c>
      <c r="O62" s="2">
        <f t="shared" si="5"/>
        <v>-1318546.8401370635</v>
      </c>
      <c r="P62" s="2">
        <f t="shared" si="6"/>
        <v>6402991.6206416907</v>
      </c>
      <c r="Q62" s="2">
        <f t="shared" si="7"/>
        <v>843793.77497848019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6918.091797</v>
      </c>
      <c r="I63">
        <v>6423.814453</v>
      </c>
      <c r="J63" s="2">
        <f t="shared" si="0"/>
        <v>-494.27734400000008</v>
      </c>
      <c r="K63" s="2">
        <f t="shared" si="1"/>
        <v>2924.844026787036</v>
      </c>
      <c r="L63" s="2">
        <f t="shared" si="2"/>
        <v>3318.5818256851862</v>
      </c>
      <c r="M63" s="2">
        <f t="shared" si="3"/>
        <v>8554712.581031803</v>
      </c>
      <c r="N63" s="2">
        <f t="shared" si="4"/>
        <v>11012985.333768023</v>
      </c>
      <c r="O63" s="2">
        <f t="shared" si="5"/>
        <v>9706334.2302593328</v>
      </c>
      <c r="P63" s="2">
        <f t="shared" si="6"/>
        <v>244310.09279169442</v>
      </c>
      <c r="Q63" s="2">
        <f t="shared" si="7"/>
        <v>7976695.8052670276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4828.9853519999997</v>
      </c>
      <c r="I64">
        <v>4617.1342770000001</v>
      </c>
      <c r="J64" s="2">
        <f t="shared" si="0"/>
        <v>-211.85107499999958</v>
      </c>
      <c r="K64" s="2">
        <f t="shared" si="1"/>
        <v>1118.1638507870362</v>
      </c>
      <c r="L64" s="2">
        <f t="shared" si="2"/>
        <v>1229.4753806851859</v>
      </c>
      <c r="M64" s="2">
        <f t="shared" si="3"/>
        <v>1250290.3972068932</v>
      </c>
      <c r="N64" s="2">
        <f t="shared" si="4"/>
        <v>1511609.7117109827</v>
      </c>
      <c r="O64" s="2">
        <f t="shared" si="5"/>
        <v>1374754.9261148046</v>
      </c>
      <c r="P64" s="2">
        <f t="shared" si="6"/>
        <v>44880.877978655451</v>
      </c>
      <c r="Q64" s="2">
        <f t="shared" si="7"/>
        <v>1035559.2275212575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3748.3359380000002</v>
      </c>
      <c r="I65">
        <v>3534.5661620000001</v>
      </c>
      <c r="J65" s="2">
        <f t="shared" si="0"/>
        <v>-213.76977600000009</v>
      </c>
      <c r="K65" s="2">
        <f t="shared" si="1"/>
        <v>35.595735787036119</v>
      </c>
      <c r="L65" s="2">
        <f t="shared" si="2"/>
        <v>148.82596668518636</v>
      </c>
      <c r="M65" s="2">
        <f t="shared" si="3"/>
        <v>1267.056406220484</v>
      </c>
      <c r="N65" s="2">
        <f t="shared" si="4"/>
        <v>22149.1683597802</v>
      </c>
      <c r="O65" s="2">
        <f t="shared" si="5"/>
        <v>5297.5697883761331</v>
      </c>
      <c r="P65" s="2">
        <f t="shared" si="6"/>
        <v>45697.517131090215</v>
      </c>
      <c r="Q65" s="2">
        <f t="shared" si="7"/>
        <v>4217.6983683188873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3187.9873050000001</v>
      </c>
      <c r="I66">
        <v>2683.1577149999998</v>
      </c>
      <c r="J66" s="2">
        <f t="shared" si="0"/>
        <v>-504.82959000000028</v>
      </c>
      <c r="K66" s="2">
        <f t="shared" si="1"/>
        <v>-815.81271121296413</v>
      </c>
      <c r="L66" s="2">
        <f t="shared" si="2"/>
        <v>-411.5226663148137</v>
      </c>
      <c r="M66" s="2">
        <f t="shared" si="3"/>
        <v>665550.3797766472</v>
      </c>
      <c r="N66" s="2">
        <f t="shared" si="4"/>
        <v>169350.9048908535</v>
      </c>
      <c r="O66" s="2">
        <f t="shared" si="5"/>
        <v>335725.42213187611</v>
      </c>
      <c r="P66" s="2">
        <f t="shared" si="6"/>
        <v>254852.91493956838</v>
      </c>
      <c r="Q66" s="2">
        <f t="shared" si="7"/>
        <v>839701.45765325055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2908.7160640000002</v>
      </c>
      <c r="I67">
        <v>2612.1357419999999</v>
      </c>
      <c r="J67" s="2">
        <f t="shared" si="0"/>
        <v>-296.58032200000025</v>
      </c>
      <c r="K67" s="2">
        <f t="shared" si="1"/>
        <v>-886.83468421296402</v>
      </c>
      <c r="L67" s="2">
        <f t="shared" si="2"/>
        <v>-690.79390731481362</v>
      </c>
      <c r="M67" s="2">
        <f t="shared" si="3"/>
        <v>786475.75712310767</v>
      </c>
      <c r="N67" s="2">
        <f t="shared" si="4"/>
        <v>477196.2223832673</v>
      </c>
      <c r="O67" s="2">
        <f t="shared" si="5"/>
        <v>612619.99664977228</v>
      </c>
      <c r="P67" s="2">
        <f t="shared" si="6"/>
        <v>87959.887397623839</v>
      </c>
      <c r="Q67" s="2">
        <f t="shared" si="7"/>
        <v>974907.86871502269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1909.8842770000001</v>
      </c>
      <c r="I68">
        <v>1480.411499</v>
      </c>
      <c r="J68" s="2">
        <f t="shared" si="0"/>
        <v>-429.47277800000006</v>
      </c>
      <c r="K68" s="2">
        <f t="shared" si="1"/>
        <v>-2018.5589272129639</v>
      </c>
      <c r="L68" s="2">
        <f t="shared" si="2"/>
        <v>-1689.6256943148137</v>
      </c>
      <c r="M68" s="2">
        <f t="shared" si="3"/>
        <v>4074580.1426311517</v>
      </c>
      <c r="N68" s="2">
        <f t="shared" si="4"/>
        <v>2854834.9868888161</v>
      </c>
      <c r="O68" s="2">
        <f t="shared" si="5"/>
        <v>3410609.0289075696</v>
      </c>
      <c r="P68" s="2">
        <f t="shared" si="6"/>
        <v>184446.86704303735</v>
      </c>
      <c r="Q68" s="2">
        <f t="shared" si="7"/>
        <v>4490578.3353669783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1446.455322</v>
      </c>
      <c r="I69">
        <v>1038.0704350000001</v>
      </c>
      <c r="J69" s="2">
        <f t="shared" ref="J69:J111" si="8">I69-H69</f>
        <v>-408.38488699999994</v>
      </c>
      <c r="K69" s="2">
        <f t="shared" ref="K69:K111" si="9">I69-I$2</f>
        <v>-2460.8999912129639</v>
      </c>
      <c r="L69" s="2">
        <f t="shared" ref="L69:L111" si="10">H69-H$2</f>
        <v>-2153.054649314814</v>
      </c>
      <c r="M69" s="2">
        <f t="shared" ref="M69:M111" si="11">K69*K69</f>
        <v>6056028.7667519655</v>
      </c>
      <c r="N69" s="2">
        <f t="shared" ref="N69:N111" si="12">L69*L69</f>
        <v>4635644.3229361372</v>
      </c>
      <c r="O69" s="2">
        <f t="shared" ref="O69:O111" si="13">K69*L69</f>
        <v>5298452.1675798567</v>
      </c>
      <c r="P69" s="2">
        <f t="shared" ref="P69:P111" si="14">J69*J69</f>
        <v>166778.21593000271</v>
      </c>
      <c r="Q69" s="2">
        <f t="shared" ref="Q69:Q111" si="15">(I69-H$2)*(I69-H$2)</f>
        <v>6560972.4981966475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1281.341187</v>
      </c>
      <c r="I70">
        <v>795.31207300000005</v>
      </c>
      <c r="J70" s="2">
        <f t="shared" si="8"/>
        <v>-486.02911399999994</v>
      </c>
      <c r="K70" s="2">
        <f t="shared" si="9"/>
        <v>-2703.6583532129639</v>
      </c>
      <c r="L70" s="2">
        <f t="shared" si="10"/>
        <v>-2318.1687843148138</v>
      </c>
      <c r="M70" s="2">
        <f t="shared" si="11"/>
        <v>7309768.4908982357</v>
      </c>
      <c r="N70" s="2">
        <f t="shared" si="12"/>
        <v>5373906.5125716217</v>
      </c>
      <c r="O70" s="2">
        <f t="shared" si="13"/>
        <v>6267536.3978702882</v>
      </c>
      <c r="P70" s="2">
        <f t="shared" si="14"/>
        <v>236224.29965562493</v>
      </c>
      <c r="Q70" s="2">
        <f t="shared" si="15"/>
        <v>7863525.8529132186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1258.7966309999999</v>
      </c>
      <c r="I71">
        <v>661.03247099999999</v>
      </c>
      <c r="J71" s="2">
        <f t="shared" si="8"/>
        <v>-597.76415999999995</v>
      </c>
      <c r="K71" s="2">
        <f t="shared" si="9"/>
        <v>-2837.937955212964</v>
      </c>
      <c r="L71" s="2">
        <f t="shared" si="10"/>
        <v>-2340.7133403148136</v>
      </c>
      <c r="M71" s="2">
        <f t="shared" si="11"/>
        <v>8053891.837638339</v>
      </c>
      <c r="N71" s="2">
        <f t="shared" si="12"/>
        <v>5478938.9415277326</v>
      </c>
      <c r="O71" s="2">
        <f t="shared" si="13"/>
        <v>6642799.2307527289</v>
      </c>
      <c r="P71" s="2">
        <f t="shared" si="14"/>
        <v>357321.99098050554</v>
      </c>
      <c r="Q71" s="2">
        <f t="shared" si="15"/>
        <v>8634650.0198563971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1392.7360839999999</v>
      </c>
      <c r="I72">
        <v>755.29766800000004</v>
      </c>
      <c r="J72" s="2">
        <f t="shared" si="8"/>
        <v>-637.43841599999985</v>
      </c>
      <c r="K72" s="2">
        <f t="shared" si="9"/>
        <v>-2743.6727582129638</v>
      </c>
      <c r="L72" s="2">
        <f t="shared" si="10"/>
        <v>-2206.7738873148137</v>
      </c>
      <c r="M72" s="2">
        <f t="shared" si="11"/>
        <v>7527740.2041599322</v>
      </c>
      <c r="N72" s="2">
        <f t="shared" si="12"/>
        <v>4869850.9897345342</v>
      </c>
      <c r="O72" s="2">
        <f t="shared" si="13"/>
        <v>6054665.3981613787</v>
      </c>
      <c r="P72" s="2">
        <f t="shared" si="14"/>
        <v>406327.73419258889</v>
      </c>
      <c r="Q72" s="2">
        <f t="shared" si="15"/>
        <v>8089543.6263273573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1393.935303</v>
      </c>
      <c r="I73">
        <v>797.44860800000004</v>
      </c>
      <c r="J73" s="2">
        <f t="shared" si="8"/>
        <v>-596.48669499999994</v>
      </c>
      <c r="K73" s="2">
        <f t="shared" si="9"/>
        <v>-2701.5218182129638</v>
      </c>
      <c r="L73" s="2">
        <f t="shared" si="10"/>
        <v>-2205.5746683148136</v>
      </c>
      <c r="M73" s="2">
        <f t="shared" si="11"/>
        <v>7298220.1342806779</v>
      </c>
      <c r="N73" s="2">
        <f t="shared" si="12"/>
        <v>4864559.6175119998</v>
      </c>
      <c r="O73" s="2">
        <f t="shared" si="13"/>
        <v>5958408.0881502898</v>
      </c>
      <c r="P73" s="2">
        <f t="shared" si="14"/>
        <v>355796.37731202296</v>
      </c>
      <c r="Q73" s="2">
        <f t="shared" si="15"/>
        <v>7851547.8837816725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5046.9750979999999</v>
      </c>
      <c r="I74">
        <v>3412.2314449999999</v>
      </c>
      <c r="J74" s="2">
        <f t="shared" si="8"/>
        <v>-1634.743653</v>
      </c>
      <c r="K74" s="2">
        <f t="shared" si="9"/>
        <v>-86.738981212964063</v>
      </c>
      <c r="L74" s="2">
        <f t="shared" si="10"/>
        <v>1447.4651266851861</v>
      </c>
      <c r="M74" s="2">
        <f t="shared" si="11"/>
        <v>7523.6508618629323</v>
      </c>
      <c r="N74" s="2">
        <f t="shared" si="12"/>
        <v>2095155.2929697619</v>
      </c>
      <c r="O74" s="2">
        <f t="shared" si="13"/>
        <v>-125551.65042996701</v>
      </c>
      <c r="P74" s="2">
        <f t="shared" si="14"/>
        <v>2672386.8110237843</v>
      </c>
      <c r="Q74" s="2">
        <f t="shared" si="15"/>
        <v>35073.24641864845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9266.15625</v>
      </c>
      <c r="I75">
        <v>9362.1074219999991</v>
      </c>
      <c r="J75" s="2">
        <f t="shared" si="8"/>
        <v>95.951171999999133</v>
      </c>
      <c r="K75" s="2">
        <f t="shared" si="9"/>
        <v>5863.1369957870356</v>
      </c>
      <c r="L75" s="2">
        <f t="shared" si="10"/>
        <v>5666.6462786851862</v>
      </c>
      <c r="M75" s="2">
        <f t="shared" si="11"/>
        <v>34376375.431366622</v>
      </c>
      <c r="N75" s="2">
        <f t="shared" si="12"/>
        <v>32110880.047736667</v>
      </c>
      <c r="O75" s="2">
        <f t="shared" si="13"/>
        <v>33224323.438598048</v>
      </c>
      <c r="P75" s="2">
        <f t="shared" si="14"/>
        <v>9206.6274081734173</v>
      </c>
      <c r="Q75" s="2">
        <f t="shared" si="15"/>
        <v>33207529.378643397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6409.1166990000002</v>
      </c>
      <c r="I76">
        <v>5691.6948240000002</v>
      </c>
      <c r="J76" s="2">
        <f t="shared" si="8"/>
        <v>-717.421875</v>
      </c>
      <c r="K76" s="2">
        <f t="shared" si="9"/>
        <v>2192.7243977870362</v>
      </c>
      <c r="L76" s="2">
        <f t="shared" si="10"/>
        <v>2809.6067276851863</v>
      </c>
      <c r="M76" s="2">
        <f t="shared" si="11"/>
        <v>4808040.2846505204</v>
      </c>
      <c r="N76" s="2">
        <f t="shared" si="12"/>
        <v>7893889.9642538605</v>
      </c>
      <c r="O76" s="2">
        <f t="shared" si="13"/>
        <v>6160693.219981906</v>
      </c>
      <c r="P76" s="2">
        <f t="shared" si="14"/>
        <v>514694.14672851563</v>
      </c>
      <c r="Q76" s="2">
        <f t="shared" si="15"/>
        <v>4377237.4578053346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6725.6997069999998</v>
      </c>
      <c r="I77">
        <v>6065.4331050000001</v>
      </c>
      <c r="J77" s="2">
        <f t="shared" si="8"/>
        <v>-660.26660199999969</v>
      </c>
      <c r="K77" s="2">
        <f t="shared" si="9"/>
        <v>2566.4626787870361</v>
      </c>
      <c r="L77" s="2">
        <f t="shared" si="10"/>
        <v>3126.189735685186</v>
      </c>
      <c r="M77" s="2">
        <f t="shared" si="11"/>
        <v>6586730.6816067295</v>
      </c>
      <c r="N77" s="2">
        <f t="shared" si="12"/>
        <v>9773062.2635034136</v>
      </c>
      <c r="O77" s="2">
        <f t="shared" si="13"/>
        <v>8023249.2834431389</v>
      </c>
      <c r="P77" s="2">
        <f t="shared" si="14"/>
        <v>435951.98571662599</v>
      </c>
      <c r="Q77" s="2">
        <f t="shared" si="15"/>
        <v>6080776.9012437686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5940.0141599999997</v>
      </c>
      <c r="I78">
        <v>6181.7080079999996</v>
      </c>
      <c r="J78" s="2">
        <f t="shared" si="8"/>
        <v>241.69384799999989</v>
      </c>
      <c r="K78" s="2">
        <f t="shared" si="9"/>
        <v>2682.7375817870357</v>
      </c>
      <c r="L78" s="2">
        <f t="shared" si="10"/>
        <v>2340.5041886851859</v>
      </c>
      <c r="M78" s="2">
        <f t="shared" si="11"/>
        <v>7197080.9327325514</v>
      </c>
      <c r="N78" s="2">
        <f t="shared" si="12"/>
        <v>5477959.8572529005</v>
      </c>
      <c r="O78" s="2">
        <f t="shared" si="13"/>
        <v>6278958.5473157233</v>
      </c>
      <c r="P78" s="2">
        <f t="shared" si="14"/>
        <v>58415.916161047047</v>
      </c>
      <c r="Q78" s="2">
        <f t="shared" si="15"/>
        <v>6667746.7006608285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2875.6176759999998</v>
      </c>
      <c r="I79">
        <v>3725.9291990000002</v>
      </c>
      <c r="J79" s="2">
        <f t="shared" si="8"/>
        <v>850.31152300000031</v>
      </c>
      <c r="K79" s="2">
        <f t="shared" si="9"/>
        <v>226.9587727870362</v>
      </c>
      <c r="L79" s="2">
        <f t="shared" si="10"/>
        <v>-723.89229531481396</v>
      </c>
      <c r="M79" s="2">
        <f t="shared" si="11"/>
        <v>51510.284544997521</v>
      </c>
      <c r="N79" s="2">
        <f t="shared" si="12"/>
        <v>524020.05521614983</v>
      </c>
      <c r="O79" s="2">
        <f t="shared" si="13"/>
        <v>-164293.70697464098</v>
      </c>
      <c r="P79" s="2">
        <f t="shared" si="14"/>
        <v>723029.68614658003</v>
      </c>
      <c r="Q79" s="2">
        <f t="shared" si="15"/>
        <v>15981.821128518985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2072.4179690000001</v>
      </c>
      <c r="I80">
        <v>2126.8010250000002</v>
      </c>
      <c r="J80" s="2">
        <f t="shared" si="8"/>
        <v>54.383056000000124</v>
      </c>
      <c r="K80" s="2">
        <f t="shared" si="9"/>
        <v>-1372.1694012129637</v>
      </c>
      <c r="L80" s="2">
        <f t="shared" si="10"/>
        <v>-1527.0920023148137</v>
      </c>
      <c r="M80" s="2">
        <f t="shared" si="11"/>
        <v>1882848.8656251435</v>
      </c>
      <c r="N80" s="2">
        <f t="shared" si="12"/>
        <v>2332009.9835338672</v>
      </c>
      <c r="O80" s="2">
        <f t="shared" si="13"/>
        <v>2095428.9184134237</v>
      </c>
      <c r="P80" s="2">
        <f t="shared" si="14"/>
        <v>2957.5167798991497</v>
      </c>
      <c r="Q80" s="2">
        <f t="shared" si="15"/>
        <v>2168871.6405556886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1865.9614260000001</v>
      </c>
      <c r="I81">
        <v>1367.9316409999999</v>
      </c>
      <c r="J81" s="2">
        <f t="shared" si="8"/>
        <v>-498.02978500000017</v>
      </c>
      <c r="K81" s="2">
        <f t="shared" si="9"/>
        <v>-2131.0387852129643</v>
      </c>
      <c r="L81" s="2">
        <f t="shared" si="10"/>
        <v>-1733.5485453148137</v>
      </c>
      <c r="M81" s="2">
        <f t="shared" si="11"/>
        <v>4541326.3040819466</v>
      </c>
      <c r="N81" s="2">
        <f t="shared" si="12"/>
        <v>3005190.5589631069</v>
      </c>
      <c r="O81" s="2">
        <f t="shared" si="13"/>
        <v>3694259.1861153822</v>
      </c>
      <c r="P81" s="2">
        <f t="shared" si="14"/>
        <v>248033.6667471464</v>
      </c>
      <c r="Q81" s="2">
        <f t="shared" si="15"/>
        <v>4979941.8443306517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1492.4938959999999</v>
      </c>
      <c r="I82">
        <v>1013.233643</v>
      </c>
      <c r="J82" s="2">
        <f t="shared" si="8"/>
        <v>-479.26025299999992</v>
      </c>
      <c r="K82" s="2">
        <f t="shared" si="9"/>
        <v>-2485.7367832129639</v>
      </c>
      <c r="L82" s="2">
        <f t="shared" si="10"/>
        <v>-2107.0160753148139</v>
      </c>
      <c r="M82" s="2">
        <f t="shared" si="11"/>
        <v>6178887.3554179333</v>
      </c>
      <c r="N82" s="2">
        <f t="shared" si="12"/>
        <v>4439516.7416350413</v>
      </c>
      <c r="O82" s="2">
        <f t="shared" si="13"/>
        <v>5237487.3612310495</v>
      </c>
      <c r="P82" s="2">
        <f t="shared" si="14"/>
        <v>229690.39010562393</v>
      </c>
      <c r="Q82" s="2">
        <f t="shared" si="15"/>
        <v>6688825.2464015549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1327.869385</v>
      </c>
      <c r="I83">
        <v>779.36895800000002</v>
      </c>
      <c r="J83" s="2">
        <f t="shared" si="8"/>
        <v>-548.50042699999995</v>
      </c>
      <c r="K83" s="2">
        <f t="shared" si="9"/>
        <v>-2719.6014682129639</v>
      </c>
      <c r="L83" s="2">
        <f t="shared" si="10"/>
        <v>-2271.6405863148138</v>
      </c>
      <c r="M83" s="2">
        <f t="shared" si="11"/>
        <v>7396232.1459061094</v>
      </c>
      <c r="N83" s="2">
        <f t="shared" si="12"/>
        <v>5160350.9533927115</v>
      </c>
      <c r="O83" s="2">
        <f t="shared" si="13"/>
        <v>6177957.0737939263</v>
      </c>
      <c r="P83" s="2">
        <f t="shared" si="14"/>
        <v>300852.71841918229</v>
      </c>
      <c r="Q83" s="2">
        <f t="shared" si="15"/>
        <v>7953195.3349803044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1497.9609379999999</v>
      </c>
      <c r="I84">
        <v>992.86773700000003</v>
      </c>
      <c r="J84" s="2">
        <f t="shared" si="8"/>
        <v>-505.09320099999991</v>
      </c>
      <c r="K84" s="2">
        <f t="shared" si="9"/>
        <v>-2506.1026892129639</v>
      </c>
      <c r="L84" s="2">
        <f t="shared" si="10"/>
        <v>-2101.5490333148136</v>
      </c>
      <c r="M84" s="2">
        <f t="shared" si="11"/>
        <v>6280550.6888804501</v>
      </c>
      <c r="N84" s="2">
        <f t="shared" si="12"/>
        <v>4416508.3394264281</v>
      </c>
      <c r="O84" s="2">
        <f t="shared" si="13"/>
        <v>5266697.6839031596</v>
      </c>
      <c r="P84" s="2">
        <f t="shared" si="14"/>
        <v>255119.14169642632</v>
      </c>
      <c r="Q84" s="2">
        <f t="shared" si="15"/>
        <v>6794583.7377137244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5582.1308589999999</v>
      </c>
      <c r="I85">
        <v>4313.2329099999997</v>
      </c>
      <c r="J85" s="2">
        <f t="shared" si="8"/>
        <v>-1268.8979490000002</v>
      </c>
      <c r="K85" s="2">
        <f t="shared" si="9"/>
        <v>814.26248378703576</v>
      </c>
      <c r="L85" s="2">
        <f t="shared" si="10"/>
        <v>1982.6208876851861</v>
      </c>
      <c r="M85" s="2">
        <f t="shared" si="11"/>
        <v>663023.39250303269</v>
      </c>
      <c r="N85" s="2">
        <f t="shared" si="12"/>
        <v>3930785.584285595</v>
      </c>
      <c r="O85" s="2">
        <f t="shared" si="13"/>
        <v>1614373.8084145973</v>
      </c>
      <c r="P85" s="2">
        <f t="shared" si="14"/>
        <v>1610102.0049764069</v>
      </c>
      <c r="Q85" s="2">
        <f t="shared" si="15"/>
        <v>509400.43320541765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4613.9912109999996</v>
      </c>
      <c r="I86">
        <v>4075.1665039999998</v>
      </c>
      <c r="J86" s="2">
        <f t="shared" si="8"/>
        <v>-538.82470699999976</v>
      </c>
      <c r="K86" s="2">
        <f t="shared" si="9"/>
        <v>576.19607778703585</v>
      </c>
      <c r="L86" s="2">
        <f t="shared" si="10"/>
        <v>1014.4812396851858</v>
      </c>
      <c r="M86" s="2">
        <f t="shared" si="11"/>
        <v>332001.92005716386</v>
      </c>
      <c r="N86" s="2">
        <f t="shared" si="12"/>
        <v>1029172.1856731913</v>
      </c>
      <c r="O86" s="2">
        <f t="shared" si="13"/>
        <v>584540.11129513383</v>
      </c>
      <c r="P86" s="2">
        <f t="shared" si="14"/>
        <v>290332.06487363559</v>
      </c>
      <c r="Q86" s="2">
        <f t="shared" si="15"/>
        <v>226249.13708609343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3877.6770019999999</v>
      </c>
      <c r="I87">
        <v>4732.3608400000003</v>
      </c>
      <c r="J87" s="2">
        <f t="shared" si="8"/>
        <v>854.68383800000038</v>
      </c>
      <c r="K87" s="2">
        <f t="shared" si="9"/>
        <v>1233.3904137870363</v>
      </c>
      <c r="L87" s="2">
        <f t="shared" si="10"/>
        <v>278.16703068518609</v>
      </c>
      <c r="M87" s="2">
        <f t="shared" si="11"/>
        <v>1521251.9128217567</v>
      </c>
      <c r="N87" s="2">
        <f t="shared" si="12"/>
        <v>77376.896960213257</v>
      </c>
      <c r="O87" s="2">
        <f t="shared" si="13"/>
        <v>343088.54907871288</v>
      </c>
      <c r="P87" s="2">
        <f t="shared" si="14"/>
        <v>730484.46293841093</v>
      </c>
      <c r="Q87" s="2">
        <f t="shared" si="15"/>
        <v>1283351.0906807815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1668.634033</v>
      </c>
      <c r="I88">
        <v>3466.342529</v>
      </c>
      <c r="J88" s="2">
        <f t="shared" si="8"/>
        <v>1797.708496</v>
      </c>
      <c r="K88" s="2">
        <f t="shared" si="9"/>
        <v>-32.627897212963944</v>
      </c>
      <c r="L88" s="2">
        <f t="shared" si="10"/>
        <v>-1930.8759383148138</v>
      </c>
      <c r="M88" s="2">
        <f t="shared" si="11"/>
        <v>1064.5796765397404</v>
      </c>
      <c r="N88" s="2">
        <f t="shared" si="12"/>
        <v>3728281.8891631123</v>
      </c>
      <c r="O88" s="2">
        <f t="shared" si="13"/>
        <v>63000.421646321054</v>
      </c>
      <c r="P88" s="2">
        <f t="shared" si="14"/>
        <v>3231755.836590582</v>
      </c>
      <c r="Q88" s="2">
        <f t="shared" si="15"/>
        <v>17733.567692669261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7381.3012699999999</v>
      </c>
      <c r="I89">
        <v>8464.3496090000008</v>
      </c>
      <c r="J89" s="2">
        <f t="shared" si="8"/>
        <v>1083.0483390000009</v>
      </c>
      <c r="K89" s="2">
        <f t="shared" si="9"/>
        <v>4965.3791827870373</v>
      </c>
      <c r="L89" s="2">
        <f t="shared" si="10"/>
        <v>3781.7912986851861</v>
      </c>
      <c r="M89" s="2">
        <f t="shared" si="11"/>
        <v>24654990.428854868</v>
      </c>
      <c r="N89" s="2">
        <f t="shared" si="12"/>
        <v>14301945.426810987</v>
      </c>
      <c r="O89" s="2">
        <f t="shared" si="13"/>
        <v>18778027.788136579</v>
      </c>
      <c r="P89" s="2">
        <f t="shared" si="14"/>
        <v>1172993.7046106607</v>
      </c>
      <c r="Q89" s="2">
        <f t="shared" si="15"/>
        <v>23666664.700392943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11356.832031</v>
      </c>
      <c r="I90">
        <v>9775.4814449999994</v>
      </c>
      <c r="J90" s="2">
        <f t="shared" si="8"/>
        <v>-1581.3505860000005</v>
      </c>
      <c r="K90" s="2">
        <f t="shared" si="9"/>
        <v>6276.5110187870359</v>
      </c>
      <c r="L90" s="2">
        <f t="shared" si="10"/>
        <v>7757.3220596851861</v>
      </c>
      <c r="M90" s="2">
        <f t="shared" si="11"/>
        <v>39394590.568955079</v>
      </c>
      <c r="N90" s="2">
        <f t="shared" si="12"/>
        <v>60176045.537678421</v>
      </c>
      <c r="O90" s="2">
        <f t="shared" si="13"/>
        <v>48688917.383893818</v>
      </c>
      <c r="P90" s="2">
        <f t="shared" si="14"/>
        <v>2500669.675842545</v>
      </c>
      <c r="Q90" s="2">
        <f t="shared" si="15"/>
        <v>38142623.643773161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5819.4760740000002</v>
      </c>
      <c r="I91">
        <v>6237.3349609999996</v>
      </c>
      <c r="J91" s="2">
        <f t="shared" si="8"/>
        <v>417.85888699999941</v>
      </c>
      <c r="K91" s="2">
        <f t="shared" si="9"/>
        <v>2738.3645347870356</v>
      </c>
      <c r="L91" s="2">
        <f t="shared" si="10"/>
        <v>2219.9661026851863</v>
      </c>
      <c r="M91" s="2">
        <f t="shared" si="11"/>
        <v>7498640.3253794182</v>
      </c>
      <c r="N91" s="2">
        <f t="shared" si="12"/>
        <v>4928249.497071255</v>
      </c>
      <c r="O91" s="2">
        <f t="shared" si="13"/>
        <v>6079076.4440225093</v>
      </c>
      <c r="P91" s="2">
        <f t="shared" si="14"/>
        <v>174606.04944487827</v>
      </c>
      <c r="Q91" s="2">
        <f t="shared" si="15"/>
        <v>6958120.6762076505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3168.7993160000001</v>
      </c>
      <c r="I92">
        <v>5795.6904299999997</v>
      </c>
      <c r="J92" s="2">
        <f t="shared" si="8"/>
        <v>2626.8911139999996</v>
      </c>
      <c r="K92" s="2">
        <f t="shared" si="9"/>
        <v>2296.7200037870357</v>
      </c>
      <c r="L92" s="2">
        <f t="shared" si="10"/>
        <v>-430.71065531481372</v>
      </c>
      <c r="M92" s="2">
        <f t="shared" si="11"/>
        <v>5274922.7757955212</v>
      </c>
      <c r="N92" s="2">
        <f t="shared" si="12"/>
        <v>185511.66860171629</v>
      </c>
      <c r="O92" s="2">
        <f t="shared" si="13"/>
        <v>-989221.77790575556</v>
      </c>
      <c r="P92" s="2">
        <f t="shared" si="14"/>
        <v>6900556.9248121586</v>
      </c>
      <c r="Q92" s="2">
        <f t="shared" si="15"/>
        <v>4823208.6071106736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1876.889038</v>
      </c>
      <c r="I93">
        <v>2533.3679200000001</v>
      </c>
      <c r="J93" s="2">
        <f t="shared" si="8"/>
        <v>656.47888200000011</v>
      </c>
      <c r="K93" s="2">
        <f t="shared" si="9"/>
        <v>-965.60250621296382</v>
      </c>
      <c r="L93" s="2">
        <f t="shared" si="10"/>
        <v>-1722.6209333148138</v>
      </c>
      <c r="M93" s="2">
        <f t="shared" si="11"/>
        <v>932388.2000047568</v>
      </c>
      <c r="N93" s="2">
        <f t="shared" si="12"/>
        <v>2967422.8798944</v>
      </c>
      <c r="O93" s="2">
        <f t="shared" si="13"/>
        <v>1663367.0904636991</v>
      </c>
      <c r="P93" s="2">
        <f t="shared" si="14"/>
        <v>430964.52251197008</v>
      </c>
      <c r="Q93" s="2">
        <f t="shared" si="15"/>
        <v>1136658.8735817587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1428.689331</v>
      </c>
      <c r="I94">
        <v>1328.5045170000001</v>
      </c>
      <c r="J94" s="2">
        <f t="shared" si="8"/>
        <v>-100.18481399999996</v>
      </c>
      <c r="K94" s="2">
        <f t="shared" si="9"/>
        <v>-2170.4659092129641</v>
      </c>
      <c r="L94" s="2">
        <f t="shared" si="10"/>
        <v>-2170.8206403148138</v>
      </c>
      <c r="M94" s="2">
        <f t="shared" si="11"/>
        <v>4710922.2630556589</v>
      </c>
      <c r="N94" s="2">
        <f t="shared" si="12"/>
        <v>4712462.2524168184</v>
      </c>
      <c r="O94" s="2">
        <f t="shared" si="13"/>
        <v>4711692.1948191607</v>
      </c>
      <c r="P94" s="2">
        <f t="shared" si="14"/>
        <v>10036.996956214589</v>
      </c>
      <c r="Q94" s="2">
        <f t="shared" si="15"/>
        <v>5157465.7735276325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1392.4183350000001</v>
      </c>
      <c r="I95">
        <v>971.37426800000003</v>
      </c>
      <c r="J95" s="2">
        <f t="shared" si="8"/>
        <v>-421.04406700000004</v>
      </c>
      <c r="K95" s="2">
        <f t="shared" si="9"/>
        <v>-2527.5961582129639</v>
      </c>
      <c r="L95" s="2">
        <f t="shared" si="10"/>
        <v>-2207.0916363148135</v>
      </c>
      <c r="M95" s="2">
        <f t="shared" si="11"/>
        <v>6388742.3390129348</v>
      </c>
      <c r="N95" s="2">
        <f t="shared" si="12"/>
        <v>4871253.4910908006</v>
      </c>
      <c r="O95" s="2">
        <f t="shared" si="13"/>
        <v>5578636.3407732872</v>
      </c>
      <c r="P95" s="2">
        <f t="shared" si="14"/>
        <v>177278.10635590053</v>
      </c>
      <c r="Q95" s="2">
        <f t="shared" si="15"/>
        <v>6907097.2750380505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1886.575439</v>
      </c>
      <c r="I96">
        <v>1315.7611079999999</v>
      </c>
      <c r="J96" s="2">
        <f t="shared" si="8"/>
        <v>-570.81433100000004</v>
      </c>
      <c r="K96" s="2">
        <f t="shared" si="9"/>
        <v>-2183.2093182129638</v>
      </c>
      <c r="L96" s="2">
        <f t="shared" si="10"/>
        <v>-1712.9345323148139</v>
      </c>
      <c r="M96" s="2">
        <f t="shared" si="11"/>
        <v>4766402.9271319145</v>
      </c>
      <c r="N96" s="2">
        <f t="shared" si="12"/>
        <v>2934144.7119965702</v>
      </c>
      <c r="O96" s="2">
        <f t="shared" si="13"/>
        <v>3739694.6324384669</v>
      </c>
      <c r="P96" s="2">
        <f t="shared" si="14"/>
        <v>325829.0004749776</v>
      </c>
      <c r="Q96" s="2">
        <f t="shared" si="15"/>
        <v>5215508.8706917055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3514.8640140000002</v>
      </c>
      <c r="I97">
        <v>3084.7854000000002</v>
      </c>
      <c r="J97" s="2">
        <f t="shared" si="8"/>
        <v>-430.07861400000002</v>
      </c>
      <c r="K97" s="2">
        <f t="shared" si="9"/>
        <v>-414.18502621296375</v>
      </c>
      <c r="L97" s="2">
        <f t="shared" si="10"/>
        <v>-84.645957314813586</v>
      </c>
      <c r="M97" s="2">
        <f t="shared" si="11"/>
        <v>171549.23593903348</v>
      </c>
      <c r="N97" s="2">
        <f t="shared" si="12"/>
        <v>7164.9380897412439</v>
      </c>
      <c r="O97" s="2">
        <f t="shared" si="13"/>
        <v>35059.088049257472</v>
      </c>
      <c r="P97" s="2">
        <f t="shared" si="14"/>
        <v>184967.61422016102</v>
      </c>
      <c r="Q97" s="2">
        <f t="shared" si="15"/>
        <v>264941.38431521866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5294.2954099999997</v>
      </c>
      <c r="I98">
        <v>5686.8833009999998</v>
      </c>
      <c r="J98" s="2">
        <f t="shared" si="8"/>
        <v>392.58789100000013</v>
      </c>
      <c r="K98" s="2">
        <f t="shared" si="9"/>
        <v>2187.9128747870359</v>
      </c>
      <c r="L98" s="2">
        <f t="shared" si="10"/>
        <v>1694.7854386851859</v>
      </c>
      <c r="M98" s="2">
        <f t="shared" si="11"/>
        <v>4786962.747658872</v>
      </c>
      <c r="N98" s="2">
        <f t="shared" si="12"/>
        <v>2872297.683179338</v>
      </c>
      <c r="O98" s="2">
        <f t="shared" si="13"/>
        <v>3708042.8813009127</v>
      </c>
      <c r="P98" s="2">
        <f t="shared" si="14"/>
        <v>154125.25215982797</v>
      </c>
      <c r="Q98" s="2">
        <f t="shared" si="15"/>
        <v>4357127.4174810201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2211.9626459999999</v>
      </c>
      <c r="I99">
        <v>3719.0822750000002</v>
      </c>
      <c r="J99" s="2">
        <f t="shared" si="8"/>
        <v>1507.1196290000003</v>
      </c>
      <c r="K99" s="2">
        <f t="shared" si="9"/>
        <v>220.11184878703625</v>
      </c>
      <c r="L99" s="2">
        <f t="shared" si="10"/>
        <v>-1387.5473253148139</v>
      </c>
      <c r="M99" s="2">
        <f t="shared" si="11"/>
        <v>48449.225976447109</v>
      </c>
      <c r="N99" s="2">
        <f t="shared" si="12"/>
        <v>1925287.5799882938</v>
      </c>
      <c r="O99" s="2">
        <f t="shared" si="13"/>
        <v>-305415.6070545509</v>
      </c>
      <c r="P99" s="2">
        <f t="shared" si="14"/>
        <v>2271409.5761170983</v>
      </c>
      <c r="Q99" s="2">
        <f t="shared" si="15"/>
        <v>14297.535808582441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6584.2724609999996</v>
      </c>
      <c r="I100">
        <v>5698.1748049999997</v>
      </c>
      <c r="J100" s="2">
        <f t="shared" si="8"/>
        <v>-886.09765599999992</v>
      </c>
      <c r="K100" s="2">
        <f t="shared" si="9"/>
        <v>2199.2043787870357</v>
      </c>
      <c r="L100" s="2">
        <f t="shared" si="10"/>
        <v>2984.7624896851858</v>
      </c>
      <c r="M100" s="2">
        <f t="shared" si="11"/>
        <v>4836499.8996760715</v>
      </c>
      <c r="N100" s="2">
        <f t="shared" si="12"/>
        <v>8908807.1198317092</v>
      </c>
      <c r="O100" s="2">
        <f t="shared" si="13"/>
        <v>6564102.7369549554</v>
      </c>
      <c r="P100" s="2">
        <f t="shared" si="14"/>
        <v>785169.05596869416</v>
      </c>
      <c r="Q100" s="2">
        <f t="shared" si="15"/>
        <v>4404394.0841468684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3353.6511230000001</v>
      </c>
      <c r="I101">
        <v>4079.2634280000002</v>
      </c>
      <c r="J101" s="2">
        <f t="shared" si="8"/>
        <v>725.61230500000011</v>
      </c>
      <c r="K101" s="2">
        <f t="shared" si="9"/>
        <v>580.29300178703625</v>
      </c>
      <c r="L101" s="2">
        <f t="shared" si="10"/>
        <v>-245.85884831481371</v>
      </c>
      <c r="M101" s="2">
        <f t="shared" si="11"/>
        <v>336739.96792300924</v>
      </c>
      <c r="N101" s="2">
        <f t="shared" si="12"/>
        <v>60446.573294686576</v>
      </c>
      <c r="O101" s="2">
        <f t="shared" si="13"/>
        <v>-142670.16910450687</v>
      </c>
      <c r="P101" s="2">
        <f t="shared" si="14"/>
        <v>526513.21716741321</v>
      </c>
      <c r="Q101" s="2">
        <f t="shared" si="15"/>
        <v>230163.37920138502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5374.2470700000003</v>
      </c>
      <c r="I102">
        <v>3626.1606449999999</v>
      </c>
      <c r="J102" s="2">
        <f t="shared" si="8"/>
        <v>-1748.0864250000004</v>
      </c>
      <c r="K102" s="2">
        <f t="shared" si="9"/>
        <v>127.19021878703597</v>
      </c>
      <c r="L102" s="2">
        <f t="shared" si="10"/>
        <v>1774.7370986851865</v>
      </c>
      <c r="M102" s="2">
        <f t="shared" si="11"/>
        <v>16177.35175509408</v>
      </c>
      <c r="N102" s="2">
        <f t="shared" si="12"/>
        <v>3149691.7694495134</v>
      </c>
      <c r="O102" s="2">
        <f t="shared" si="13"/>
        <v>225729.19987123832</v>
      </c>
      <c r="P102" s="2">
        <f t="shared" si="14"/>
        <v>3055806.1492692819</v>
      </c>
      <c r="Q102" s="2">
        <f t="shared" si="15"/>
        <v>710.25840787427194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4924.1303710000002</v>
      </c>
      <c r="I103">
        <v>5775.3422849999997</v>
      </c>
      <c r="J103" s="2">
        <f t="shared" si="8"/>
        <v>851.21191399999952</v>
      </c>
      <c r="K103" s="2">
        <f t="shared" si="9"/>
        <v>2276.3718587870358</v>
      </c>
      <c r="L103" s="2">
        <f t="shared" si="10"/>
        <v>1324.6203996851864</v>
      </c>
      <c r="M103" s="2">
        <f t="shared" si="11"/>
        <v>5181868.8394775447</v>
      </c>
      <c r="N103" s="2">
        <f t="shared" si="12"/>
        <v>1754619.2032621428</v>
      </c>
      <c r="O103" s="2">
        <f t="shared" si="13"/>
        <v>3015328.6014185939</v>
      </c>
      <c r="P103" s="2">
        <f t="shared" si="14"/>
        <v>724561.72253554256</v>
      </c>
      <c r="Q103" s="2">
        <f t="shared" si="15"/>
        <v>4734246.2572766291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1915.2725829999999</v>
      </c>
      <c r="I104">
        <v>2454.9575199999999</v>
      </c>
      <c r="J104" s="2">
        <f t="shared" si="8"/>
        <v>539.68493699999999</v>
      </c>
      <c r="K104" s="2">
        <f t="shared" si="9"/>
        <v>-1044.012906212964</v>
      </c>
      <c r="L104" s="2">
        <f t="shared" si="10"/>
        <v>-1684.2373883148139</v>
      </c>
      <c r="M104" s="2">
        <f t="shared" si="11"/>
        <v>1089962.9483392392</v>
      </c>
      <c r="N104" s="2">
        <f t="shared" si="12"/>
        <v>2836655.5801975052</v>
      </c>
      <c r="O104" s="2">
        <f t="shared" si="13"/>
        <v>1758365.5705270811</v>
      </c>
      <c r="P104" s="2">
        <f t="shared" si="14"/>
        <v>291259.83122469397</v>
      </c>
      <c r="Q104" s="2">
        <f t="shared" si="15"/>
        <v>1310000.3138107494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1620.556763</v>
      </c>
      <c r="I105">
        <v>1209.290283</v>
      </c>
      <c r="J105" s="2">
        <f t="shared" si="8"/>
        <v>-411.26648</v>
      </c>
      <c r="K105" s="2">
        <f t="shared" si="9"/>
        <v>-2289.6801432129641</v>
      </c>
      <c r="L105" s="2">
        <f t="shared" si="10"/>
        <v>-1978.9532083148138</v>
      </c>
      <c r="M105" s="2">
        <f t="shared" si="11"/>
        <v>5242635.1582237398</v>
      </c>
      <c r="N105" s="2">
        <f t="shared" si="12"/>
        <v>3916255.8006994948</v>
      </c>
      <c r="O105" s="2">
        <f t="shared" si="13"/>
        <v>4531169.8654260179</v>
      </c>
      <c r="P105" s="2">
        <f t="shared" si="14"/>
        <v>169140.11757159041</v>
      </c>
      <c r="Q105" s="2">
        <f t="shared" si="15"/>
        <v>5713150.1584077645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1342.1754149999999</v>
      </c>
      <c r="I106">
        <v>857.60443099999998</v>
      </c>
      <c r="J106" s="2">
        <f t="shared" si="8"/>
        <v>-484.57098399999995</v>
      </c>
      <c r="K106" s="2">
        <f t="shared" si="9"/>
        <v>-2641.3659952129638</v>
      </c>
      <c r="L106" s="2">
        <f t="shared" si="10"/>
        <v>-2257.3345563148141</v>
      </c>
      <c r="M106" s="2">
        <f t="shared" si="11"/>
        <v>6976814.3206673702</v>
      </c>
      <c r="N106" s="2">
        <f t="shared" si="12"/>
        <v>5095559.299132999</v>
      </c>
      <c r="O106" s="2">
        <f t="shared" si="13"/>
        <v>5962446.736869093</v>
      </c>
      <c r="P106" s="2">
        <f t="shared" si="14"/>
        <v>234809.0385347282</v>
      </c>
      <c r="Q106" s="2">
        <f t="shared" si="15"/>
        <v>7518045.9920090726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1313.4708250000001</v>
      </c>
      <c r="I107">
        <v>796.806152</v>
      </c>
      <c r="J107" s="2">
        <f t="shared" si="8"/>
        <v>-516.66467300000011</v>
      </c>
      <c r="K107" s="2">
        <f t="shared" si="9"/>
        <v>-2702.1642742129638</v>
      </c>
      <c r="L107" s="2">
        <f t="shared" si="10"/>
        <v>-2286.0391463148135</v>
      </c>
      <c r="M107" s="2">
        <f t="shared" si="11"/>
        <v>7301691.7648328738</v>
      </c>
      <c r="N107" s="2">
        <f t="shared" si="12"/>
        <v>5225974.9784837607</v>
      </c>
      <c r="O107" s="2">
        <f t="shared" si="13"/>
        <v>6177253.3106241915</v>
      </c>
      <c r="P107" s="2">
        <f t="shared" si="14"/>
        <v>266942.38432619703</v>
      </c>
      <c r="Q107" s="2">
        <f t="shared" si="15"/>
        <v>7855148.6988018434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1346.130615</v>
      </c>
      <c r="I108">
        <v>809.69787599999995</v>
      </c>
      <c r="J108" s="2">
        <f t="shared" si="8"/>
        <v>-536.43273900000008</v>
      </c>
      <c r="K108" s="2">
        <f t="shared" si="9"/>
        <v>-2689.2725502129642</v>
      </c>
      <c r="L108" s="2">
        <f t="shared" si="10"/>
        <v>-2253.3793563148138</v>
      </c>
      <c r="M108" s="2">
        <f t="shared" si="11"/>
        <v>7232186.8493289398</v>
      </c>
      <c r="N108" s="2">
        <f t="shared" si="12"/>
        <v>5077718.5234657647</v>
      </c>
      <c r="O108" s="2">
        <f t="shared" si="13"/>
        <v>6059951.2481539873</v>
      </c>
      <c r="P108" s="2">
        <f t="shared" si="14"/>
        <v>287760.08347104222</v>
      </c>
      <c r="Q108" s="2">
        <f t="shared" si="15"/>
        <v>7783051.5271648308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1561.884155</v>
      </c>
      <c r="I109">
        <v>918.75836200000003</v>
      </c>
      <c r="J109" s="2">
        <f t="shared" si="8"/>
        <v>-643.12579299999993</v>
      </c>
      <c r="K109" s="2">
        <f t="shared" si="9"/>
        <v>-2580.2120642129639</v>
      </c>
      <c r="L109" s="2">
        <f t="shared" si="10"/>
        <v>-2037.6258163148138</v>
      </c>
      <c r="M109" s="2">
        <f t="shared" si="11"/>
        <v>6657494.296310124</v>
      </c>
      <c r="N109" s="2">
        <f t="shared" si="12"/>
        <v>4151918.9673126116</v>
      </c>
      <c r="O109" s="2">
        <f t="shared" si="13"/>
        <v>5257506.7136072712</v>
      </c>
      <c r="P109" s="2">
        <f t="shared" si="14"/>
        <v>413610.78562187875</v>
      </c>
      <c r="Q109" s="2">
        <f t="shared" si="15"/>
        <v>7186429.190843964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2759.8352049999999</v>
      </c>
      <c r="I110">
        <v>1768.679443</v>
      </c>
      <c r="J110" s="2">
        <f t="shared" si="8"/>
        <v>-991.15576199999987</v>
      </c>
      <c r="K110" s="2">
        <f t="shared" si="9"/>
        <v>-1730.290983212964</v>
      </c>
      <c r="L110" s="2">
        <f t="shared" si="10"/>
        <v>-839.67476631481395</v>
      </c>
      <c r="M110" s="2">
        <f t="shared" si="11"/>
        <v>2993906.8865880854</v>
      </c>
      <c r="N110" s="2">
        <f t="shared" si="12"/>
        <v>705053.71318583738</v>
      </c>
      <c r="O110" s="2">
        <f t="shared" si="13"/>
        <v>1452881.6769859751</v>
      </c>
      <c r="P110" s="2">
        <f t="shared" si="14"/>
        <v>982389.74454580038</v>
      </c>
      <c r="Q110" s="2">
        <f t="shared" si="15"/>
        <v>3351940.4234095002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4923.9624020000001</v>
      </c>
      <c r="I111">
        <v>4188.5458980000003</v>
      </c>
      <c r="J111" s="2">
        <f t="shared" si="8"/>
        <v>-735.4165039999998</v>
      </c>
      <c r="K111" s="2">
        <f t="shared" si="9"/>
        <v>689.57547178703635</v>
      </c>
      <c r="L111" s="2">
        <f t="shared" si="10"/>
        <v>1324.4524306851863</v>
      </c>
      <c r="M111" s="2">
        <f t="shared" si="11"/>
        <v>475514.33129031374</v>
      </c>
      <c r="N111" s="2">
        <f t="shared" si="12"/>
        <v>1754174.2411478981</v>
      </c>
      <c r="O111" s="2">
        <f t="shared" si="13"/>
        <v>913309.90974922443</v>
      </c>
      <c r="P111" s="2">
        <f t="shared" si="14"/>
        <v>540837.43435558176</v>
      </c>
      <c r="Q111" s="2">
        <f t="shared" si="15"/>
        <v>346963.32292587642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2020-11-18T18:38:42Z</dcterms:modified>
</cp:coreProperties>
</file>