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A7669491-8668-4456-89D8-E355D74E06F9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<sst xmlns="http://schemas.openxmlformats.org/spreadsheetml/2006/main" count="24" uniqueCount="24">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</sst>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River at Blue River flow C128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USGS_14158500_flow_MCKENZIE RIVER AT OUTLET OF CLEAR LAKE  OR_23773373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1096.5040280000001</c:v>
                </c:pt>
                <c:pt idx="1">
                  <c:v>661.09948699999995</c:v>
                </c:pt>
                <c:pt idx="2">
                  <c:v>524.34857199999999</c:v>
                </c:pt>
                <c:pt idx="3">
                  <c:v>531.37255900000002</c:v>
                </c:pt>
                <c:pt idx="4">
                  <c:v>472.84558099999998</c:v>
                </c:pt>
                <c:pt idx="5">
                  <c:v>485.62496900000002</c:v>
                </c:pt>
                <c:pt idx="6">
                  <c:v>320.599762</c:v>
                </c:pt>
                <c:pt idx="7">
                  <c:v>309.27450599999997</c:v>
                </c:pt>
                <c:pt idx="8">
                  <c:v>332.72421300000002</c:v>
                </c:pt>
                <c:pt idx="9">
                  <c:v>386.131439</c:v>
                </c:pt>
                <c:pt idx="10">
                  <c:v>442.28152499999999</c:v>
                </c:pt>
                <c:pt idx="11">
                  <c:v>582.46612500000003</c:v>
                </c:pt>
                <c:pt idx="12">
                  <c:v>634.505493</c:v>
                </c:pt>
                <c:pt idx="13">
                  <c:v>446.066193</c:v>
                </c:pt>
                <c:pt idx="14">
                  <c:v>579.556152</c:v>
                </c:pt>
                <c:pt idx="15">
                  <c:v>614.13549799999998</c:v>
                </c:pt>
                <c:pt idx="16">
                  <c:v>584.61309800000004</c:v>
                </c:pt>
                <c:pt idx="17">
                  <c:v>400.25183099999998</c:v>
                </c:pt>
                <c:pt idx="18">
                  <c:v>334.855774</c:v>
                </c:pt>
                <c:pt idx="19">
                  <c:v>308.827789</c:v>
                </c:pt>
                <c:pt idx="20">
                  <c:v>306.63552900000002</c:v>
                </c:pt>
                <c:pt idx="21">
                  <c:v>332.00207499999999</c:v>
                </c:pt>
                <c:pt idx="22">
                  <c:v>396.13388099999997</c:v>
                </c:pt>
                <c:pt idx="23">
                  <c:v>460.63711499999999</c:v>
                </c:pt>
                <c:pt idx="24">
                  <c:v>521.53424099999995</c:v>
                </c:pt>
                <c:pt idx="25">
                  <c:v>559.169983</c:v>
                </c:pt>
                <c:pt idx="26">
                  <c:v>613.78802499999995</c:v>
                </c:pt>
                <c:pt idx="27">
                  <c:v>775.22540300000003</c:v>
                </c:pt>
                <c:pt idx="28">
                  <c:v>478.91519199999999</c:v>
                </c:pt>
                <c:pt idx="29">
                  <c:v>441.94363399999997</c:v>
                </c:pt>
                <c:pt idx="30">
                  <c:v>326.80264299999999</c:v>
                </c:pt>
                <c:pt idx="31">
                  <c:v>309.38211100000001</c:v>
                </c:pt>
                <c:pt idx="32">
                  <c:v>306.09149200000002</c:v>
                </c:pt>
                <c:pt idx="33">
                  <c:v>417.00112899999999</c:v>
                </c:pt>
                <c:pt idx="34">
                  <c:v>590.675476</c:v>
                </c:pt>
                <c:pt idx="35">
                  <c:v>546.326233</c:v>
                </c:pt>
                <c:pt idx="36">
                  <c:v>396.43881199999998</c:v>
                </c:pt>
                <c:pt idx="37">
                  <c:v>428.19784499999997</c:v>
                </c:pt>
                <c:pt idx="38">
                  <c:v>607.63445999999999</c:v>
                </c:pt>
                <c:pt idx="39">
                  <c:v>555.67120399999999</c:v>
                </c:pt>
                <c:pt idx="40">
                  <c:v>420.54302999999999</c:v>
                </c:pt>
                <c:pt idx="41">
                  <c:v>359.82342499999999</c:v>
                </c:pt>
                <c:pt idx="42">
                  <c:v>312.74288899999999</c:v>
                </c:pt>
                <c:pt idx="43">
                  <c:v>310.54745500000001</c:v>
                </c:pt>
                <c:pt idx="44">
                  <c:v>361.43319700000001</c:v>
                </c:pt>
                <c:pt idx="45">
                  <c:v>373.10821499999997</c:v>
                </c:pt>
                <c:pt idx="46">
                  <c:v>437.055206</c:v>
                </c:pt>
                <c:pt idx="47">
                  <c:v>397.06753500000002</c:v>
                </c:pt>
                <c:pt idx="48">
                  <c:v>434.03185999999999</c:v>
                </c:pt>
                <c:pt idx="49">
                  <c:v>631.33941700000003</c:v>
                </c:pt>
                <c:pt idx="50">
                  <c:v>835.55426</c:v>
                </c:pt>
                <c:pt idx="51">
                  <c:v>535.69341999999995</c:v>
                </c:pt>
                <c:pt idx="52">
                  <c:v>474.80044600000002</c:v>
                </c:pt>
                <c:pt idx="53">
                  <c:v>365.25045799999998</c:v>
                </c:pt>
                <c:pt idx="54">
                  <c:v>318.39080799999999</c:v>
                </c:pt>
                <c:pt idx="55">
                  <c:v>308.89999399999999</c:v>
                </c:pt>
                <c:pt idx="56">
                  <c:v>308.72842400000002</c:v>
                </c:pt>
                <c:pt idx="57">
                  <c:v>398.45404100000002</c:v>
                </c:pt>
                <c:pt idx="58">
                  <c:v>595.29003899999998</c:v>
                </c:pt>
                <c:pt idx="59">
                  <c:v>652.56793200000004</c:v>
                </c:pt>
                <c:pt idx="60">
                  <c:v>495.836029</c:v>
                </c:pt>
                <c:pt idx="61">
                  <c:v>488.14721700000001</c:v>
                </c:pt>
                <c:pt idx="62">
                  <c:v>416.46539300000001</c:v>
                </c:pt>
                <c:pt idx="63">
                  <c:v>406.82961999999998</c:v>
                </c:pt>
                <c:pt idx="64">
                  <c:v>346.60943600000002</c:v>
                </c:pt>
                <c:pt idx="65">
                  <c:v>314.59197999999998</c:v>
                </c:pt>
                <c:pt idx="66">
                  <c:v>306.609711</c:v>
                </c:pt>
                <c:pt idx="67">
                  <c:v>305.545074</c:v>
                </c:pt>
                <c:pt idx="68">
                  <c:v>314.35513300000002</c:v>
                </c:pt>
                <c:pt idx="69">
                  <c:v>318.71112099999999</c:v>
                </c:pt>
                <c:pt idx="70">
                  <c:v>499.521637</c:v>
                </c:pt>
                <c:pt idx="71">
                  <c:v>667.88079800000003</c:v>
                </c:pt>
                <c:pt idx="72">
                  <c:v>651.95007299999997</c:v>
                </c:pt>
                <c:pt idx="73">
                  <c:v>624.15045199999997</c:v>
                </c:pt>
                <c:pt idx="74">
                  <c:v>621.98821999999996</c:v>
                </c:pt>
                <c:pt idx="75">
                  <c:v>423.30352800000003</c:v>
                </c:pt>
                <c:pt idx="76">
                  <c:v>365.26574699999998</c:v>
                </c:pt>
                <c:pt idx="77">
                  <c:v>340.24139400000001</c:v>
                </c:pt>
                <c:pt idx="78">
                  <c:v>319.79556300000002</c:v>
                </c:pt>
                <c:pt idx="79">
                  <c:v>306.16104100000001</c:v>
                </c:pt>
                <c:pt idx="80">
                  <c:v>313.04083300000002</c:v>
                </c:pt>
                <c:pt idx="81">
                  <c:v>615.71966599999996</c:v>
                </c:pt>
                <c:pt idx="82">
                  <c:v>526.20257600000002</c:v>
                </c:pt>
                <c:pt idx="83">
                  <c:v>384.30676299999999</c:v>
                </c:pt>
                <c:pt idx="84">
                  <c:v>316.60571299999998</c:v>
                </c:pt>
                <c:pt idx="85">
                  <c:v>577.45989999999995</c:v>
                </c:pt>
                <c:pt idx="86">
                  <c:v>965.16339100000005</c:v>
                </c:pt>
                <c:pt idx="87">
                  <c:v>806.76019299999996</c:v>
                </c:pt>
                <c:pt idx="88">
                  <c:v>456.58734099999998</c:v>
                </c:pt>
                <c:pt idx="89">
                  <c:v>365.266998</c:v>
                </c:pt>
                <c:pt idx="90">
                  <c:v>314.43472300000002</c:v>
                </c:pt>
                <c:pt idx="91">
                  <c:v>308.12020899999999</c:v>
                </c:pt>
                <c:pt idx="92">
                  <c:v>336.041473</c:v>
                </c:pt>
                <c:pt idx="93">
                  <c:v>469.77722199999999</c:v>
                </c:pt>
                <c:pt idx="94">
                  <c:v>594.06372099999999</c:v>
                </c:pt>
                <c:pt idx="95">
                  <c:v>374.77539100000001</c:v>
                </c:pt>
                <c:pt idx="96">
                  <c:v>598.81048599999997</c:v>
                </c:pt>
                <c:pt idx="97">
                  <c:v>405.13906900000001</c:v>
                </c:pt>
                <c:pt idx="98">
                  <c:v>570.93872099999999</c:v>
                </c:pt>
                <c:pt idx="99">
                  <c:v>531.574341</c:v>
                </c:pt>
                <c:pt idx="100">
                  <c:v>346.17675800000001</c:v>
                </c:pt>
                <c:pt idx="101">
                  <c:v>339.007294</c:v>
                </c:pt>
                <c:pt idx="102">
                  <c:v>307.621216</c:v>
                </c:pt>
                <c:pt idx="103">
                  <c:v>305.64492799999999</c:v>
                </c:pt>
                <c:pt idx="104">
                  <c:v>305.62677000000002</c:v>
                </c:pt>
                <c:pt idx="105">
                  <c:v>324.78241000000003</c:v>
                </c:pt>
                <c:pt idx="106">
                  <c:v>400.33316000000002</c:v>
                </c:pt>
                <c:pt idx="107">
                  <c:v>529.74597200000005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Obs:..\Observations\McKenzie\USGS_14158500_flow_MCKENZIE RIVER AT OUTLET OF CLEAR LAKE  OR_23773373.csv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633.59283400000004</c:v>
                </c:pt>
                <c:pt idx="1">
                  <c:v>425.65698200000003</c:v>
                </c:pt>
                <c:pt idx="2">
                  <c:v>373.90524299999998</c:v>
                </c:pt>
                <c:pt idx="3">
                  <c:v>516.30627400000003</c:v>
                </c:pt>
                <c:pt idx="4">
                  <c:v>510.29437300000001</c:v>
                </c:pt>
                <c:pt idx="5">
                  <c:v>628.17913799999997</c:v>
                </c:pt>
                <c:pt idx="6">
                  <c:v>374.57525600000002</c:v>
                </c:pt>
                <c:pt idx="7">
                  <c:v>275.82794200000001</c:v>
                </c:pt>
                <c:pt idx="8">
                  <c:v>241.34721400000001</c:v>
                </c:pt>
                <c:pt idx="9">
                  <c:v>229.03131099999999</c:v>
                </c:pt>
                <c:pt idx="10">
                  <c:v>366.80126999999999</c:v>
                </c:pt>
                <c:pt idx="11">
                  <c:v>656.46301300000005</c:v>
                </c:pt>
                <c:pt idx="12">
                  <c:v>758.90728799999999</c:v>
                </c:pt>
                <c:pt idx="13">
                  <c:v>523.816101</c:v>
                </c:pt>
                <c:pt idx="14">
                  <c:v>472.20327800000001</c:v>
                </c:pt>
                <c:pt idx="15">
                  <c:v>686.89923099999999</c:v>
                </c:pt>
                <c:pt idx="16">
                  <c:v>778.66332999999997</c:v>
                </c:pt>
                <c:pt idx="17">
                  <c:v>826.61328100000003</c:v>
                </c:pt>
                <c:pt idx="18">
                  <c:v>513.37567100000001</c:v>
                </c:pt>
                <c:pt idx="19">
                  <c:v>398.268799</c:v>
                </c:pt>
                <c:pt idx="20">
                  <c:v>310.50412</c:v>
                </c:pt>
                <c:pt idx="21">
                  <c:v>267.33938599999999</c:v>
                </c:pt>
                <c:pt idx="22">
                  <c:v>271.36877399999997</c:v>
                </c:pt>
                <c:pt idx="23">
                  <c:v>332.02279700000003</c:v>
                </c:pt>
                <c:pt idx="24">
                  <c:v>747.57867399999998</c:v>
                </c:pt>
                <c:pt idx="25">
                  <c:v>626.625</c:v>
                </c:pt>
                <c:pt idx="26">
                  <c:v>563.50689699999998</c:v>
                </c:pt>
                <c:pt idx="27">
                  <c:v>898.37103300000001</c:v>
                </c:pt>
                <c:pt idx="28">
                  <c:v>996.23992899999996</c:v>
                </c:pt>
                <c:pt idx="29">
                  <c:v>681.18328899999995</c:v>
                </c:pt>
                <c:pt idx="30">
                  <c:v>481.72918700000002</c:v>
                </c:pt>
                <c:pt idx="31">
                  <c:v>366.778595</c:v>
                </c:pt>
                <c:pt idx="32">
                  <c:v>294.694458</c:v>
                </c:pt>
                <c:pt idx="33">
                  <c:v>274.35879499999999</c:v>
                </c:pt>
                <c:pt idx="34">
                  <c:v>514.78887899999995</c:v>
                </c:pt>
                <c:pt idx="35">
                  <c:v>824.81103499999995</c:v>
                </c:pt>
                <c:pt idx="36">
                  <c:v>412.20935100000003</c:v>
                </c:pt>
                <c:pt idx="37">
                  <c:v>382.81478900000002</c:v>
                </c:pt>
                <c:pt idx="38">
                  <c:v>437.68179300000003</c:v>
                </c:pt>
                <c:pt idx="39">
                  <c:v>782.16125499999998</c:v>
                </c:pt>
                <c:pt idx="40">
                  <c:v>584.118652</c:v>
                </c:pt>
                <c:pt idx="41">
                  <c:v>451.94134500000001</c:v>
                </c:pt>
                <c:pt idx="42">
                  <c:v>334.18719499999997</c:v>
                </c:pt>
                <c:pt idx="43">
                  <c:v>244.20327800000001</c:v>
                </c:pt>
                <c:pt idx="44">
                  <c:v>220.821213</c:v>
                </c:pt>
                <c:pt idx="45">
                  <c:v>315.99529999999999</c:v>
                </c:pt>
                <c:pt idx="46">
                  <c:v>307.77313199999998</c:v>
                </c:pt>
                <c:pt idx="47">
                  <c:v>356.69754</c:v>
                </c:pt>
                <c:pt idx="48">
                  <c:v>335.19628899999998</c:v>
                </c:pt>
                <c:pt idx="49">
                  <c:v>805.42468299999996</c:v>
                </c:pt>
                <c:pt idx="50">
                  <c:v>1049.1136469999999</c:v>
                </c:pt>
                <c:pt idx="51">
                  <c:v>720.01660200000003</c:v>
                </c:pt>
                <c:pt idx="52">
                  <c:v>658.71105999999997</c:v>
                </c:pt>
                <c:pt idx="53">
                  <c:v>441.70452899999998</c:v>
                </c:pt>
                <c:pt idx="54">
                  <c:v>362.28997800000002</c:v>
                </c:pt>
                <c:pt idx="55">
                  <c:v>278.85382099999998</c:v>
                </c:pt>
                <c:pt idx="56">
                  <c:v>235.81594799999999</c:v>
                </c:pt>
                <c:pt idx="57">
                  <c:v>223.83869899999999</c:v>
                </c:pt>
                <c:pt idx="58">
                  <c:v>411.79901100000001</c:v>
                </c:pt>
                <c:pt idx="59">
                  <c:v>656.54193099999998</c:v>
                </c:pt>
                <c:pt idx="60">
                  <c:v>514.29370100000006</c:v>
                </c:pt>
                <c:pt idx="61">
                  <c:v>565.96466099999998</c:v>
                </c:pt>
                <c:pt idx="62">
                  <c:v>385.28106700000001</c:v>
                </c:pt>
                <c:pt idx="63">
                  <c:v>396.03781099999998</c:v>
                </c:pt>
                <c:pt idx="64">
                  <c:v>293.912689</c:v>
                </c:pt>
                <c:pt idx="65">
                  <c:v>220.25415000000001</c:v>
                </c:pt>
                <c:pt idx="66">
                  <c:v>173.981537</c:v>
                </c:pt>
                <c:pt idx="67">
                  <c:v>152.941193</c:v>
                </c:pt>
                <c:pt idx="68">
                  <c:v>139.972916</c:v>
                </c:pt>
                <c:pt idx="69">
                  <c:v>126.537308</c:v>
                </c:pt>
                <c:pt idx="70">
                  <c:v>221.43119799999999</c:v>
                </c:pt>
                <c:pt idx="71">
                  <c:v>607.42169200000001</c:v>
                </c:pt>
                <c:pt idx="72">
                  <c:v>434.39514200000002</c:v>
                </c:pt>
                <c:pt idx="73">
                  <c:v>641.31897000000004</c:v>
                </c:pt>
                <c:pt idx="74">
                  <c:v>707.70825200000002</c:v>
                </c:pt>
                <c:pt idx="75">
                  <c:v>676.07458499999996</c:v>
                </c:pt>
                <c:pt idx="76">
                  <c:v>452.76947000000001</c:v>
                </c:pt>
                <c:pt idx="77">
                  <c:v>336.61318999999997</c:v>
                </c:pt>
                <c:pt idx="78">
                  <c:v>252.70665</c:v>
                </c:pt>
                <c:pt idx="79">
                  <c:v>204.46639999999999</c:v>
                </c:pt>
                <c:pt idx="80">
                  <c:v>178.68644699999999</c:v>
                </c:pt>
                <c:pt idx="81">
                  <c:v>331.07891799999999</c:v>
                </c:pt>
                <c:pt idx="82">
                  <c:v>404.97912600000001</c:v>
                </c:pt>
                <c:pt idx="83">
                  <c:v>411.908569</c:v>
                </c:pt>
                <c:pt idx="84">
                  <c:v>335.74652099999997</c:v>
                </c:pt>
                <c:pt idx="85">
                  <c:v>599.73553500000003</c:v>
                </c:pt>
                <c:pt idx="86">
                  <c:v>821.78002900000001</c:v>
                </c:pt>
                <c:pt idx="87">
                  <c:v>915.23547399999995</c:v>
                </c:pt>
                <c:pt idx="88">
                  <c:v>970.514771</c:v>
                </c:pt>
                <c:pt idx="89">
                  <c:v>608.74694799999997</c:v>
                </c:pt>
                <c:pt idx="90">
                  <c:v>433.807343</c:v>
                </c:pt>
                <c:pt idx="91">
                  <c:v>333.24765000000002</c:v>
                </c:pt>
                <c:pt idx="92">
                  <c:v>279.36144999999999</c:v>
                </c:pt>
                <c:pt idx="93">
                  <c:v>325.57327299999997</c:v>
                </c:pt>
                <c:pt idx="94">
                  <c:v>611.67675799999995</c:v>
                </c:pt>
                <c:pt idx="95">
                  <c:v>490.97482300000001</c:v>
                </c:pt>
                <c:pt idx="96">
                  <c:v>515.40911900000003</c:v>
                </c:pt>
                <c:pt idx="97">
                  <c:v>531.03466800000001</c:v>
                </c:pt>
                <c:pt idx="98">
                  <c:v>404.23397799999998</c:v>
                </c:pt>
                <c:pt idx="99">
                  <c:v>656.39202899999998</c:v>
                </c:pt>
                <c:pt idx="100">
                  <c:v>521.24169900000004</c:v>
                </c:pt>
                <c:pt idx="101">
                  <c:v>358.698395</c:v>
                </c:pt>
                <c:pt idx="102">
                  <c:v>279.09741200000002</c:v>
                </c:pt>
                <c:pt idx="103">
                  <c:v>232.69052099999999</c:v>
                </c:pt>
                <c:pt idx="104">
                  <c:v>199.79652400000001</c:v>
                </c:pt>
                <c:pt idx="105">
                  <c:v>175.65425099999999</c:v>
                </c:pt>
                <c:pt idx="106">
                  <c:v>177.17825300000001</c:v>
                </c:pt>
                <c:pt idx="107">
                  <c:v>328.79098499999998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2856</xdr:rowOff>
    </xdr:from>
    <xdr:to>
      <xdr:col>19</xdr:col>
      <xdr:colOff>266700</xdr:colOff>
      <xdr:row>26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9" x14ac:dyDescent="0.3">
      <c r="H1"/>
      <c r="I1"/>
    </row>
    <row r="2" spans="1:19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458.08610678703695</v>
      </c>
      <c r="I2">
        <f>AVERAGE(I4:I111)</f>
        <v>459.16568304629612</v>
      </c>
      <c r="J2" s="4"/>
      <c r="K2" s="4"/>
      <c r="L2" s="4"/>
      <c r="M2" s="4"/>
      <c r="N2" s="4"/>
      <c r="O2" s="4"/>
      <c r="P2" s="4"/>
      <c r="Q2" s="4"/>
    </row>
    <row r="3" spans="1:19" s="3" customFormat="1" ht="201.6" x14ac:dyDescent="0.3">
      <c r="A3" s="3" t="s">
        <v>4</v>
      </c>
      <c r="B3" s="6">
        <f>(I2-H2)/H2</f>
        <v>2.3567103286130926E-3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  <c r="S3" s="3" t="str">
        <f>H3</f>
        <v xml:space="preserve"> USGS_14158500_flow_MCKENZIE RIVER AT OUTLET OF CLEAR LAKE  OR_23773373</v>
      </c>
    </row>
    <row r="4" spans="1:19" x14ac:dyDescent="0.3">
      <c r="A4" t="s">
        <v>5</v>
      </c>
      <c r="B4" s="7">
        <f>1-SUM(P4:P111)/SUM(M4:M111)</f>
        <v>0.43101790009736496</v>
      </c>
      <c r="C4" s="1"/>
      <c r="D4">
        <v>0</v>
      </c>
      <c r="E4">
        <v>2010</v>
      </c>
      <c r="F4">
        <v>1</v>
      </c>
      <c r="G4">
        <v>31</v>
      </c>
      <c r="H4">
        <v>1096.5040280000001</v>
      </c>
      <c r="I4">
        <v>633.59283400000004</v>
      </c>
      <c r="J4" s="2">
        <f>I4-H4</f>
        <v>-462.91119400000002</v>
      </c>
      <c r="K4" s="2">
        <f>I4-I$2</f>
        <v>174.42715095370392</v>
      </c>
      <c r="L4" s="2">
        <f>H4-H$2</f>
        <v>638.41792121296317</v>
      </c>
      <c r="M4" s="2">
        <f>K4*K4</f>
        <v>30424.830989826212</v>
      </c>
      <c r="N4" s="2">
        <f>L4*L4</f>
        <v>407577.44212588127</v>
      </c>
      <c r="O4" s="2">
        <f>K4*L4</f>
        <v>111357.41911496338</v>
      </c>
      <c r="P4" s="2">
        <f>J4*J4</f>
        <v>214286.77353050566</v>
      </c>
      <c r="Q4" s="2">
        <f>(I4-H$2)*(I4-H$2)</f>
        <v>30802.611297005438</v>
      </c>
    </row>
    <row r="5" spans="1:19" x14ac:dyDescent="0.3">
      <c r="A5" t="s">
        <v>6</v>
      </c>
      <c r="B5" s="7">
        <f>SQRT(SUM(P4:P111))/SQRT(SUM(Q4:Q111))</f>
        <v>0.75429909804860995</v>
      </c>
      <c r="C5" s="1"/>
      <c r="D5">
        <v>1</v>
      </c>
      <c r="E5">
        <v>2010</v>
      </c>
      <c r="F5">
        <v>2</v>
      </c>
      <c r="G5">
        <v>28</v>
      </c>
      <c r="H5">
        <v>661.09948699999995</v>
      </c>
      <c r="I5">
        <v>425.65698200000003</v>
      </c>
      <c r="J5" s="2">
        <f t="shared" ref="J5:J68" si="0">I5-H5</f>
        <v>-235.44250499999993</v>
      </c>
      <c r="K5" s="2">
        <f t="shared" ref="K5:K68" si="1">I5-I$2</f>
        <v>-33.508701046296096</v>
      </c>
      <c r="L5" s="2">
        <f t="shared" ref="L5:L68" si="2">H5-H$2</f>
        <v>203.013380212963</v>
      </c>
      <c r="M5" s="2">
        <f t="shared" ref="M5:M68" si="3">K5*K5</f>
        <v>1122.8330458100452</v>
      </c>
      <c r="N5" s="2">
        <f t="shared" ref="N5:N68" si="4">L5*L5</f>
        <v>41214.43254549308</v>
      </c>
      <c r="O5" s="2">
        <f t="shared" ref="O5:O68" si="5">K5*L5</f>
        <v>-6802.7146659542204</v>
      </c>
      <c r="P5" s="2">
        <f t="shared" ref="P5:P68" si="6">J5*J5</f>
        <v>55433.173160674989</v>
      </c>
      <c r="Q5" s="2">
        <f t="shared" ref="Q5:Q68" si="7">(I5-H$2)*(I5-H$2)</f>
        <v>1051.6481344532128</v>
      </c>
    </row>
    <row r="6" spans="1:19" x14ac:dyDescent="0.3">
      <c r="A6" t="s">
        <v>7</v>
      </c>
      <c r="B6" s="7">
        <f>B12*B12</f>
        <v>0.43371863149412104</v>
      </c>
      <c r="C6" s="1"/>
      <c r="D6">
        <v>2</v>
      </c>
      <c r="E6">
        <v>2010</v>
      </c>
      <c r="F6">
        <v>3</v>
      </c>
      <c r="G6">
        <v>31</v>
      </c>
      <c r="H6">
        <v>524.34857199999999</v>
      </c>
      <c r="I6">
        <v>373.90524299999998</v>
      </c>
      <c r="J6" s="2">
        <f t="shared" si="0"/>
        <v>-150.44332900000001</v>
      </c>
      <c r="K6" s="2">
        <f t="shared" si="1"/>
        <v>-85.260440046296139</v>
      </c>
      <c r="L6" s="2">
        <f t="shared" si="2"/>
        <v>66.262465212963036</v>
      </c>
      <c r="M6" s="2">
        <f t="shared" si="3"/>
        <v>7269.3426368880582</v>
      </c>
      <c r="N6" s="2">
        <f t="shared" si="4"/>
        <v>4390.7142960991368</v>
      </c>
      <c r="O6" s="2">
        <f t="shared" si="5"/>
        <v>-5649.5669426096183</v>
      </c>
      <c r="P6" s="2">
        <f t="shared" si="6"/>
        <v>22633.195240602243</v>
      </c>
      <c r="Q6" s="2">
        <f t="shared" si="7"/>
        <v>7086.417827931672</v>
      </c>
    </row>
    <row r="7" spans="1:19" x14ac:dyDescent="0.3">
      <c r="A7" t="s">
        <v>8</v>
      </c>
      <c r="B7" s="8">
        <f>H2</f>
        <v>458.08610678703695</v>
      </c>
      <c r="C7" s="2"/>
      <c r="D7">
        <v>3</v>
      </c>
      <c r="E7">
        <v>2010</v>
      </c>
      <c r="F7">
        <v>4</v>
      </c>
      <c r="G7">
        <v>30</v>
      </c>
      <c r="H7">
        <v>531.37255900000002</v>
      </c>
      <c r="I7">
        <v>516.30627400000003</v>
      </c>
      <c r="J7" s="2">
        <f t="shared" si="0"/>
        <v>-15.066284999999993</v>
      </c>
      <c r="K7" s="2">
        <f t="shared" si="1"/>
        <v>57.140590953703907</v>
      </c>
      <c r="L7" s="2">
        <f t="shared" si="2"/>
        <v>73.28645221296307</v>
      </c>
      <c r="M7" s="2">
        <f t="shared" si="3"/>
        <v>3265.0471345385085</v>
      </c>
      <c r="N7" s="2">
        <f t="shared" si="4"/>
        <v>5370.9040779629195</v>
      </c>
      <c r="O7" s="2">
        <f t="shared" si="5"/>
        <v>4187.6311883490916</v>
      </c>
      <c r="P7" s="2">
        <f t="shared" si="6"/>
        <v>226.99294370122482</v>
      </c>
      <c r="Q7" s="2">
        <f t="shared" si="7"/>
        <v>3389.5878703053809</v>
      </c>
    </row>
    <row r="8" spans="1:19" x14ac:dyDescent="0.3">
      <c r="A8" t="s">
        <v>9</v>
      </c>
      <c r="B8" s="8">
        <f>_xlfn.STDEV.P(H4:H111)</f>
        <v>149.4899431277266</v>
      </c>
      <c r="C8" s="5"/>
      <c r="D8">
        <v>4</v>
      </c>
      <c r="E8">
        <v>2010</v>
      </c>
      <c r="F8">
        <v>5</v>
      </c>
      <c r="G8">
        <v>31</v>
      </c>
      <c r="H8">
        <v>472.84558099999998</v>
      </c>
      <c r="I8">
        <v>510.29437300000001</v>
      </c>
      <c r="J8" s="2">
        <f t="shared" si="0"/>
        <v>37.448792000000026</v>
      </c>
      <c r="K8" s="2">
        <f t="shared" si="1"/>
        <v>51.128689953703883</v>
      </c>
      <c r="L8" s="2">
        <f t="shared" si="2"/>
        <v>14.759474212963028</v>
      </c>
      <c r="M8" s="2">
        <f t="shared" si="3"/>
        <v>2614.1429363819802</v>
      </c>
      <c r="N8" s="2">
        <f t="shared" si="4"/>
        <v>217.84207904312058</v>
      </c>
      <c r="O8" s="2">
        <f t="shared" si="5"/>
        <v>754.63258091427429</v>
      </c>
      <c r="P8" s="2">
        <f t="shared" si="6"/>
        <v>1402.412022259266</v>
      </c>
      <c r="Q8" s="2">
        <f t="shared" si="7"/>
        <v>2725.7030609636195</v>
      </c>
    </row>
    <row r="9" spans="1:19" x14ac:dyDescent="0.3">
      <c r="A9" t="s">
        <v>10</v>
      </c>
      <c r="B9" s="8">
        <f>I2</f>
        <v>459.16568304629612</v>
      </c>
      <c r="C9" s="2"/>
      <c r="D9">
        <v>5</v>
      </c>
      <c r="E9">
        <v>2010</v>
      </c>
      <c r="F9">
        <v>6</v>
      </c>
      <c r="G9">
        <v>30</v>
      </c>
      <c r="H9">
        <v>485.62496900000002</v>
      </c>
      <c r="I9">
        <v>628.17913799999997</v>
      </c>
      <c r="J9" s="2">
        <f t="shared" si="0"/>
        <v>142.55416899999994</v>
      </c>
      <c r="K9" s="2">
        <f t="shared" si="1"/>
        <v>169.01345495370384</v>
      </c>
      <c r="L9" s="2">
        <f t="shared" si="2"/>
        <v>27.538862212963068</v>
      </c>
      <c r="M9" s="2">
        <f t="shared" si="3"/>
        <v>28565.547955387679</v>
      </c>
      <c r="N9" s="2">
        <f t="shared" si="4"/>
        <v>758.38893198456515</v>
      </c>
      <c r="O9" s="2">
        <f t="shared" si="5"/>
        <v>4654.4382481068906</v>
      </c>
      <c r="P9" s="2">
        <f t="shared" si="6"/>
        <v>20321.691099280546</v>
      </c>
      <c r="Q9" s="2">
        <f t="shared" si="7"/>
        <v>28931.63926721401</v>
      </c>
    </row>
    <row r="10" spans="1:19" x14ac:dyDescent="0.3">
      <c r="A10" t="s">
        <v>11</v>
      </c>
      <c r="B10" s="8">
        <f>_xlfn.STDEV.P(I4:I111)</f>
        <v>210.46385366426577</v>
      </c>
      <c r="D10">
        <v>6</v>
      </c>
      <c r="E10">
        <v>2010</v>
      </c>
      <c r="F10">
        <v>7</v>
      </c>
      <c r="G10">
        <v>31</v>
      </c>
      <c r="H10">
        <v>320.599762</v>
      </c>
      <c r="I10">
        <v>374.57525600000002</v>
      </c>
      <c r="J10" s="2">
        <f t="shared" si="0"/>
        <v>53.975494000000026</v>
      </c>
      <c r="K10" s="2">
        <f t="shared" si="1"/>
        <v>-84.590427046296099</v>
      </c>
      <c r="L10" s="2">
        <f t="shared" si="2"/>
        <v>-137.48634478703696</v>
      </c>
      <c r="M10" s="2">
        <f t="shared" si="3"/>
        <v>7155.540347874743</v>
      </c>
      <c r="N10" s="2">
        <f t="shared" si="4"/>
        <v>18902.495002900003</v>
      </c>
      <c r="O10" s="2">
        <f t="shared" si="5"/>
        <v>11630.028618569762</v>
      </c>
      <c r="P10" s="2">
        <f t="shared" si="6"/>
        <v>2913.3539525440387</v>
      </c>
      <c r="Q10" s="2">
        <f t="shared" si="7"/>
        <v>6974.0621991747466</v>
      </c>
    </row>
    <row r="11" spans="1:19" x14ac:dyDescent="0.3">
      <c r="D11">
        <v>7</v>
      </c>
      <c r="E11">
        <v>2010</v>
      </c>
      <c r="F11">
        <v>8</v>
      </c>
      <c r="G11">
        <v>31</v>
      </c>
      <c r="H11">
        <v>309.27450599999997</v>
      </c>
      <c r="I11">
        <v>275.82794200000001</v>
      </c>
      <c r="J11" s="2">
        <f t="shared" si="0"/>
        <v>-33.446563999999967</v>
      </c>
      <c r="K11" s="2">
        <f t="shared" si="1"/>
        <v>-183.33774104629612</v>
      </c>
      <c r="L11" s="2">
        <f t="shared" si="2"/>
        <v>-148.81160078703698</v>
      </c>
      <c r="M11" s="2">
        <f t="shared" si="3"/>
        <v>33612.727291958734</v>
      </c>
      <c r="N11" s="2">
        <f t="shared" si="4"/>
        <v>22144.892528800465</v>
      </c>
      <c r="O11" s="2">
        <f t="shared" si="5"/>
        <v>27282.782729778581</v>
      </c>
      <c r="P11" s="2">
        <f t="shared" si="6"/>
        <v>1118.6726434060938</v>
      </c>
      <c r="Q11" s="2">
        <f t="shared" si="7"/>
        <v>33218.038631538715</v>
      </c>
    </row>
    <row r="12" spans="1:19" x14ac:dyDescent="0.3">
      <c r="A12" t="s">
        <v>18</v>
      </c>
      <c r="B12" s="7">
        <f>SUM(O4:O111)/SQRT(SUM(M4:M111)*SUM(N4:N111))</f>
        <v>0.65857317854139874</v>
      </c>
      <c r="C12" s="7"/>
      <c r="D12">
        <v>8</v>
      </c>
      <c r="E12">
        <v>2010</v>
      </c>
      <c r="F12">
        <v>9</v>
      </c>
      <c r="G12">
        <v>30</v>
      </c>
      <c r="H12">
        <v>332.72421300000002</v>
      </c>
      <c r="I12">
        <v>241.34721400000001</v>
      </c>
      <c r="J12" s="2">
        <f t="shared" si="0"/>
        <v>-91.376999000000012</v>
      </c>
      <c r="K12" s="2">
        <f t="shared" si="1"/>
        <v>-217.81846904629612</v>
      </c>
      <c r="L12" s="2">
        <f t="shared" si="2"/>
        <v>-125.36189378703693</v>
      </c>
      <c r="M12" s="2">
        <f t="shared" si="3"/>
        <v>47444.885457672259</v>
      </c>
      <c r="N12" s="2">
        <f t="shared" si="4"/>
        <v>15715.60441387233</v>
      </c>
      <c r="O12" s="2">
        <f t="shared" si="5"/>
        <v>27306.135781436766</v>
      </c>
      <c r="P12" s="2">
        <f t="shared" si="6"/>
        <v>8349.7559462460031</v>
      </c>
      <c r="Q12" s="2">
        <f t="shared" si="7"/>
        <v>46975.747646550699</v>
      </c>
    </row>
    <row r="13" spans="1:19" x14ac:dyDescent="0.3">
      <c r="D13">
        <v>9</v>
      </c>
      <c r="E13">
        <v>2010</v>
      </c>
      <c r="F13">
        <v>10</v>
      </c>
      <c r="G13">
        <v>31</v>
      </c>
      <c r="H13">
        <v>386.131439</v>
      </c>
      <c r="I13">
        <v>229.03131099999999</v>
      </c>
      <c r="J13" s="2">
        <f t="shared" si="0"/>
        <v>-157.10012800000001</v>
      </c>
      <c r="K13" s="2">
        <f t="shared" si="1"/>
        <v>-230.13437204629614</v>
      </c>
      <c r="L13" s="2">
        <f t="shared" si="2"/>
        <v>-71.954667787036954</v>
      </c>
      <c r="M13" s="2">
        <f t="shared" si="3"/>
        <v>52961.829197143052</v>
      </c>
      <c r="N13" s="2">
        <f t="shared" si="4"/>
        <v>5177.4742163428537</v>
      </c>
      <c r="O13" s="2">
        <f t="shared" si="5"/>
        <v>16559.242286969602</v>
      </c>
      <c r="P13" s="2">
        <f t="shared" si="6"/>
        <v>24680.450217616388</v>
      </c>
      <c r="Q13" s="2">
        <f t="shared" si="7"/>
        <v>52466.099473041206</v>
      </c>
    </row>
    <row r="14" spans="1:19" x14ac:dyDescent="0.3">
      <c r="D14">
        <v>10</v>
      </c>
      <c r="E14">
        <v>2010</v>
      </c>
      <c r="F14">
        <v>11</v>
      </c>
      <c r="G14">
        <v>30</v>
      </c>
      <c r="H14">
        <v>442.28152499999999</v>
      </c>
      <c r="I14">
        <v>366.80126999999999</v>
      </c>
      <c r="J14" s="2">
        <f t="shared" si="0"/>
        <v>-75.480255</v>
      </c>
      <c r="K14" s="2">
        <f t="shared" si="1"/>
        <v>-92.364413046296136</v>
      </c>
      <c r="L14" s="2">
        <f t="shared" si="2"/>
        <v>-15.804581787036966</v>
      </c>
      <c r="M14" s="2">
        <f t="shared" si="3"/>
        <v>8531.1847973867989</v>
      </c>
      <c r="N14" s="2">
        <f t="shared" si="4"/>
        <v>249.78480546314057</v>
      </c>
      <c r="O14" s="2">
        <f t="shared" si="5"/>
        <v>1459.7809202018514</v>
      </c>
      <c r="P14" s="2">
        <f t="shared" si="6"/>
        <v>5697.2688948650248</v>
      </c>
      <c r="Q14" s="2">
        <f t="shared" si="7"/>
        <v>8332.9214272359768</v>
      </c>
    </row>
    <row r="15" spans="1:19" x14ac:dyDescent="0.3">
      <c r="D15">
        <v>11</v>
      </c>
      <c r="E15">
        <v>2010</v>
      </c>
      <c r="F15">
        <v>12</v>
      </c>
      <c r="G15">
        <v>31</v>
      </c>
      <c r="H15">
        <v>582.46612500000003</v>
      </c>
      <c r="I15">
        <v>656.46301300000005</v>
      </c>
      <c r="J15" s="2">
        <f t="shared" si="0"/>
        <v>73.996888000000013</v>
      </c>
      <c r="K15" s="2">
        <f t="shared" si="1"/>
        <v>197.29732995370392</v>
      </c>
      <c r="L15" s="2">
        <f t="shared" si="2"/>
        <v>124.38001821296308</v>
      </c>
      <c r="M15" s="2">
        <f t="shared" si="3"/>
        <v>38926.236406860713</v>
      </c>
      <c r="N15" s="2">
        <f t="shared" si="4"/>
        <v>15470.388930657027</v>
      </c>
      <c r="O15" s="2">
        <f t="shared" si="5"/>
        <v>24539.845493010682</v>
      </c>
      <c r="P15" s="2">
        <f t="shared" si="6"/>
        <v>5475.5394336845457</v>
      </c>
      <c r="Q15" s="2">
        <f t="shared" si="7"/>
        <v>39353.396918626757</v>
      </c>
    </row>
    <row r="16" spans="1:19" x14ac:dyDescent="0.3">
      <c r="D16">
        <v>12</v>
      </c>
      <c r="E16">
        <v>2011</v>
      </c>
      <c r="F16">
        <v>1</v>
      </c>
      <c r="G16">
        <v>31</v>
      </c>
      <c r="H16">
        <v>634.505493</v>
      </c>
      <c r="I16">
        <v>758.90728799999999</v>
      </c>
      <c r="J16" s="2">
        <f t="shared" si="0"/>
        <v>124.40179499999999</v>
      </c>
      <c r="K16" s="2">
        <f t="shared" si="1"/>
        <v>299.74160495370387</v>
      </c>
      <c r="L16" s="2">
        <f t="shared" si="2"/>
        <v>176.41938621296305</v>
      </c>
      <c r="M16" s="2">
        <f t="shared" si="3"/>
        <v>89845.029740222279</v>
      </c>
      <c r="N16" s="2">
        <f t="shared" si="4"/>
        <v>31123.799831758617</v>
      </c>
      <c r="O16" s="2">
        <f t="shared" si="5"/>
        <v>52880.229968420877</v>
      </c>
      <c r="P16" s="2">
        <f t="shared" si="6"/>
        <v>15475.806599222024</v>
      </c>
      <c r="Q16" s="2">
        <f t="shared" si="7"/>
        <v>90493.383066362352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446.066193</v>
      </c>
      <c r="I17">
        <v>523.816101</v>
      </c>
      <c r="J17" s="2">
        <f t="shared" si="0"/>
        <v>77.749908000000005</v>
      </c>
      <c r="K17" s="2">
        <f t="shared" si="1"/>
        <v>64.650417953703879</v>
      </c>
      <c r="L17" s="2">
        <f t="shared" si="2"/>
        <v>-12.019913787036955</v>
      </c>
      <c r="M17" s="2">
        <f t="shared" si="3"/>
        <v>4179.6765415885966</v>
      </c>
      <c r="N17" s="2">
        <f t="shared" si="4"/>
        <v>144.47832744780109</v>
      </c>
      <c r="O17" s="2">
        <f t="shared" si="5"/>
        <v>-777.09245009942674</v>
      </c>
      <c r="P17" s="2">
        <f t="shared" si="6"/>
        <v>6045.0481940084646</v>
      </c>
      <c r="Q17" s="2">
        <f t="shared" si="7"/>
        <v>4320.4321392361562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579.556152</v>
      </c>
      <c r="I18">
        <v>472.20327800000001</v>
      </c>
      <c r="J18" s="2">
        <f t="shared" si="0"/>
        <v>-107.35287399999999</v>
      </c>
      <c r="K18" s="2">
        <f t="shared" si="1"/>
        <v>13.037594953703888</v>
      </c>
      <c r="L18" s="2">
        <f t="shared" si="2"/>
        <v>121.47004521296304</v>
      </c>
      <c r="M18" s="2">
        <f t="shared" si="3"/>
        <v>169.97888217684508</v>
      </c>
      <c r="N18" s="2">
        <f t="shared" si="4"/>
        <v>14754.971884039285</v>
      </c>
      <c r="O18" s="2">
        <f t="shared" si="5"/>
        <v>1583.6772484947101</v>
      </c>
      <c r="P18" s="2">
        <f t="shared" si="6"/>
        <v>11524.639556059872</v>
      </c>
      <c r="Q18" s="2">
        <f t="shared" si="7"/>
        <v>199.29452305611287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614.13549799999998</v>
      </c>
      <c r="I19">
        <v>686.89923099999999</v>
      </c>
      <c r="J19" s="2">
        <f t="shared" si="0"/>
        <v>72.763733000000002</v>
      </c>
      <c r="K19" s="2">
        <f t="shared" si="1"/>
        <v>227.73354795370386</v>
      </c>
      <c r="L19" s="2">
        <f t="shared" si="2"/>
        <v>156.04939121296303</v>
      </c>
      <c r="M19" s="2">
        <f t="shared" si="3"/>
        <v>51862.568863581939</v>
      </c>
      <c r="N19" s="2">
        <f t="shared" si="4"/>
        <v>24351.412497936384</v>
      </c>
      <c r="O19" s="2">
        <f t="shared" si="5"/>
        <v>35537.681516943609</v>
      </c>
      <c r="P19" s="2">
        <f t="shared" si="6"/>
        <v>5294.5608400952897</v>
      </c>
      <c r="Q19" s="2">
        <f t="shared" si="7"/>
        <v>52355.445812096848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584.61309800000004</v>
      </c>
      <c r="I20">
        <v>778.66332999999997</v>
      </c>
      <c r="J20" s="2">
        <f t="shared" si="0"/>
        <v>194.05023199999994</v>
      </c>
      <c r="K20" s="2">
        <f t="shared" si="1"/>
        <v>319.49764695370385</v>
      </c>
      <c r="L20" s="2">
        <f t="shared" si="2"/>
        <v>126.52699121296308</v>
      </c>
      <c r="M20" s="2">
        <f t="shared" si="3"/>
        <v>102078.74640895359</v>
      </c>
      <c r="N20" s="2">
        <f t="shared" si="4"/>
        <v>16009.079505405238</v>
      </c>
      <c r="O20" s="2">
        <f t="shared" si="5"/>
        <v>40425.075968673671</v>
      </c>
      <c r="P20" s="2">
        <f t="shared" si="6"/>
        <v>37655.492539253799</v>
      </c>
      <c r="Q20" s="2">
        <f t="shared" si="7"/>
        <v>102769.75604293392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400.25183099999998</v>
      </c>
      <c r="I21">
        <v>826.61328100000003</v>
      </c>
      <c r="J21" s="2">
        <f t="shared" si="0"/>
        <v>426.36145000000005</v>
      </c>
      <c r="K21" s="2">
        <f t="shared" si="1"/>
        <v>367.44759795370391</v>
      </c>
      <c r="L21" s="2">
        <f t="shared" si="2"/>
        <v>-57.834275787036972</v>
      </c>
      <c r="M21" s="2">
        <f t="shared" si="3"/>
        <v>135017.73724194683</v>
      </c>
      <c r="N21" s="2">
        <f t="shared" si="4"/>
        <v>3344.8034558110512</v>
      </c>
      <c r="O21" s="2">
        <f t="shared" si="5"/>
        <v>-21251.065717338795</v>
      </c>
      <c r="P21" s="2">
        <f t="shared" si="6"/>
        <v>181784.08604610254</v>
      </c>
      <c r="Q21" s="2">
        <f t="shared" si="7"/>
        <v>135812.27813339164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334.855774</v>
      </c>
      <c r="I22">
        <v>513.37567100000001</v>
      </c>
      <c r="J22" s="2">
        <f t="shared" si="0"/>
        <v>178.51989700000001</v>
      </c>
      <c r="K22" s="2">
        <f t="shared" si="1"/>
        <v>54.209987953703887</v>
      </c>
      <c r="L22" s="2">
        <f t="shared" si="2"/>
        <v>-123.23033278703696</v>
      </c>
      <c r="M22" s="2">
        <f t="shared" si="3"/>
        <v>2938.7227939407207</v>
      </c>
      <c r="N22" s="2">
        <f t="shared" si="4"/>
        <v>15185.714918803877</v>
      </c>
      <c r="O22" s="2">
        <f t="shared" si="5"/>
        <v>-6680.3148559161946</v>
      </c>
      <c r="P22" s="2">
        <f t="shared" si="6"/>
        <v>31869.353624890613</v>
      </c>
      <c r="Q22" s="2">
        <f t="shared" si="7"/>
        <v>3056.9359108593653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308.827789</v>
      </c>
      <c r="I23">
        <v>398.268799</v>
      </c>
      <c r="J23" s="2">
        <f t="shared" si="0"/>
        <v>89.441010000000006</v>
      </c>
      <c r="K23" s="2">
        <f t="shared" si="1"/>
        <v>-60.896884046296123</v>
      </c>
      <c r="L23" s="2">
        <f t="shared" si="2"/>
        <v>-149.25831778703696</v>
      </c>
      <c r="M23" s="2">
        <f t="shared" si="3"/>
        <v>3708.4304865480353</v>
      </c>
      <c r="N23" s="2">
        <f t="shared" si="4"/>
        <v>22278.045428616115</v>
      </c>
      <c r="O23" s="2">
        <f t="shared" si="5"/>
        <v>9089.3664712224072</v>
      </c>
      <c r="P23" s="2">
        <f t="shared" si="6"/>
        <v>7999.694269820101</v>
      </c>
      <c r="Q23" s="2">
        <f t="shared" si="7"/>
        <v>3578.1103108891116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306.63552900000002</v>
      </c>
      <c r="I24">
        <v>310.50412</v>
      </c>
      <c r="J24" s="2">
        <f t="shared" si="0"/>
        <v>3.8685909999999808</v>
      </c>
      <c r="K24" s="2">
        <f t="shared" si="1"/>
        <v>-148.66156304629612</v>
      </c>
      <c r="L24" s="2">
        <f t="shared" si="2"/>
        <v>-151.45057778703693</v>
      </c>
      <c r="M24" s="2">
        <f t="shared" si="3"/>
        <v>22100.260327367876</v>
      </c>
      <c r="N24" s="2">
        <f t="shared" si="4"/>
        <v>22937.277512027325</v>
      </c>
      <c r="O24" s="2">
        <f t="shared" si="5"/>
        <v>22514.879618085568</v>
      </c>
      <c r="P24" s="2">
        <f t="shared" si="6"/>
        <v>14.965996325280852</v>
      </c>
      <c r="Q24" s="2">
        <f t="shared" si="7"/>
        <v>21780.442824009151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332.00207499999999</v>
      </c>
      <c r="I25">
        <v>267.33938599999999</v>
      </c>
      <c r="J25" s="2">
        <f t="shared" si="0"/>
        <v>-64.662689</v>
      </c>
      <c r="K25" s="2">
        <f t="shared" si="1"/>
        <v>-191.82629704629613</v>
      </c>
      <c r="L25" s="2">
        <f t="shared" si="2"/>
        <v>-126.08403178703696</v>
      </c>
      <c r="M25" s="2">
        <f t="shared" si="3"/>
        <v>36797.328238493843</v>
      </c>
      <c r="N25" s="2">
        <f t="shared" si="4"/>
        <v>15897.183071674548</v>
      </c>
      <c r="O25" s="2">
        <f t="shared" si="5"/>
        <v>24186.232934374795</v>
      </c>
      <c r="P25" s="2">
        <f t="shared" si="6"/>
        <v>4181.2633487107214</v>
      </c>
      <c r="Q25" s="2">
        <f t="shared" si="7"/>
        <v>36384.311491007837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396.13388099999997</v>
      </c>
      <c r="I26">
        <v>271.36877399999997</v>
      </c>
      <c r="J26" s="2">
        <f t="shared" si="0"/>
        <v>-124.765107</v>
      </c>
      <c r="K26" s="2">
        <f t="shared" si="1"/>
        <v>-187.79690904629615</v>
      </c>
      <c r="L26" s="2">
        <f t="shared" si="2"/>
        <v>-61.95222578703698</v>
      </c>
      <c r="M26" s="2">
        <f t="shared" si="3"/>
        <v>35267.679047342826</v>
      </c>
      <c r="N26" s="2">
        <f t="shared" si="4"/>
        <v>3838.0782799680096</v>
      </c>
      <c r="O26" s="2">
        <f t="shared" si="5"/>
        <v>11634.436511343787</v>
      </c>
      <c r="P26" s="2">
        <f t="shared" si="6"/>
        <v>15566.331924721449</v>
      </c>
      <c r="Q26" s="2">
        <f t="shared" si="7"/>
        <v>34863.362363105116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460.63711499999999</v>
      </c>
      <c r="I27">
        <v>332.02279700000003</v>
      </c>
      <c r="J27" s="2">
        <f t="shared" si="0"/>
        <v>-128.61431799999997</v>
      </c>
      <c r="K27" s="2">
        <f t="shared" si="1"/>
        <v>-127.1428860462961</v>
      </c>
      <c r="L27" s="2">
        <f t="shared" si="2"/>
        <v>2.5510082129630405</v>
      </c>
      <c r="M27" s="2">
        <f t="shared" si="3"/>
        <v>16165.313472181435</v>
      </c>
      <c r="N27" s="2">
        <f t="shared" si="4"/>
        <v>6.5076429026048856</v>
      </c>
      <c r="O27" s="2">
        <f t="shared" si="5"/>
        <v>-324.34254652392531</v>
      </c>
      <c r="P27" s="2">
        <f t="shared" si="6"/>
        <v>16541.642794605115</v>
      </c>
      <c r="Q27" s="2">
        <f t="shared" si="7"/>
        <v>15891.95807446244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521.53424099999995</v>
      </c>
      <c r="I28">
        <v>747.57867399999998</v>
      </c>
      <c r="J28" s="2">
        <f t="shared" si="0"/>
        <v>226.04443300000003</v>
      </c>
      <c r="K28" s="2">
        <f t="shared" si="1"/>
        <v>288.41299095370385</v>
      </c>
      <c r="L28" s="2">
        <f t="shared" si="2"/>
        <v>63.448134212962998</v>
      </c>
      <c r="M28" s="2">
        <f t="shared" si="3"/>
        <v>83182.053350861257</v>
      </c>
      <c r="N28" s="2">
        <f t="shared" si="4"/>
        <v>4025.6657351061658</v>
      </c>
      <c r="O28" s="2">
        <f t="shared" si="5"/>
        <v>18299.266158792685</v>
      </c>
      <c r="P28" s="2">
        <f t="shared" si="6"/>
        <v>51096.085690291504</v>
      </c>
      <c r="Q28" s="2">
        <f t="shared" si="7"/>
        <v>83805.946471551913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559.169983</v>
      </c>
      <c r="I29">
        <v>626.625</v>
      </c>
      <c r="J29" s="2">
        <f t="shared" si="0"/>
        <v>67.455016999999998</v>
      </c>
      <c r="K29" s="2">
        <f t="shared" si="1"/>
        <v>167.45931695370388</v>
      </c>
      <c r="L29" s="2">
        <f t="shared" si="2"/>
        <v>101.08387621296305</v>
      </c>
      <c r="M29" s="2">
        <f t="shared" si="3"/>
        <v>28042.622834601054</v>
      </c>
      <c r="N29" s="2">
        <f t="shared" si="4"/>
        <v>10217.950030237636</v>
      </c>
      <c r="O29" s="2">
        <f t="shared" si="5"/>
        <v>16927.436865655545</v>
      </c>
      <c r="P29" s="2">
        <f t="shared" si="6"/>
        <v>4550.1793184702883</v>
      </c>
      <c r="Q29" s="2">
        <f t="shared" si="7"/>
        <v>28405.35852545056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613.78802499999995</v>
      </c>
      <c r="I30">
        <v>563.50689699999998</v>
      </c>
      <c r="J30" s="2">
        <f t="shared" si="0"/>
        <v>-50.281127999999967</v>
      </c>
      <c r="K30" s="2">
        <f t="shared" si="1"/>
        <v>104.34121395370386</v>
      </c>
      <c r="L30" s="2">
        <f t="shared" si="2"/>
        <v>155.70191821296299</v>
      </c>
      <c r="M30" s="2">
        <f t="shared" si="3"/>
        <v>10887.088929332604</v>
      </c>
      <c r="N30" s="2">
        <f t="shared" si="4"/>
        <v>24243.087335196218</v>
      </c>
      <c r="O30" s="2">
        <f t="shared" si="5"/>
        <v>16246.127161260871</v>
      </c>
      <c r="P30" s="2">
        <f t="shared" si="6"/>
        <v>2528.1918329523805</v>
      </c>
      <c r="Q30" s="2">
        <f t="shared" si="7"/>
        <v>11113.54300912556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775.22540300000003</v>
      </c>
      <c r="I31">
        <v>898.37103300000001</v>
      </c>
      <c r="J31" s="2">
        <f t="shared" si="0"/>
        <v>123.14562999999998</v>
      </c>
      <c r="K31" s="2">
        <f t="shared" si="1"/>
        <v>439.20534995370389</v>
      </c>
      <c r="L31" s="2">
        <f t="shared" si="2"/>
        <v>317.13929621296307</v>
      </c>
      <c r="M31" s="2">
        <f t="shared" si="3"/>
        <v>192901.33942795551</v>
      </c>
      <c r="N31" s="2">
        <f t="shared" si="4"/>
        <v>100577.33320245353</v>
      </c>
      <c r="O31" s="2">
        <f t="shared" si="5"/>
        <v>139289.27557728579</v>
      </c>
      <c r="P31" s="2">
        <f t="shared" si="6"/>
        <v>15164.846188096895</v>
      </c>
      <c r="Q31" s="2">
        <f t="shared" si="7"/>
        <v>193850.81625035431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478.91519199999999</v>
      </c>
      <c r="I32">
        <v>996.23992899999996</v>
      </c>
      <c r="J32" s="2">
        <f t="shared" si="0"/>
        <v>517.32473699999991</v>
      </c>
      <c r="K32" s="2">
        <f t="shared" si="1"/>
        <v>537.07424595370389</v>
      </c>
      <c r="L32" s="2">
        <f t="shared" si="2"/>
        <v>20.829085212963037</v>
      </c>
      <c r="M32" s="2">
        <f t="shared" si="3"/>
        <v>288448.74566673965</v>
      </c>
      <c r="N32" s="2">
        <f t="shared" si="4"/>
        <v>433.85079080887544</v>
      </c>
      <c r="O32" s="2">
        <f t="shared" si="5"/>
        <v>11186.765234657567</v>
      </c>
      <c r="P32" s="2">
        <f t="shared" si="6"/>
        <v>267624.88351211906</v>
      </c>
      <c r="Q32" s="2">
        <f t="shared" si="7"/>
        <v>289609.53636242135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441.94363399999997</v>
      </c>
      <c r="I33">
        <v>681.18328899999995</v>
      </c>
      <c r="J33" s="2">
        <f t="shared" si="0"/>
        <v>239.23965499999997</v>
      </c>
      <c r="K33" s="2">
        <f t="shared" si="1"/>
        <v>222.01760595370382</v>
      </c>
      <c r="L33" s="2">
        <f t="shared" si="2"/>
        <v>-16.142472787036979</v>
      </c>
      <c r="M33" s="2">
        <f t="shared" si="3"/>
        <v>49291.817353414102</v>
      </c>
      <c r="N33" s="2">
        <f t="shared" si="4"/>
        <v>260.5794276802294</v>
      </c>
      <c r="O33" s="2">
        <f t="shared" si="5"/>
        <v>-3583.9131623507633</v>
      </c>
      <c r="P33" s="2">
        <f t="shared" si="6"/>
        <v>57235.612524519012</v>
      </c>
      <c r="Q33" s="2">
        <f t="shared" si="7"/>
        <v>49772.352711364008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326.80264299999999</v>
      </c>
      <c r="I34">
        <v>481.72918700000002</v>
      </c>
      <c r="J34" s="2">
        <f t="shared" si="0"/>
        <v>154.92654400000004</v>
      </c>
      <c r="K34" s="2">
        <f t="shared" si="1"/>
        <v>22.563503953703901</v>
      </c>
      <c r="L34" s="2">
        <f t="shared" si="2"/>
        <v>-131.28346378703696</v>
      </c>
      <c r="M34" s="2">
        <f t="shared" si="3"/>
        <v>509.11171066881155</v>
      </c>
      <c r="N34" s="2">
        <f t="shared" si="4"/>
        <v>17235.347863922245</v>
      </c>
      <c r="O34" s="2">
        <f t="shared" si="5"/>
        <v>-2962.2149542147513</v>
      </c>
      <c r="P34" s="2">
        <f t="shared" si="6"/>
        <v>24002.234035783946</v>
      </c>
      <c r="Q34" s="2">
        <f t="shared" si="7"/>
        <v>558.99524195660592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309.38211100000001</v>
      </c>
      <c r="I35">
        <v>366.778595</v>
      </c>
      <c r="J35" s="2">
        <f t="shared" si="0"/>
        <v>57.396483999999987</v>
      </c>
      <c r="K35" s="2">
        <f t="shared" si="1"/>
        <v>-92.387088046296128</v>
      </c>
      <c r="L35" s="2">
        <f t="shared" si="2"/>
        <v>-148.70399578703694</v>
      </c>
      <c r="M35" s="2">
        <f t="shared" si="3"/>
        <v>8535.3740376740734</v>
      </c>
      <c r="N35" s="2">
        <f t="shared" si="4"/>
        <v>22112.878363031101</v>
      </c>
      <c r="O35" s="2">
        <f t="shared" si="5"/>
        <v>13738.32915161303</v>
      </c>
      <c r="P35" s="2">
        <f t="shared" si="6"/>
        <v>3294.3563755622545</v>
      </c>
      <c r="Q35" s="2">
        <f t="shared" si="7"/>
        <v>8337.0617087398932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306.09149200000002</v>
      </c>
      <c r="I36">
        <v>294.694458</v>
      </c>
      <c r="J36" s="2">
        <f t="shared" si="0"/>
        <v>-11.397034000000019</v>
      </c>
      <c r="K36" s="2">
        <f t="shared" si="1"/>
        <v>-164.47122504629613</v>
      </c>
      <c r="L36" s="2">
        <f t="shared" si="2"/>
        <v>-151.99461478703694</v>
      </c>
      <c r="M36" s="2">
        <f t="shared" si="3"/>
        <v>27050.783868229388</v>
      </c>
      <c r="N36" s="2">
        <f t="shared" si="4"/>
        <v>23102.362924259749</v>
      </c>
      <c r="O36" s="2">
        <f t="shared" si="5"/>
        <v>24998.74049446384</v>
      </c>
      <c r="P36" s="2">
        <f t="shared" si="6"/>
        <v>129.89238399715643</v>
      </c>
      <c r="Q36" s="2">
        <f t="shared" si="7"/>
        <v>26696.830893346436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417.00112899999999</v>
      </c>
      <c r="I37">
        <v>274.35879499999999</v>
      </c>
      <c r="J37" s="2">
        <f t="shared" si="0"/>
        <v>-142.64233400000001</v>
      </c>
      <c r="K37" s="2">
        <f t="shared" si="1"/>
        <v>-184.80688804629614</v>
      </c>
      <c r="L37" s="2">
        <f t="shared" si="2"/>
        <v>-41.084977787036962</v>
      </c>
      <c r="M37" s="2">
        <f t="shared" si="3"/>
        <v>34153.585869356233</v>
      </c>
      <c r="N37" s="2">
        <f t="shared" si="4"/>
        <v>1687.9753997613207</v>
      </c>
      <c r="O37" s="2">
        <f t="shared" si="5"/>
        <v>7592.7868902735036</v>
      </c>
      <c r="P37" s="2">
        <f t="shared" si="6"/>
        <v>20346.835448967558</v>
      </c>
      <c r="Q37" s="2">
        <f t="shared" si="7"/>
        <v>33755.725096491093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590.675476</v>
      </c>
      <c r="I38">
        <v>514.78887899999995</v>
      </c>
      <c r="J38" s="2">
        <f t="shared" si="0"/>
        <v>-75.886597000000052</v>
      </c>
      <c r="K38" s="2">
        <f t="shared" si="1"/>
        <v>55.623195953703828</v>
      </c>
      <c r="L38" s="2">
        <f t="shared" si="2"/>
        <v>132.58936921296305</v>
      </c>
      <c r="M38" s="2">
        <f t="shared" si="3"/>
        <v>3093.9399281041337</v>
      </c>
      <c r="N38" s="2">
        <f t="shared" si="4"/>
        <v>17579.940828291434</v>
      </c>
      <c r="O38" s="2">
        <f t="shared" si="5"/>
        <v>7375.0444651106291</v>
      </c>
      <c r="P38" s="2">
        <f t="shared" si="6"/>
        <v>5758.7756042404171</v>
      </c>
      <c r="Q38" s="2">
        <f t="shared" si="7"/>
        <v>3215.2043766351685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546.326233</v>
      </c>
      <c r="I39">
        <v>824.81103499999995</v>
      </c>
      <c r="J39" s="2">
        <f t="shared" si="0"/>
        <v>278.48480199999995</v>
      </c>
      <c r="K39" s="2">
        <f t="shared" si="1"/>
        <v>365.64535195370382</v>
      </c>
      <c r="L39" s="2">
        <f t="shared" si="2"/>
        <v>88.240126212963048</v>
      </c>
      <c r="M39" s="2">
        <f t="shared" si="3"/>
        <v>133696.52340534795</v>
      </c>
      <c r="N39" s="2">
        <f t="shared" si="4"/>
        <v>7786.3198740796488</v>
      </c>
      <c r="O39" s="2">
        <f t="shared" si="5"/>
        <v>32264.592005578121</v>
      </c>
      <c r="P39" s="2">
        <f t="shared" si="6"/>
        <v>77553.784944979168</v>
      </c>
      <c r="Q39" s="2">
        <f t="shared" si="7"/>
        <v>134487.17297280286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396.43881199999998</v>
      </c>
      <c r="I40">
        <v>412.20935100000003</v>
      </c>
      <c r="J40" s="2">
        <f t="shared" si="0"/>
        <v>15.770539000000042</v>
      </c>
      <c r="K40" s="2">
        <f t="shared" si="1"/>
        <v>-46.956332046296097</v>
      </c>
      <c r="L40" s="2">
        <f t="shared" si="2"/>
        <v>-61.647294787036969</v>
      </c>
      <c r="M40" s="2">
        <f t="shared" si="3"/>
        <v>2204.897119242014</v>
      </c>
      <c r="N40" s="2">
        <f t="shared" si="4"/>
        <v>3800.3889545598354</v>
      </c>
      <c r="O40" s="2">
        <f t="shared" si="5"/>
        <v>2894.7308437760062</v>
      </c>
      <c r="P40" s="2">
        <f t="shared" si="6"/>
        <v>248.70990035052233</v>
      </c>
      <c r="Q40" s="2">
        <f t="shared" si="7"/>
        <v>2104.6767215434261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428.19784499999997</v>
      </c>
      <c r="I41">
        <v>382.81478900000002</v>
      </c>
      <c r="J41" s="2">
        <f t="shared" si="0"/>
        <v>-45.383055999999954</v>
      </c>
      <c r="K41" s="2">
        <f t="shared" si="1"/>
        <v>-76.350894046296105</v>
      </c>
      <c r="L41" s="2">
        <f t="shared" si="2"/>
        <v>-29.888261787036981</v>
      </c>
      <c r="M41" s="2">
        <f t="shared" si="3"/>
        <v>5829.4590216687338</v>
      </c>
      <c r="N41" s="2">
        <f t="shared" si="4"/>
        <v>893.308192650455</v>
      </c>
      <c r="O41" s="2">
        <f t="shared" si="5"/>
        <v>2281.9955089300211</v>
      </c>
      <c r="P41" s="2">
        <f t="shared" si="6"/>
        <v>2059.621771899132</v>
      </c>
      <c r="Q41" s="2">
        <f t="shared" si="7"/>
        <v>5665.7712813971029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607.63445999999999</v>
      </c>
      <c r="I42">
        <v>437.68179300000003</v>
      </c>
      <c r="J42" s="2">
        <f t="shared" si="0"/>
        <v>-169.95266699999996</v>
      </c>
      <c r="K42" s="2">
        <f t="shared" si="1"/>
        <v>-21.483890046296096</v>
      </c>
      <c r="L42" s="2">
        <f t="shared" si="2"/>
        <v>149.54835321296304</v>
      </c>
      <c r="M42" s="2">
        <f t="shared" si="3"/>
        <v>461.55753152134048</v>
      </c>
      <c r="N42" s="2">
        <f t="shared" si="4"/>
        <v>22364.709948709151</v>
      </c>
      <c r="O42" s="2">
        <f t="shared" si="5"/>
        <v>-3212.8803770319496</v>
      </c>
      <c r="P42" s="2">
        <f t="shared" si="6"/>
        <v>28883.909020412877</v>
      </c>
      <c r="Q42" s="2">
        <f t="shared" si="7"/>
        <v>416.33602111986522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555.67120399999999</v>
      </c>
      <c r="I43">
        <v>782.16125499999998</v>
      </c>
      <c r="J43" s="2">
        <f t="shared" si="0"/>
        <v>226.49005099999999</v>
      </c>
      <c r="K43" s="2">
        <f t="shared" si="1"/>
        <v>322.99557195370386</v>
      </c>
      <c r="L43" s="2">
        <f t="shared" si="2"/>
        <v>97.585097212963035</v>
      </c>
      <c r="M43" s="2">
        <f t="shared" si="3"/>
        <v>104326.13950170028</v>
      </c>
      <c r="N43" s="2">
        <f t="shared" si="4"/>
        <v>9522.8511980634466</v>
      </c>
      <c r="O43" s="2">
        <f t="shared" si="5"/>
        <v>31519.554288458789</v>
      </c>
      <c r="P43" s="2">
        <f t="shared" si="6"/>
        <v>51297.743201982601</v>
      </c>
      <c r="Q43" s="2">
        <f t="shared" si="7"/>
        <v>105024.70168925395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420.54302999999999</v>
      </c>
      <c r="I44">
        <v>584.118652</v>
      </c>
      <c r="J44" s="2">
        <f t="shared" si="0"/>
        <v>163.57562200000001</v>
      </c>
      <c r="K44" s="2">
        <f t="shared" si="1"/>
        <v>124.95296895370387</v>
      </c>
      <c r="L44" s="2">
        <f t="shared" si="2"/>
        <v>-37.543076787036966</v>
      </c>
      <c r="M44" s="2">
        <f t="shared" si="3"/>
        <v>15613.244450345284</v>
      </c>
      <c r="N44" s="2">
        <f t="shared" si="4"/>
        <v>1409.4826146373539</v>
      </c>
      <c r="O44" s="2">
        <f t="shared" si="5"/>
        <v>-4691.1189081971506</v>
      </c>
      <c r="P44" s="2">
        <f t="shared" si="6"/>
        <v>26756.984112686889</v>
      </c>
      <c r="Q44" s="2">
        <f t="shared" si="7"/>
        <v>15884.202452857573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359.82342499999999</v>
      </c>
      <c r="I45">
        <v>451.94134500000001</v>
      </c>
      <c r="J45" s="2">
        <f t="shared" si="0"/>
        <v>92.117920000000026</v>
      </c>
      <c r="K45" s="2">
        <f t="shared" si="1"/>
        <v>-7.2243380462961113</v>
      </c>
      <c r="L45" s="2">
        <f t="shared" si="2"/>
        <v>-98.262681787036968</v>
      </c>
      <c r="M45" s="2">
        <f t="shared" si="3"/>
        <v>52.191060207161513</v>
      </c>
      <c r="N45" s="2">
        <f t="shared" si="4"/>
        <v>9655.5546319804871</v>
      </c>
      <c r="O45" s="2">
        <f t="shared" si="5"/>
        <v>709.88283056517912</v>
      </c>
      <c r="P45" s="2">
        <f t="shared" si="6"/>
        <v>8485.7111851264053</v>
      </c>
      <c r="Q45" s="2">
        <f t="shared" si="7"/>
        <v>37.758097419429426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312.74288899999999</v>
      </c>
      <c r="I46">
        <v>334.18719499999997</v>
      </c>
      <c r="J46" s="2">
        <f t="shared" si="0"/>
        <v>21.444305999999983</v>
      </c>
      <c r="K46" s="2">
        <f t="shared" si="1"/>
        <v>-124.97848804629615</v>
      </c>
      <c r="L46" s="2">
        <f t="shared" si="2"/>
        <v>-145.34321778703696</v>
      </c>
      <c r="M46" s="2">
        <f t="shared" si="3"/>
        <v>15619.62247433819</v>
      </c>
      <c r="N46" s="2">
        <f t="shared" si="4"/>
        <v>21124.650956690057</v>
      </c>
      <c r="O46" s="2">
        <f t="shared" si="5"/>
        <v>18164.775606807416</v>
      </c>
      <c r="P46" s="2">
        <f t="shared" si="6"/>
        <v>459.85825982163527</v>
      </c>
      <c r="Q46" s="2">
        <f t="shared" si="7"/>
        <v>15350.940342011971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310.54745500000001</v>
      </c>
      <c r="I47">
        <v>244.20327800000001</v>
      </c>
      <c r="J47" s="2">
        <f t="shared" si="0"/>
        <v>-66.344177000000002</v>
      </c>
      <c r="K47" s="2">
        <f t="shared" si="1"/>
        <v>-214.96240504629611</v>
      </c>
      <c r="L47" s="2">
        <f t="shared" si="2"/>
        <v>-147.53865178703694</v>
      </c>
      <c r="M47" s="2">
        <f t="shared" si="3"/>
        <v>46208.835583287873</v>
      </c>
      <c r="N47" s="2">
        <f t="shared" si="4"/>
        <v>21767.653771136538</v>
      </c>
      <c r="O47" s="2">
        <f t="shared" si="5"/>
        <v>31715.263425429475</v>
      </c>
      <c r="P47" s="2">
        <f t="shared" si="6"/>
        <v>4401.549821807329</v>
      </c>
      <c r="Q47" s="2">
        <f t="shared" si="7"/>
        <v>45745.864449944958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361.43319700000001</v>
      </c>
      <c r="I48">
        <v>220.821213</v>
      </c>
      <c r="J48" s="2">
        <f t="shared" si="0"/>
        <v>-140.61198400000001</v>
      </c>
      <c r="K48" s="2">
        <f t="shared" si="1"/>
        <v>-238.34447004629612</v>
      </c>
      <c r="L48" s="2">
        <f t="shared" si="2"/>
        <v>-96.652909787036947</v>
      </c>
      <c r="M48" s="2">
        <f t="shared" si="3"/>
        <v>56808.086401649751</v>
      </c>
      <c r="N48" s="2">
        <f t="shared" si="4"/>
        <v>9341.7849703011016</v>
      </c>
      <c r="O48" s="2">
        <f t="shared" si="5"/>
        <v>23036.686561623788</v>
      </c>
      <c r="P48" s="2">
        <f t="shared" si="6"/>
        <v>19771.730044416257</v>
      </c>
      <c r="Q48" s="2">
        <f t="shared" si="7"/>
        <v>56294.629823773925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373.10821499999997</v>
      </c>
      <c r="I49">
        <v>315.99529999999999</v>
      </c>
      <c r="J49" s="2">
        <f t="shared" si="0"/>
        <v>-57.112914999999987</v>
      </c>
      <c r="K49" s="2">
        <f t="shared" si="1"/>
        <v>-143.17038304629614</v>
      </c>
      <c r="L49" s="2">
        <f t="shared" si="2"/>
        <v>-84.977891787036981</v>
      </c>
      <c r="M49" s="2">
        <f t="shared" si="3"/>
        <v>20497.758581623162</v>
      </c>
      <c r="N49" s="2">
        <f t="shared" si="4"/>
        <v>7221.2420925693668</v>
      </c>
      <c r="O49" s="2">
        <f t="shared" si="5"/>
        <v>12166.317317616787</v>
      </c>
      <c r="P49" s="2">
        <f t="shared" si="6"/>
        <v>3261.8850597972237</v>
      </c>
      <c r="Q49" s="2">
        <f t="shared" si="7"/>
        <v>20189.797373391069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437.055206</v>
      </c>
      <c r="I50">
        <v>307.77313199999998</v>
      </c>
      <c r="J50" s="2">
        <f t="shared" si="0"/>
        <v>-129.28207400000002</v>
      </c>
      <c r="K50" s="2">
        <f t="shared" si="1"/>
        <v>-151.39255104629615</v>
      </c>
      <c r="L50" s="2">
        <f t="shared" si="2"/>
        <v>-21.030900787036956</v>
      </c>
      <c r="M50" s="2">
        <f t="shared" si="3"/>
        <v>22919.704512305387</v>
      </c>
      <c r="N50" s="2">
        <f t="shared" si="4"/>
        <v>442.29878791419162</v>
      </c>
      <c r="O50" s="2">
        <f t="shared" si="5"/>
        <v>3183.9217209510821</v>
      </c>
      <c r="P50" s="2">
        <f t="shared" si="6"/>
        <v>16713.854657741482</v>
      </c>
      <c r="Q50" s="2">
        <f t="shared" si="7"/>
        <v>22593.990389328414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397.06753500000002</v>
      </c>
      <c r="I51">
        <v>356.69754</v>
      </c>
      <c r="J51" s="2">
        <f t="shared" si="0"/>
        <v>-40.369995000000017</v>
      </c>
      <c r="K51" s="2">
        <f t="shared" si="1"/>
        <v>-102.46814304629612</v>
      </c>
      <c r="L51" s="2">
        <f t="shared" si="2"/>
        <v>-61.018571787036933</v>
      </c>
      <c r="M51" s="2">
        <f t="shared" si="3"/>
        <v>10499.720339356203</v>
      </c>
      <c r="N51" s="2">
        <f t="shared" si="4"/>
        <v>3723.2661029297797</v>
      </c>
      <c r="O51" s="2">
        <f t="shared" si="5"/>
        <v>6252.4597423547893</v>
      </c>
      <c r="P51" s="2">
        <f t="shared" si="6"/>
        <v>1629.7364963000264</v>
      </c>
      <c r="Q51" s="2">
        <f t="shared" si="7"/>
        <v>10279.641475129452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434.03185999999999</v>
      </c>
      <c r="I52">
        <v>335.19628899999998</v>
      </c>
      <c r="J52" s="2">
        <f t="shared" si="0"/>
        <v>-98.835571000000016</v>
      </c>
      <c r="K52" s="2">
        <f t="shared" si="1"/>
        <v>-123.96939404629615</v>
      </c>
      <c r="L52" s="2">
        <f t="shared" si="2"/>
        <v>-24.054246787036959</v>
      </c>
      <c r="M52" s="2">
        <f t="shared" si="3"/>
        <v>15368.410660205845</v>
      </c>
      <c r="N52" s="2">
        <f t="shared" si="4"/>
        <v>578.60678849167789</v>
      </c>
      <c r="O52" s="2">
        <f t="shared" si="5"/>
        <v>2981.9903984290377</v>
      </c>
      <c r="P52" s="2">
        <f t="shared" si="6"/>
        <v>9768.4700948960435</v>
      </c>
      <c r="Q52" s="2">
        <f t="shared" si="7"/>
        <v>15101.907315731149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631.33941700000003</v>
      </c>
      <c r="I53">
        <v>805.42468299999996</v>
      </c>
      <c r="J53" s="2">
        <f t="shared" si="0"/>
        <v>174.08526599999993</v>
      </c>
      <c r="K53" s="2">
        <f t="shared" si="1"/>
        <v>346.25899995370384</v>
      </c>
      <c r="L53" s="2">
        <f t="shared" si="2"/>
        <v>173.25331021296307</v>
      </c>
      <c r="M53" s="2">
        <f t="shared" si="3"/>
        <v>119895.29504893908</v>
      </c>
      <c r="N53" s="2">
        <f t="shared" si="4"/>
        <v>30016.709499749213</v>
      </c>
      <c r="O53" s="2">
        <f t="shared" si="5"/>
        <v>59990.517933009418</v>
      </c>
      <c r="P53" s="2">
        <f t="shared" si="6"/>
        <v>30305.679838290733</v>
      </c>
      <c r="Q53" s="2">
        <f t="shared" si="7"/>
        <v>120644.08652564831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835.55426</v>
      </c>
      <c r="I54">
        <v>1049.1136469999999</v>
      </c>
      <c r="J54" s="2">
        <f t="shared" si="0"/>
        <v>213.5593869999999</v>
      </c>
      <c r="K54" s="2">
        <f t="shared" si="1"/>
        <v>589.94796395370372</v>
      </c>
      <c r="L54" s="2">
        <f t="shared" si="2"/>
        <v>377.46815321296305</v>
      </c>
      <c r="M54" s="2">
        <f t="shared" si="3"/>
        <v>348038.6001731205</v>
      </c>
      <c r="N54" s="2">
        <f t="shared" si="4"/>
        <v>142482.20669000494</v>
      </c>
      <c r="O54" s="2">
        <f t="shared" si="5"/>
        <v>222686.56844535223</v>
      </c>
      <c r="P54" s="2">
        <f t="shared" si="6"/>
        <v>45607.611775815727</v>
      </c>
      <c r="Q54" s="2">
        <f t="shared" si="7"/>
        <v>349313.55329018558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535.69341999999995</v>
      </c>
      <c r="I55">
        <v>720.01660200000003</v>
      </c>
      <c r="J55" s="2">
        <f t="shared" si="0"/>
        <v>184.32318200000009</v>
      </c>
      <c r="K55" s="2">
        <f t="shared" si="1"/>
        <v>260.85091895370391</v>
      </c>
      <c r="L55" s="2">
        <f t="shared" si="2"/>
        <v>77.607313212962993</v>
      </c>
      <c r="M55" s="2">
        <f t="shared" si="3"/>
        <v>68043.201918991806</v>
      </c>
      <c r="N55" s="2">
        <f t="shared" si="4"/>
        <v>6022.8950641349402</v>
      </c>
      <c r="O55" s="2">
        <f t="shared" si="5"/>
        <v>20243.938969129325</v>
      </c>
      <c r="P55" s="2">
        <f t="shared" si="6"/>
        <v>33975.035422605157</v>
      </c>
      <c r="Q55" s="2">
        <f t="shared" si="7"/>
        <v>68607.584322508075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474.80044600000002</v>
      </c>
      <c r="I56">
        <v>658.71105999999997</v>
      </c>
      <c r="J56" s="2">
        <f t="shared" si="0"/>
        <v>183.91061399999995</v>
      </c>
      <c r="K56" s="2">
        <f t="shared" si="1"/>
        <v>199.54537695370385</v>
      </c>
      <c r="L56" s="2">
        <f t="shared" si="2"/>
        <v>16.714339212963068</v>
      </c>
      <c r="M56" s="2">
        <f t="shared" si="3"/>
        <v>39818.357463595763</v>
      </c>
      <c r="N56" s="2">
        <f t="shared" si="4"/>
        <v>279.36913532599488</v>
      </c>
      <c r="O56" s="2">
        <f t="shared" si="5"/>
        <v>3335.2691187827891</v>
      </c>
      <c r="P56" s="2">
        <f t="shared" si="6"/>
        <v>33823.11394185698</v>
      </c>
      <c r="Q56" s="2">
        <f t="shared" si="7"/>
        <v>40250.371851703603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365.25045799999998</v>
      </c>
      <c r="I57">
        <v>441.70452899999998</v>
      </c>
      <c r="J57" s="2">
        <f t="shared" si="0"/>
        <v>76.454070999999999</v>
      </c>
      <c r="K57" s="2">
        <f t="shared" si="1"/>
        <v>-17.461154046296144</v>
      </c>
      <c r="L57" s="2">
        <f t="shared" si="2"/>
        <v>-92.835648787036973</v>
      </c>
      <c r="M57" s="2">
        <f t="shared" si="3"/>
        <v>304.89190062848422</v>
      </c>
      <c r="N57" s="2">
        <f t="shared" si="4"/>
        <v>8618.4576857100801</v>
      </c>
      <c r="O57" s="2">
        <f t="shared" si="5"/>
        <v>1621.0175644582985</v>
      </c>
      <c r="P57" s="2">
        <f t="shared" si="6"/>
        <v>5845.2249724730409</v>
      </c>
      <c r="Q57" s="2">
        <f t="shared" si="7"/>
        <v>268.3560907927432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318.39080799999999</v>
      </c>
      <c r="I58">
        <v>362.28997800000002</v>
      </c>
      <c r="J58" s="2">
        <f t="shared" si="0"/>
        <v>43.899170000000026</v>
      </c>
      <c r="K58" s="2">
        <f t="shared" si="1"/>
        <v>-96.875705046296105</v>
      </c>
      <c r="L58" s="2">
        <f t="shared" si="2"/>
        <v>-139.69529878703696</v>
      </c>
      <c r="M58" s="2">
        <f t="shared" si="3"/>
        <v>9384.9022282169608</v>
      </c>
      <c r="N58" s="2">
        <f t="shared" si="4"/>
        <v>19514.77650319953</v>
      </c>
      <c r="O58" s="2">
        <f t="shared" si="5"/>
        <v>13533.080561647199</v>
      </c>
      <c r="P58" s="2">
        <f t="shared" si="6"/>
        <v>1927.1371266889023</v>
      </c>
      <c r="Q58" s="2">
        <f t="shared" si="7"/>
        <v>9176.8982905825669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308.89999399999999</v>
      </c>
      <c r="I59">
        <v>278.85382099999998</v>
      </c>
      <c r="J59" s="2">
        <f t="shared" si="0"/>
        <v>-30.04617300000001</v>
      </c>
      <c r="K59" s="2">
        <f t="shared" si="1"/>
        <v>-180.31186204629614</v>
      </c>
      <c r="L59" s="2">
        <f t="shared" si="2"/>
        <v>-149.18611278703696</v>
      </c>
      <c r="M59" s="2">
        <f t="shared" si="3"/>
        <v>32512.367594602532</v>
      </c>
      <c r="N59" s="2">
        <f t="shared" si="4"/>
        <v>22256.496248506512</v>
      </c>
      <c r="O59" s="2">
        <f t="shared" si="5"/>
        <v>26900.025788079387</v>
      </c>
      <c r="P59" s="2">
        <f t="shared" si="6"/>
        <v>902.77251194592964</v>
      </c>
      <c r="Q59" s="2">
        <f t="shared" si="7"/>
        <v>32124.212268446096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308.72842400000002</v>
      </c>
      <c r="I60">
        <v>235.81594799999999</v>
      </c>
      <c r="J60" s="2">
        <f t="shared" si="0"/>
        <v>-72.912476000000026</v>
      </c>
      <c r="K60" s="2">
        <f t="shared" si="1"/>
        <v>-223.34973504629613</v>
      </c>
      <c r="L60" s="2">
        <f t="shared" si="2"/>
        <v>-149.35768278703694</v>
      </c>
      <c r="M60" s="2">
        <f t="shared" si="3"/>
        <v>49885.104145250683</v>
      </c>
      <c r="N60" s="2">
        <f t="shared" si="4"/>
        <v>22307.717407513148</v>
      </c>
      <c r="O60" s="2">
        <f t="shared" si="5"/>
        <v>33358.998877613441</v>
      </c>
      <c r="P60" s="2">
        <f t="shared" si="6"/>
        <v>5316.2291564505795</v>
      </c>
      <c r="Q60" s="2">
        <f t="shared" si="7"/>
        <v>49404.023487214625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398.45404100000002</v>
      </c>
      <c r="I61">
        <v>223.83869899999999</v>
      </c>
      <c r="J61" s="2">
        <f t="shared" si="0"/>
        <v>-174.61534200000003</v>
      </c>
      <c r="K61" s="2">
        <f t="shared" si="1"/>
        <v>-235.32698404629613</v>
      </c>
      <c r="L61" s="2">
        <f t="shared" si="2"/>
        <v>-59.632065787036936</v>
      </c>
      <c r="M61" s="2">
        <f t="shared" si="3"/>
        <v>55378.789420325716</v>
      </c>
      <c r="N61" s="2">
        <f t="shared" si="4"/>
        <v>3555.983270029501</v>
      </c>
      <c r="O61" s="2">
        <f t="shared" si="5"/>
        <v>14033.034194113723</v>
      </c>
      <c r="P61" s="2">
        <f t="shared" si="6"/>
        <v>30490.517661776972</v>
      </c>
      <c r="Q61" s="2">
        <f t="shared" si="7"/>
        <v>54871.848054946386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595.29003899999998</v>
      </c>
      <c r="I62">
        <v>411.79901100000001</v>
      </c>
      <c r="J62" s="2">
        <f t="shared" si="0"/>
        <v>-183.49102799999997</v>
      </c>
      <c r="K62" s="2">
        <f t="shared" si="1"/>
        <v>-47.366672046296117</v>
      </c>
      <c r="L62" s="2">
        <f t="shared" si="2"/>
        <v>137.20393221296302</v>
      </c>
      <c r="M62" s="2">
        <f t="shared" si="3"/>
        <v>2243.60162074137</v>
      </c>
      <c r="N62" s="2">
        <f t="shared" si="4"/>
        <v>18824.919014699353</v>
      </c>
      <c r="O62" s="2">
        <f t="shared" si="5"/>
        <v>-6498.8936605936633</v>
      </c>
      <c r="P62" s="2">
        <f t="shared" si="6"/>
        <v>33668.957356496772</v>
      </c>
      <c r="Q62" s="2">
        <f t="shared" si="7"/>
        <v>2142.4952363983334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652.56793200000004</v>
      </c>
      <c r="I63">
        <v>656.54193099999998</v>
      </c>
      <c r="J63" s="2">
        <f t="shared" si="0"/>
        <v>3.9739989999999352</v>
      </c>
      <c r="K63" s="2">
        <f t="shared" si="1"/>
        <v>197.37624795370385</v>
      </c>
      <c r="L63" s="2">
        <f t="shared" si="2"/>
        <v>194.48182521296309</v>
      </c>
      <c r="M63" s="2">
        <f t="shared" si="3"/>
        <v>38957.383256281988</v>
      </c>
      <c r="N63" s="2">
        <f t="shared" si="4"/>
        <v>37823.180338165526</v>
      </c>
      <c r="O63" s="2">
        <f t="shared" si="5"/>
        <v>38386.092955722699</v>
      </c>
      <c r="P63" s="2">
        <f t="shared" si="6"/>
        <v>15.792668052000485</v>
      </c>
      <c r="Q63" s="2">
        <f t="shared" si="7"/>
        <v>39384.714164046483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495.836029</v>
      </c>
      <c r="I64">
        <v>514.29370100000006</v>
      </c>
      <c r="J64" s="2">
        <f t="shared" si="0"/>
        <v>18.457672000000059</v>
      </c>
      <c r="K64" s="2">
        <f t="shared" si="1"/>
        <v>55.128017953703932</v>
      </c>
      <c r="L64" s="2">
        <f t="shared" si="2"/>
        <v>37.749922212963043</v>
      </c>
      <c r="M64" s="2">
        <f t="shared" si="3"/>
        <v>3039.0983635039029</v>
      </c>
      <c r="N64" s="2">
        <f t="shared" si="4"/>
        <v>1425.0566270847605</v>
      </c>
      <c r="O64" s="2">
        <f t="shared" si="5"/>
        <v>2081.0783895071536</v>
      </c>
      <c r="P64" s="2">
        <f t="shared" si="6"/>
        <v>340.68565565958619</v>
      </c>
      <c r="Q64" s="2">
        <f t="shared" si="7"/>
        <v>3159.2936472091233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488.14721700000001</v>
      </c>
      <c r="I65">
        <v>565.96466099999998</v>
      </c>
      <c r="J65" s="2">
        <f t="shared" si="0"/>
        <v>77.817443999999966</v>
      </c>
      <c r="K65" s="2">
        <f t="shared" si="1"/>
        <v>106.79897795370385</v>
      </c>
      <c r="L65" s="2">
        <f t="shared" si="2"/>
        <v>30.061110212963058</v>
      </c>
      <c r="M65" s="2">
        <f t="shared" si="3"/>
        <v>11406.021691955722</v>
      </c>
      <c r="N65" s="2">
        <f t="shared" si="4"/>
        <v>903.67034723591189</v>
      </c>
      <c r="O65" s="2">
        <f t="shared" si="5"/>
        <v>3210.4958468981035</v>
      </c>
      <c r="P65" s="2">
        <f t="shared" si="6"/>
        <v>6055.5545906931311</v>
      </c>
      <c r="Q65" s="2">
        <f t="shared" si="7"/>
        <v>11637.782459079202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416.46539300000001</v>
      </c>
      <c r="I66">
        <v>385.28106700000001</v>
      </c>
      <c r="J66" s="2">
        <f t="shared" si="0"/>
        <v>-31.184325999999999</v>
      </c>
      <c r="K66" s="2">
        <f t="shared" si="1"/>
        <v>-73.884616046296117</v>
      </c>
      <c r="L66" s="2">
        <f t="shared" si="2"/>
        <v>-41.620713787036948</v>
      </c>
      <c r="M66" s="2">
        <f t="shared" si="3"/>
        <v>5458.9364883085973</v>
      </c>
      <c r="N66" s="2">
        <f t="shared" si="4"/>
        <v>1732.2838161424474</v>
      </c>
      <c r="O66" s="2">
        <f t="shared" si="5"/>
        <v>3075.130457728008</v>
      </c>
      <c r="P66" s="2">
        <f t="shared" si="6"/>
        <v>972.4621880742759</v>
      </c>
      <c r="Q66" s="2">
        <f t="shared" si="7"/>
        <v>5300.573818392033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406.82961999999998</v>
      </c>
      <c r="I67">
        <v>396.03781099999998</v>
      </c>
      <c r="J67" s="2">
        <f t="shared" si="0"/>
        <v>-10.791809000000001</v>
      </c>
      <c r="K67" s="2">
        <f t="shared" si="1"/>
        <v>-63.127872046296147</v>
      </c>
      <c r="L67" s="2">
        <f t="shared" si="2"/>
        <v>-51.256486787036977</v>
      </c>
      <c r="M67" s="2">
        <f t="shared" si="3"/>
        <v>3985.1282290935387</v>
      </c>
      <c r="N67" s="2">
        <f t="shared" si="4"/>
        <v>2627.227437749696</v>
      </c>
      <c r="O67" s="2">
        <f t="shared" si="5"/>
        <v>3235.7129394347394</v>
      </c>
      <c r="P67" s="2">
        <f t="shared" si="6"/>
        <v>116.46314149248101</v>
      </c>
      <c r="Q67" s="2">
        <f t="shared" si="7"/>
        <v>3849.9910100756306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346.60943600000002</v>
      </c>
      <c r="I68">
        <v>293.912689</v>
      </c>
      <c r="J68" s="2">
        <f t="shared" si="0"/>
        <v>-52.696747000000016</v>
      </c>
      <c r="K68" s="2">
        <f t="shared" si="1"/>
        <v>-165.25299404629612</v>
      </c>
      <c r="L68" s="2">
        <f t="shared" si="2"/>
        <v>-111.47667078703694</v>
      </c>
      <c r="M68" s="2">
        <f t="shared" si="3"/>
        <v>27308.552041265182</v>
      </c>
      <c r="N68" s="2">
        <f t="shared" si="4"/>
        <v>12427.048129761415</v>
      </c>
      <c r="O68" s="2">
        <f t="shared" si="5"/>
        <v>18421.853613871128</v>
      </c>
      <c r="P68" s="2">
        <f t="shared" si="6"/>
        <v>2776.9471443820107</v>
      </c>
      <c r="Q68" s="2">
        <f t="shared" si="7"/>
        <v>26952.911107876982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314.59197999999998</v>
      </c>
      <c r="I69">
        <v>220.25415000000001</v>
      </c>
      <c r="J69" s="2">
        <f t="shared" ref="J69:J111" si="8">I69-H69</f>
        <v>-94.337829999999968</v>
      </c>
      <c r="K69" s="2">
        <f t="shared" ref="K69:K111" si="9">I69-I$2</f>
        <v>-238.91153304629611</v>
      </c>
      <c r="L69" s="2">
        <f t="shared" ref="L69:L111" si="10">H69-H$2</f>
        <v>-143.49412678703698</v>
      </c>
      <c r="M69" s="2">
        <f t="shared" ref="M69:M111" si="11">K69*K69</f>
        <v>57078.720622531437</v>
      </c>
      <c r="N69" s="2">
        <f t="shared" ref="N69:N111" si="12">L69*L69</f>
        <v>20590.564422374242</v>
      </c>
      <c r="O69" s="2">
        <f t="shared" ref="O69:O111" si="13">K69*L69</f>
        <v>34282.401813830591</v>
      </c>
      <c r="P69" s="2">
        <f t="shared" ref="P69:P111" si="14">J69*J69</f>
        <v>8899.6261691088948</v>
      </c>
      <c r="Q69" s="2">
        <f t="shared" ref="Q69:Q111" si="15">(I69-H$2)*(I69-H$2)</f>
        <v>56564.03966915101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306.609711</v>
      </c>
      <c r="I70">
        <v>173.981537</v>
      </c>
      <c r="J70" s="2">
        <f t="shared" si="8"/>
        <v>-132.628174</v>
      </c>
      <c r="K70" s="2">
        <f t="shared" si="9"/>
        <v>-285.18414604629612</v>
      </c>
      <c r="L70" s="2">
        <f t="shared" si="10"/>
        <v>-151.47639578703695</v>
      </c>
      <c r="M70" s="2">
        <f t="shared" si="11"/>
        <v>81329.99715615515</v>
      </c>
      <c r="N70" s="2">
        <f t="shared" si="12"/>
        <v>22945.098480631066</v>
      </c>
      <c r="O70" s="2">
        <f t="shared" si="13"/>
        <v>43198.666578696902</v>
      </c>
      <c r="P70" s="2">
        <f t="shared" si="14"/>
        <v>17590.232538574277</v>
      </c>
      <c r="Q70" s="2">
        <f t="shared" si="15"/>
        <v>80715.40657387735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305.545074</v>
      </c>
      <c r="I71">
        <v>152.941193</v>
      </c>
      <c r="J71" s="2">
        <f t="shared" si="8"/>
        <v>-152.603881</v>
      </c>
      <c r="K71" s="2">
        <f t="shared" si="9"/>
        <v>-306.22449004629613</v>
      </c>
      <c r="L71" s="2">
        <f t="shared" si="10"/>
        <v>-152.54103278703695</v>
      </c>
      <c r="M71" s="2">
        <f t="shared" si="11"/>
        <v>93773.438304114112</v>
      </c>
      <c r="N71" s="2">
        <f t="shared" si="12"/>
        <v>23268.766683735885</v>
      </c>
      <c r="O71" s="2">
        <f t="shared" si="13"/>
        <v>46711.799976345726</v>
      </c>
      <c r="P71" s="2">
        <f t="shared" si="14"/>
        <v>23287.94449626216</v>
      </c>
      <c r="Q71" s="2">
        <f t="shared" si="15"/>
        <v>93113.418410098209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314.35513300000002</v>
      </c>
      <c r="I72">
        <v>139.972916</v>
      </c>
      <c r="J72" s="2">
        <f t="shared" si="8"/>
        <v>-174.38221700000003</v>
      </c>
      <c r="K72" s="2">
        <f t="shared" si="9"/>
        <v>-319.19276704629613</v>
      </c>
      <c r="L72" s="2">
        <f t="shared" si="10"/>
        <v>-143.73097378703693</v>
      </c>
      <c r="M72" s="2">
        <f t="shared" si="11"/>
        <v>101884.02253467106</v>
      </c>
      <c r="N72" s="2">
        <f t="shared" si="12"/>
        <v>20658.592825769898</v>
      </c>
      <c r="O72" s="2">
        <f t="shared" si="13"/>
        <v>45877.887233342975</v>
      </c>
      <c r="P72" s="2">
        <f t="shared" si="14"/>
        <v>30409.157605835098</v>
      </c>
      <c r="Q72" s="2">
        <f t="shared" si="15"/>
        <v>101196.00215270977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318.71112099999999</v>
      </c>
      <c r="I73">
        <v>126.537308</v>
      </c>
      <c r="J73" s="2">
        <f t="shared" si="8"/>
        <v>-192.173813</v>
      </c>
      <c r="K73" s="2">
        <f t="shared" si="9"/>
        <v>-332.62837504629613</v>
      </c>
      <c r="L73" s="2">
        <f t="shared" si="10"/>
        <v>-139.37498578703696</v>
      </c>
      <c r="M73" s="2">
        <f t="shared" si="11"/>
        <v>110641.63588593944</v>
      </c>
      <c r="N73" s="2">
        <f t="shared" si="12"/>
        <v>19425.386663136756</v>
      </c>
      <c r="O73" s="2">
        <f t="shared" si="13"/>
        <v>46360.075044442725</v>
      </c>
      <c r="P73" s="2">
        <f t="shared" si="14"/>
        <v>36930.774402958967</v>
      </c>
      <c r="Q73" s="2">
        <f t="shared" si="15"/>
        <v>109924.60597712712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499.521637</v>
      </c>
      <c r="I74">
        <v>221.43119799999999</v>
      </c>
      <c r="J74" s="2">
        <f t="shared" si="8"/>
        <v>-278.090439</v>
      </c>
      <c r="K74" s="2">
        <f t="shared" si="9"/>
        <v>-237.73448504629613</v>
      </c>
      <c r="L74" s="2">
        <f t="shared" si="10"/>
        <v>41.435530212963045</v>
      </c>
      <c r="M74" s="2">
        <f t="shared" si="11"/>
        <v>56517.685380227595</v>
      </c>
      <c r="N74" s="2">
        <f t="shared" si="12"/>
        <v>1716.9031640293733</v>
      </c>
      <c r="O74" s="2">
        <f t="shared" si="13"/>
        <v>-9850.654437799014</v>
      </c>
      <c r="P74" s="2">
        <f t="shared" si="14"/>
        <v>77334.29226321273</v>
      </c>
      <c r="Q74" s="2">
        <f t="shared" si="15"/>
        <v>56005.545853000782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667.88079800000003</v>
      </c>
      <c r="I75">
        <v>607.42169200000001</v>
      </c>
      <c r="J75" s="2">
        <f t="shared" si="8"/>
        <v>-60.45910600000002</v>
      </c>
      <c r="K75" s="2">
        <f t="shared" si="9"/>
        <v>148.25600895370388</v>
      </c>
      <c r="L75" s="2">
        <f t="shared" si="10"/>
        <v>209.79469121296307</v>
      </c>
      <c r="M75" s="2">
        <f t="shared" si="11"/>
        <v>21979.844190880725</v>
      </c>
      <c r="N75" s="2">
        <f t="shared" si="12"/>
        <v>44013.812461142523</v>
      </c>
      <c r="O75" s="2">
        <f t="shared" si="13"/>
        <v>31103.323618908595</v>
      </c>
      <c r="P75" s="2">
        <f t="shared" si="14"/>
        <v>3655.3034983192383</v>
      </c>
      <c r="Q75" s="2">
        <f t="shared" si="15"/>
        <v>22301.11701089815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651.95007299999997</v>
      </c>
      <c r="I76">
        <v>434.39514200000002</v>
      </c>
      <c r="J76" s="2">
        <f t="shared" si="8"/>
        <v>-217.55493099999995</v>
      </c>
      <c r="K76" s="2">
        <f t="shared" si="9"/>
        <v>-24.770541046296103</v>
      </c>
      <c r="L76" s="2">
        <f t="shared" si="10"/>
        <v>193.86396621296302</v>
      </c>
      <c r="M76" s="2">
        <f t="shared" si="11"/>
        <v>613.57970372624004</v>
      </c>
      <c r="N76" s="2">
        <f t="shared" si="12"/>
        <v>37583.23739582087</v>
      </c>
      <c r="O76" s="2">
        <f t="shared" si="13"/>
        <v>-4802.1153324759616</v>
      </c>
      <c r="P76" s="2">
        <f t="shared" si="14"/>
        <v>47330.148002414739</v>
      </c>
      <c r="Q76" s="2">
        <f t="shared" si="15"/>
        <v>561.26181254062385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624.15045199999997</v>
      </c>
      <c r="I77">
        <v>641.31897000000004</v>
      </c>
      <c r="J77" s="2">
        <f t="shared" si="8"/>
        <v>17.168518000000063</v>
      </c>
      <c r="K77" s="2">
        <f t="shared" si="9"/>
        <v>182.15328695370391</v>
      </c>
      <c r="L77" s="2">
        <f t="shared" si="10"/>
        <v>166.06434521296302</v>
      </c>
      <c r="M77" s="2">
        <f t="shared" si="11"/>
        <v>33179.819948038399</v>
      </c>
      <c r="N77" s="2">
        <f t="shared" si="12"/>
        <v>27577.366751010155</v>
      </c>
      <c r="O77" s="2">
        <f t="shared" si="13"/>
        <v>30249.1663263558</v>
      </c>
      <c r="P77" s="2">
        <f t="shared" si="14"/>
        <v>294.75801031632614</v>
      </c>
      <c r="Q77" s="2">
        <f t="shared" si="15"/>
        <v>33574.282161220443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621.98821999999996</v>
      </c>
      <c r="I78">
        <v>707.70825200000002</v>
      </c>
      <c r="J78" s="2">
        <f t="shared" si="8"/>
        <v>85.72003200000006</v>
      </c>
      <c r="K78" s="2">
        <f t="shared" si="9"/>
        <v>248.54256895370389</v>
      </c>
      <c r="L78" s="2">
        <f t="shared" si="10"/>
        <v>163.902113212963</v>
      </c>
      <c r="M78" s="2">
        <f t="shared" si="11"/>
        <v>61773.408582106655</v>
      </c>
      <c r="N78" s="2">
        <f t="shared" si="12"/>
        <v>26863.90271567494</v>
      </c>
      <c r="O78" s="2">
        <f t="shared" si="13"/>
        <v>40736.652274890635</v>
      </c>
      <c r="P78" s="2">
        <f t="shared" si="14"/>
        <v>7347.9238860810347</v>
      </c>
      <c r="Q78" s="2">
        <f t="shared" si="15"/>
        <v>62311.215380721616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423.30352800000003</v>
      </c>
      <c r="I79">
        <v>676.07458499999996</v>
      </c>
      <c r="J79" s="2">
        <f t="shared" si="8"/>
        <v>252.77105699999993</v>
      </c>
      <c r="K79" s="2">
        <f t="shared" si="9"/>
        <v>216.90890195370383</v>
      </c>
      <c r="L79" s="2">
        <f t="shared" si="10"/>
        <v>-34.782578787036925</v>
      </c>
      <c r="M79" s="2">
        <f t="shared" si="11"/>
        <v>47049.471746761505</v>
      </c>
      <c r="N79" s="2">
        <f t="shared" si="12"/>
        <v>1209.8277870764312</v>
      </c>
      <c r="O79" s="2">
        <f t="shared" si="13"/>
        <v>-7544.6509718143716</v>
      </c>
      <c r="P79" s="2">
        <f t="shared" si="14"/>
        <v>63893.207256897214</v>
      </c>
      <c r="Q79" s="2">
        <f t="shared" si="15"/>
        <v>47518.976633603444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365.26574699999998</v>
      </c>
      <c r="I80">
        <v>452.76947000000001</v>
      </c>
      <c r="J80" s="2">
        <f t="shared" si="8"/>
        <v>87.503723000000036</v>
      </c>
      <c r="K80" s="2">
        <f t="shared" si="9"/>
        <v>-6.3962130462961113</v>
      </c>
      <c r="L80" s="2">
        <f t="shared" si="10"/>
        <v>-92.820359787036978</v>
      </c>
      <c r="M80" s="2">
        <f t="shared" si="11"/>
        <v>40.911541333608582</v>
      </c>
      <c r="N80" s="2">
        <f t="shared" si="12"/>
        <v>8615.6191909949921</v>
      </c>
      <c r="O80" s="2">
        <f t="shared" si="13"/>
        <v>593.69879623174484</v>
      </c>
      <c r="P80" s="2">
        <f t="shared" si="14"/>
        <v>7656.9015388607349</v>
      </c>
      <c r="Q80" s="2">
        <f t="shared" si="15"/>
        <v>28.266626725274492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340.24139400000001</v>
      </c>
      <c r="I81">
        <v>336.61318999999997</v>
      </c>
      <c r="J81" s="2">
        <f t="shared" si="8"/>
        <v>-3.6282040000000393</v>
      </c>
      <c r="K81" s="2">
        <f t="shared" si="9"/>
        <v>-122.55249304629615</v>
      </c>
      <c r="L81" s="2">
        <f t="shared" si="10"/>
        <v>-117.84471278703694</v>
      </c>
      <c r="M81" s="2">
        <f t="shared" si="11"/>
        <v>15019.113551862467</v>
      </c>
      <c r="N81" s="2">
        <f t="shared" si="12"/>
        <v>13887.376331859228</v>
      </c>
      <c r="O81" s="2">
        <f t="shared" si="13"/>
        <v>14442.163344376111</v>
      </c>
      <c r="P81" s="2">
        <f t="shared" si="14"/>
        <v>13.163864265616285</v>
      </c>
      <c r="Q81" s="2">
        <f t="shared" si="15"/>
        <v>14755.66951275041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319.79556300000002</v>
      </c>
      <c r="I82">
        <v>252.70665</v>
      </c>
      <c r="J82" s="2">
        <f t="shared" si="8"/>
        <v>-67.088913000000019</v>
      </c>
      <c r="K82" s="2">
        <f t="shared" si="9"/>
        <v>-206.45903304629613</v>
      </c>
      <c r="L82" s="2">
        <f t="shared" si="10"/>
        <v>-138.29054378703694</v>
      </c>
      <c r="M82" s="2">
        <f t="shared" si="11"/>
        <v>42625.332326411597</v>
      </c>
      <c r="N82" s="2">
        <f t="shared" si="12"/>
        <v>19124.27450091438</v>
      </c>
      <c r="O82" s="2">
        <f t="shared" si="13"/>
        <v>28551.331949718122</v>
      </c>
      <c r="P82" s="2">
        <f t="shared" si="14"/>
        <v>4500.922247521572</v>
      </c>
      <c r="Q82" s="2">
        <f t="shared" si="15"/>
        <v>42180.721270138383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306.16104100000001</v>
      </c>
      <c r="I83">
        <v>204.46639999999999</v>
      </c>
      <c r="J83" s="2">
        <f t="shared" si="8"/>
        <v>-101.69464100000002</v>
      </c>
      <c r="K83" s="2">
        <f t="shared" si="9"/>
        <v>-254.69928304629613</v>
      </c>
      <c r="L83" s="2">
        <f t="shared" si="10"/>
        <v>-151.92506578703694</v>
      </c>
      <c r="M83" s="2">
        <f t="shared" si="11"/>
        <v>64871.724784297272</v>
      </c>
      <c r="N83" s="2">
        <f t="shared" si="12"/>
        <v>23081.225614395502</v>
      </c>
      <c r="O83" s="2">
        <f t="shared" si="13"/>
        <v>38695.205332719685</v>
      </c>
      <c r="P83" s="2">
        <f t="shared" si="14"/>
        <v>10341.800008118884</v>
      </c>
      <c r="Q83" s="2">
        <f t="shared" si="15"/>
        <v>64322.955670742602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313.04083300000002</v>
      </c>
      <c r="I84">
        <v>178.68644699999999</v>
      </c>
      <c r="J84" s="2">
        <f t="shared" si="8"/>
        <v>-134.35438600000003</v>
      </c>
      <c r="K84" s="2">
        <f t="shared" si="9"/>
        <v>-280.47923604629614</v>
      </c>
      <c r="L84" s="2">
        <f t="shared" si="10"/>
        <v>-145.04527378703693</v>
      </c>
      <c r="M84" s="2">
        <f t="shared" si="11"/>
        <v>78668.601853113913</v>
      </c>
      <c r="N84" s="2">
        <f t="shared" si="12"/>
        <v>21038.131447956504</v>
      </c>
      <c r="O84" s="2">
        <f t="shared" si="13"/>
        <v>40682.187583913983</v>
      </c>
      <c r="P84" s="2">
        <f t="shared" si="14"/>
        <v>18051.101037437005</v>
      </c>
      <c r="Q84" s="2">
        <f t="shared" si="15"/>
        <v>78064.169889112003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615.71966599999996</v>
      </c>
      <c r="I85">
        <v>331.07891799999999</v>
      </c>
      <c r="J85" s="2">
        <f t="shared" si="8"/>
        <v>-284.64074799999997</v>
      </c>
      <c r="K85" s="2">
        <f t="shared" si="9"/>
        <v>-128.08676504629614</v>
      </c>
      <c r="L85" s="2">
        <f t="shared" si="10"/>
        <v>157.63355921296301</v>
      </c>
      <c r="M85" s="2">
        <f t="shared" si="11"/>
        <v>16406.219380025068</v>
      </c>
      <c r="N85" s="2">
        <f t="shared" si="12"/>
        <v>24848.338990146716</v>
      </c>
      <c r="O85" s="2">
        <f t="shared" si="13"/>
        <v>-20190.772662322201</v>
      </c>
      <c r="P85" s="2">
        <f t="shared" si="14"/>
        <v>81020.355421999484</v>
      </c>
      <c r="Q85" s="2">
        <f t="shared" si="15"/>
        <v>16130.826003586049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526.20257600000002</v>
      </c>
      <c r="I86">
        <v>404.97912600000001</v>
      </c>
      <c r="J86" s="2">
        <f t="shared" si="8"/>
        <v>-121.22345000000001</v>
      </c>
      <c r="K86" s="2">
        <f t="shared" si="9"/>
        <v>-54.186557046296116</v>
      </c>
      <c r="L86" s="2">
        <f t="shared" si="10"/>
        <v>68.116469212963068</v>
      </c>
      <c r="M86" s="2">
        <f t="shared" si="11"/>
        <v>2936.1829645315033</v>
      </c>
      <c r="N86" s="2">
        <f t="shared" si="12"/>
        <v>4639.8533780405451</v>
      </c>
      <c r="O86" s="2">
        <f t="shared" si="13"/>
        <v>-3690.9969448004963</v>
      </c>
      <c r="P86" s="2">
        <f t="shared" si="14"/>
        <v>14695.124829902503</v>
      </c>
      <c r="Q86" s="2">
        <f t="shared" si="15"/>
        <v>2820.3514083147115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384.30676299999999</v>
      </c>
      <c r="I87">
        <v>411.908569</v>
      </c>
      <c r="J87" s="2">
        <f t="shared" si="8"/>
        <v>27.60180600000001</v>
      </c>
      <c r="K87" s="2">
        <f t="shared" si="9"/>
        <v>-47.257114046296124</v>
      </c>
      <c r="L87" s="2">
        <f t="shared" si="10"/>
        <v>-73.779343787036964</v>
      </c>
      <c r="M87" s="2">
        <f t="shared" si="11"/>
        <v>2233.2348279846383</v>
      </c>
      <c r="N87" s="2">
        <f t="shared" si="12"/>
        <v>5443.3915696457898</v>
      </c>
      <c r="O87" s="2">
        <f t="shared" si="13"/>
        <v>3486.5988636048951</v>
      </c>
      <c r="P87" s="2">
        <f t="shared" si="14"/>
        <v>761.85969446163654</v>
      </c>
      <c r="Q87" s="2">
        <f t="shared" si="15"/>
        <v>2132.3649960732259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316.60571299999998</v>
      </c>
      <c r="I88">
        <v>335.74652099999997</v>
      </c>
      <c r="J88" s="2">
        <f t="shared" si="8"/>
        <v>19.140807999999993</v>
      </c>
      <c r="K88" s="2">
        <f t="shared" si="9"/>
        <v>-123.41916204629615</v>
      </c>
      <c r="L88" s="2">
        <f t="shared" si="10"/>
        <v>-141.48039378703697</v>
      </c>
      <c r="M88" s="2">
        <f t="shared" si="11"/>
        <v>15232.289560209909</v>
      </c>
      <c r="N88" s="2">
        <f t="shared" si="12"/>
        <v>20016.701826135049</v>
      </c>
      <c r="O88" s="2">
        <f t="shared" si="13"/>
        <v>17461.391647176108</v>
      </c>
      <c r="P88" s="2">
        <f t="shared" si="14"/>
        <v>366.37053089286371</v>
      </c>
      <c r="Q88" s="2">
        <f t="shared" si="15"/>
        <v>14966.974250543781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577.45989999999995</v>
      </c>
      <c r="I89">
        <v>599.73553500000003</v>
      </c>
      <c r="J89" s="2">
        <f t="shared" si="8"/>
        <v>22.275635000000079</v>
      </c>
      <c r="K89" s="2">
        <f t="shared" si="9"/>
        <v>140.5698519537039</v>
      </c>
      <c r="L89" s="2">
        <f t="shared" si="10"/>
        <v>119.37379321296299</v>
      </c>
      <c r="M89" s="2">
        <f t="shared" si="11"/>
        <v>19759.883278286234</v>
      </c>
      <c r="N89" s="2">
        <f t="shared" si="12"/>
        <v>14250.102506051249</v>
      </c>
      <c r="O89" s="2">
        <f t="shared" si="13"/>
        <v>16780.356439098272</v>
      </c>
      <c r="P89" s="2">
        <f t="shared" si="14"/>
        <v>496.20391465322854</v>
      </c>
      <c r="Q89" s="2">
        <f t="shared" si="15"/>
        <v>20064.560513059379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965.16339100000005</v>
      </c>
      <c r="I90">
        <v>821.78002900000001</v>
      </c>
      <c r="J90" s="2">
        <f t="shared" si="8"/>
        <v>-143.38336200000003</v>
      </c>
      <c r="K90" s="2">
        <f t="shared" si="9"/>
        <v>362.61434595370389</v>
      </c>
      <c r="L90" s="2">
        <f t="shared" si="10"/>
        <v>507.07728421296309</v>
      </c>
      <c r="M90" s="2">
        <f t="shared" si="11"/>
        <v>131489.16389143246</v>
      </c>
      <c r="N90" s="2">
        <f t="shared" si="12"/>
        <v>257127.37216479416</v>
      </c>
      <c r="O90" s="2">
        <f t="shared" si="13"/>
        <v>183873.49776286402</v>
      </c>
      <c r="P90" s="2">
        <f t="shared" si="14"/>
        <v>20558.788498423055</v>
      </c>
      <c r="Q90" s="2">
        <f t="shared" si="15"/>
        <v>132273.26905464882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806.76019299999996</v>
      </c>
      <c r="I91">
        <v>915.23547399999995</v>
      </c>
      <c r="J91" s="2">
        <f t="shared" si="8"/>
        <v>108.475281</v>
      </c>
      <c r="K91" s="2">
        <f t="shared" si="9"/>
        <v>456.06979095370383</v>
      </c>
      <c r="L91" s="2">
        <f t="shared" si="10"/>
        <v>348.674086212963</v>
      </c>
      <c r="M91" s="2">
        <f t="shared" si="11"/>
        <v>207999.65422055512</v>
      </c>
      <c r="N91" s="2">
        <f t="shared" si="12"/>
        <v>121573.61839644476</v>
      </c>
      <c r="O91" s="2">
        <f t="shared" si="13"/>
        <v>159019.71761011975</v>
      </c>
      <c r="P91" s="2">
        <f t="shared" si="14"/>
        <v>11766.88658802896</v>
      </c>
      <c r="Q91" s="2">
        <f t="shared" si="15"/>
        <v>208985.54394321248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456.58734099999998</v>
      </c>
      <c r="I92">
        <v>970.514771</v>
      </c>
      <c r="J92" s="2">
        <f t="shared" si="8"/>
        <v>513.92742999999996</v>
      </c>
      <c r="K92" s="2">
        <f t="shared" si="9"/>
        <v>511.34908795370387</v>
      </c>
      <c r="L92" s="2">
        <f t="shared" si="10"/>
        <v>-1.4987657870369731</v>
      </c>
      <c r="M92" s="2">
        <f t="shared" si="11"/>
        <v>261477.88975108479</v>
      </c>
      <c r="N92" s="2">
        <f t="shared" si="12"/>
        <v>2.2462988843925573</v>
      </c>
      <c r="O92" s="2">
        <f t="shared" si="13"/>
        <v>-766.3925182575714</v>
      </c>
      <c r="P92" s="2">
        <f t="shared" si="14"/>
        <v>264121.40330640489</v>
      </c>
      <c r="Q92" s="2">
        <f t="shared" si="15"/>
        <v>262583.1359070816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365.266998</v>
      </c>
      <c r="I93">
        <v>608.74694799999997</v>
      </c>
      <c r="J93" s="2">
        <f t="shared" si="8"/>
        <v>243.47994999999997</v>
      </c>
      <c r="K93" s="2">
        <f t="shared" si="9"/>
        <v>149.58126495370385</v>
      </c>
      <c r="L93" s="2">
        <f t="shared" si="10"/>
        <v>-92.819108787036953</v>
      </c>
      <c r="M93" s="2">
        <f t="shared" si="11"/>
        <v>22374.554825150153</v>
      </c>
      <c r="N93" s="2">
        <f t="shared" si="12"/>
        <v>8615.3869560198</v>
      </c>
      <c r="O93" s="2">
        <f t="shared" si="13"/>
        <v>-13883.999704240436</v>
      </c>
      <c r="P93" s="2">
        <f t="shared" si="14"/>
        <v>59282.486052002489</v>
      </c>
      <c r="Q93" s="2">
        <f t="shared" si="15"/>
        <v>22698.689074997656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314.43472300000002</v>
      </c>
      <c r="I94">
        <v>433.807343</v>
      </c>
      <c r="J94" s="2">
        <f t="shared" si="8"/>
        <v>119.37261999999998</v>
      </c>
      <c r="K94" s="2">
        <f t="shared" si="9"/>
        <v>-25.358340046296121</v>
      </c>
      <c r="L94" s="2">
        <f t="shared" si="10"/>
        <v>-143.65138378703693</v>
      </c>
      <c r="M94" s="2">
        <f t="shared" si="11"/>
        <v>643.04540990358555</v>
      </c>
      <c r="N94" s="2">
        <f t="shared" si="12"/>
        <v>20635.720063930577</v>
      </c>
      <c r="O94" s="2">
        <f t="shared" si="13"/>
        <v>3642.7606381926721</v>
      </c>
      <c r="P94" s="2">
        <f t="shared" si="14"/>
        <v>14249.822405664396</v>
      </c>
      <c r="Q94" s="2">
        <f t="shared" si="15"/>
        <v>589.45837102673681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308.12020899999999</v>
      </c>
      <c r="I95">
        <v>333.24765000000002</v>
      </c>
      <c r="J95" s="2">
        <f t="shared" si="8"/>
        <v>25.127441000000033</v>
      </c>
      <c r="K95" s="2">
        <f t="shared" si="9"/>
        <v>-125.9180330462961</v>
      </c>
      <c r="L95" s="2">
        <f t="shared" si="10"/>
        <v>-149.96589778703697</v>
      </c>
      <c r="M95" s="2">
        <f t="shared" si="11"/>
        <v>15855.351046248117</v>
      </c>
      <c r="N95" s="2">
        <f t="shared" si="12"/>
        <v>22489.770499072019</v>
      </c>
      <c r="O95" s="2">
        <f t="shared" si="13"/>
        <v>18883.410873365585</v>
      </c>
      <c r="P95" s="2">
        <f t="shared" si="14"/>
        <v>631.38829120848266</v>
      </c>
      <c r="Q95" s="2">
        <f t="shared" si="15"/>
        <v>15584.640292968888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336.041473</v>
      </c>
      <c r="I96">
        <v>279.36144999999999</v>
      </c>
      <c r="J96" s="2">
        <f t="shared" si="8"/>
        <v>-56.680023000000006</v>
      </c>
      <c r="K96" s="2">
        <f t="shared" si="9"/>
        <v>-179.80423304629613</v>
      </c>
      <c r="L96" s="2">
        <f t="shared" si="10"/>
        <v>-122.04463378703696</v>
      </c>
      <c r="M96" s="2">
        <f t="shared" si="11"/>
        <v>32329.56222136677</v>
      </c>
      <c r="N96" s="2">
        <f t="shared" si="12"/>
        <v>14894.892636211964</v>
      </c>
      <c r="O96" s="2">
        <f t="shared" si="13"/>
        <v>21944.141775494259</v>
      </c>
      <c r="P96" s="2">
        <f t="shared" si="14"/>
        <v>3212.6250072805296</v>
      </c>
      <c r="Q96" s="2">
        <f t="shared" si="15"/>
        <v>31942.502943644158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469.77722199999999</v>
      </c>
      <c r="I97">
        <v>325.57327299999997</v>
      </c>
      <c r="J97" s="2">
        <f t="shared" si="8"/>
        <v>-144.20394900000002</v>
      </c>
      <c r="K97" s="2">
        <f t="shared" si="9"/>
        <v>-133.59241004629615</v>
      </c>
      <c r="L97" s="2">
        <f t="shared" si="10"/>
        <v>11.691115212963041</v>
      </c>
      <c r="M97" s="2">
        <f t="shared" si="11"/>
        <v>17846.932021977729</v>
      </c>
      <c r="N97" s="2">
        <f t="shared" si="12"/>
        <v>136.68217492277586</v>
      </c>
      <c r="O97" s="2">
        <f t="shared" si="13"/>
        <v>-1561.8442574286496</v>
      </c>
      <c r="P97" s="2">
        <f t="shared" si="14"/>
        <v>20794.778907194606</v>
      </c>
      <c r="Q97" s="2">
        <f t="shared" si="15"/>
        <v>17559.651118270889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594.06372099999999</v>
      </c>
      <c r="I98">
        <v>611.67675799999995</v>
      </c>
      <c r="J98" s="2">
        <f t="shared" si="8"/>
        <v>17.613036999999963</v>
      </c>
      <c r="K98" s="2">
        <f t="shared" si="9"/>
        <v>152.51107495370383</v>
      </c>
      <c r="L98" s="2">
        <f t="shared" si="10"/>
        <v>135.97761421296303</v>
      </c>
      <c r="M98" s="2">
        <f t="shared" si="11"/>
        <v>23259.627983534265</v>
      </c>
      <c r="N98" s="2">
        <f t="shared" si="12"/>
        <v>18489.911567049407</v>
      </c>
      <c r="O98" s="2">
        <f t="shared" si="13"/>
        <v>20738.092113259027</v>
      </c>
      <c r="P98" s="2">
        <f t="shared" si="14"/>
        <v>310.21907236336767</v>
      </c>
      <c r="Q98" s="2">
        <f t="shared" si="15"/>
        <v>23590.08814002205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374.77539100000001</v>
      </c>
      <c r="I99">
        <v>490.97482300000001</v>
      </c>
      <c r="J99" s="2">
        <f t="shared" si="8"/>
        <v>116.199432</v>
      </c>
      <c r="K99" s="2">
        <f t="shared" si="9"/>
        <v>31.809139953703891</v>
      </c>
      <c r="L99" s="2">
        <f t="shared" si="10"/>
        <v>-83.310715787036941</v>
      </c>
      <c r="M99" s="2">
        <f t="shared" si="11"/>
        <v>1011.8213845943212</v>
      </c>
      <c r="N99" s="2">
        <f t="shared" si="12"/>
        <v>6940.6753649484463</v>
      </c>
      <c r="O99" s="2">
        <f t="shared" si="13"/>
        <v>-2650.0422181131062</v>
      </c>
      <c r="P99" s="2">
        <f t="shared" si="14"/>
        <v>13502.307997122625</v>
      </c>
      <c r="Q99" s="2">
        <f t="shared" si="15"/>
        <v>1081.6676541368192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598.81048599999997</v>
      </c>
      <c r="I100">
        <v>515.40911900000003</v>
      </c>
      <c r="J100" s="2">
        <f t="shared" si="8"/>
        <v>-83.401366999999937</v>
      </c>
      <c r="K100" s="2">
        <f t="shared" si="9"/>
        <v>56.243435953703909</v>
      </c>
      <c r="L100" s="2">
        <f t="shared" si="10"/>
        <v>140.72437921296302</v>
      </c>
      <c r="M100" s="2">
        <f t="shared" si="11"/>
        <v>3163.3240878783936</v>
      </c>
      <c r="N100" s="2">
        <f t="shared" si="12"/>
        <v>19803.350904873816</v>
      </c>
      <c r="O100" s="2">
        <f t="shared" si="13"/>
        <v>7914.8226093890271</v>
      </c>
      <c r="P100" s="2">
        <f t="shared" si="14"/>
        <v>6955.7880174686788</v>
      </c>
      <c r="Q100" s="2">
        <f t="shared" si="15"/>
        <v>3285.9277291675144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405.13906900000001</v>
      </c>
      <c r="I101">
        <v>531.03466800000001</v>
      </c>
      <c r="J101" s="2">
        <f t="shared" si="8"/>
        <v>125.895599</v>
      </c>
      <c r="K101" s="2">
        <f t="shared" si="9"/>
        <v>71.868984953703887</v>
      </c>
      <c r="L101" s="2">
        <f t="shared" si="10"/>
        <v>-52.947037787036948</v>
      </c>
      <c r="M101" s="2">
        <f t="shared" si="11"/>
        <v>5165.1509982757152</v>
      </c>
      <c r="N101" s="2">
        <f t="shared" si="12"/>
        <v>2803.3888104219186</v>
      </c>
      <c r="O101" s="2">
        <f t="shared" si="13"/>
        <v>-3805.2498620597494</v>
      </c>
      <c r="P101" s="2">
        <f t="shared" si="14"/>
        <v>15849.701847568802</v>
      </c>
      <c r="Q101" s="2">
        <f t="shared" si="15"/>
        <v>5321.4925830414177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570.93872099999999</v>
      </c>
      <c r="I102">
        <v>404.23397799999998</v>
      </c>
      <c r="J102" s="2">
        <f t="shared" si="8"/>
        <v>-166.70474300000001</v>
      </c>
      <c r="K102" s="2">
        <f t="shared" si="9"/>
        <v>-54.931705046296145</v>
      </c>
      <c r="L102" s="2">
        <f t="shared" si="10"/>
        <v>112.85261421296303</v>
      </c>
      <c r="M102" s="2">
        <f t="shared" si="11"/>
        <v>3017.4922192932772</v>
      </c>
      <c r="N102" s="2">
        <f t="shared" si="12"/>
        <v>12735.712534699866</v>
      </c>
      <c r="O102" s="2">
        <f t="shared" si="13"/>
        <v>-6199.1865176499332</v>
      </c>
      <c r="P102" s="2">
        <f t="shared" si="14"/>
        <v>27790.47133869605</v>
      </c>
      <c r="Q102" s="2">
        <f t="shared" si="15"/>
        <v>2900.0517748956163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531.574341</v>
      </c>
      <c r="I103">
        <v>656.39202899999998</v>
      </c>
      <c r="J103" s="2">
        <f t="shared" si="8"/>
        <v>124.81768799999998</v>
      </c>
      <c r="K103" s="2">
        <f t="shared" si="9"/>
        <v>197.22634595370386</v>
      </c>
      <c r="L103" s="2">
        <f t="shared" si="10"/>
        <v>73.48823421296305</v>
      </c>
      <c r="M103" s="2">
        <f t="shared" si="11"/>
        <v>38898.231538250075</v>
      </c>
      <c r="N103" s="2">
        <f t="shared" si="12"/>
        <v>5400.5205677393133</v>
      </c>
      <c r="O103" s="2">
        <f t="shared" si="13"/>
        <v>14493.815904412666</v>
      </c>
      <c r="P103" s="2">
        <f t="shared" si="14"/>
        <v>15579.455237665337</v>
      </c>
      <c r="Q103" s="2">
        <f t="shared" si="15"/>
        <v>39325.238784733745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346.17675800000001</v>
      </c>
      <c r="I104">
        <v>521.24169900000004</v>
      </c>
      <c r="J104" s="2">
        <f t="shared" si="8"/>
        <v>175.06494100000003</v>
      </c>
      <c r="K104" s="2">
        <f t="shared" si="9"/>
        <v>62.076015953703916</v>
      </c>
      <c r="L104" s="2">
        <f t="shared" si="10"/>
        <v>-111.90934878703695</v>
      </c>
      <c r="M104" s="2">
        <f t="shared" si="11"/>
        <v>3853.4317566845029</v>
      </c>
      <c r="N104" s="2">
        <f t="shared" si="12"/>
        <v>12523.702345938687</v>
      </c>
      <c r="O104" s="2">
        <f t="shared" si="13"/>
        <v>-6946.8865206727214</v>
      </c>
      <c r="P104" s="2">
        <f t="shared" si="14"/>
        <v>30647.733567333493</v>
      </c>
      <c r="Q104" s="2">
        <f t="shared" si="15"/>
        <v>3988.6288277700837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339.007294</v>
      </c>
      <c r="I105">
        <v>358.698395</v>
      </c>
      <c r="J105" s="2">
        <f t="shared" si="8"/>
        <v>19.691101000000003</v>
      </c>
      <c r="K105" s="2">
        <f t="shared" si="9"/>
        <v>-100.46728804629612</v>
      </c>
      <c r="L105" s="2">
        <f t="shared" si="10"/>
        <v>-119.07881278703695</v>
      </c>
      <c r="M105" s="2">
        <f t="shared" si="11"/>
        <v>10093.675967377436</v>
      </c>
      <c r="N105" s="2">
        <f t="shared" si="12"/>
        <v>14179.763654770195</v>
      </c>
      <c r="O105" s="2">
        <f t="shared" si="13"/>
        <v>11963.525384486211</v>
      </c>
      <c r="P105" s="2">
        <f t="shared" si="14"/>
        <v>387.73945859220112</v>
      </c>
      <c r="Q105" s="2">
        <f t="shared" si="15"/>
        <v>9877.9172542631241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307.621216</v>
      </c>
      <c r="I106">
        <v>279.09741200000002</v>
      </c>
      <c r="J106" s="2">
        <f t="shared" si="8"/>
        <v>-28.523803999999984</v>
      </c>
      <c r="K106" s="2">
        <f t="shared" si="9"/>
        <v>-180.0682710462961</v>
      </c>
      <c r="L106" s="2">
        <f t="shared" si="10"/>
        <v>-150.46489078703695</v>
      </c>
      <c r="M106" s="2">
        <f t="shared" si="11"/>
        <v>32424.582237602361</v>
      </c>
      <c r="N106" s="2">
        <f t="shared" si="12"/>
        <v>22639.683359554958</v>
      </c>
      <c r="O106" s="2">
        <f t="shared" si="13"/>
        <v>27093.95273719151</v>
      </c>
      <c r="P106" s="2">
        <f t="shared" si="14"/>
        <v>813.60739463041511</v>
      </c>
      <c r="Q106" s="2">
        <f t="shared" si="15"/>
        <v>32036.952861567064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305.64492799999999</v>
      </c>
      <c r="I107">
        <v>232.69052099999999</v>
      </c>
      <c r="J107" s="2">
        <f t="shared" si="8"/>
        <v>-72.954407000000003</v>
      </c>
      <c r="K107" s="2">
        <f t="shared" si="9"/>
        <v>-226.47516204629613</v>
      </c>
      <c r="L107" s="2">
        <f t="shared" si="10"/>
        <v>-152.44117878703696</v>
      </c>
      <c r="M107" s="2">
        <f t="shared" si="11"/>
        <v>51290.999023896096</v>
      </c>
      <c r="N107" s="2">
        <f t="shared" si="12"/>
        <v>23238.312989981368</v>
      </c>
      <c r="O107" s="2">
        <f t="shared" si="13"/>
        <v>34524.140668322594</v>
      </c>
      <c r="P107" s="2">
        <f t="shared" si="14"/>
        <v>5322.3455007216498</v>
      </c>
      <c r="Q107" s="2">
        <f t="shared" si="15"/>
        <v>50803.170092281536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305.62677000000002</v>
      </c>
      <c r="I108">
        <v>199.79652400000001</v>
      </c>
      <c r="J108" s="2">
        <f t="shared" si="8"/>
        <v>-105.83024600000002</v>
      </c>
      <c r="K108" s="2">
        <f t="shared" si="9"/>
        <v>-259.36915904629609</v>
      </c>
      <c r="L108" s="2">
        <f t="shared" si="10"/>
        <v>-152.45933678703693</v>
      </c>
      <c r="M108" s="2">
        <f t="shared" si="11"/>
        <v>67272.360664382839</v>
      </c>
      <c r="N108" s="2">
        <f t="shared" si="12"/>
        <v>23243.849373543151</v>
      </c>
      <c r="O108" s="2">
        <f t="shared" si="13"/>
        <v>39543.2499712098</v>
      </c>
      <c r="P108" s="2">
        <f t="shared" si="14"/>
        <v>11200.040968420519</v>
      </c>
      <c r="Q108" s="2">
        <f t="shared" si="15"/>
        <v>66713.508576301596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324.78241000000003</v>
      </c>
      <c r="I109">
        <v>175.65425099999999</v>
      </c>
      <c r="J109" s="2">
        <f t="shared" si="8"/>
        <v>-149.12815900000004</v>
      </c>
      <c r="K109" s="2">
        <f t="shared" si="9"/>
        <v>-283.51143204629614</v>
      </c>
      <c r="L109" s="2">
        <f t="shared" si="10"/>
        <v>-133.30369678703693</v>
      </c>
      <c r="M109" s="2">
        <f t="shared" si="11"/>
        <v>80378.73210094159</v>
      </c>
      <c r="N109" s="2">
        <f t="shared" si="12"/>
        <v>17769.875577090279</v>
      </c>
      <c r="O109" s="2">
        <f t="shared" si="13"/>
        <v>37793.121973158086</v>
      </c>
      <c r="P109" s="2">
        <f t="shared" si="14"/>
        <v>22239.207806729293</v>
      </c>
      <c r="Q109" s="2">
        <f t="shared" si="15"/>
        <v>79767.753163309651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400.33316000000002</v>
      </c>
      <c r="I110">
        <v>177.17825300000001</v>
      </c>
      <c r="J110" s="2">
        <f t="shared" si="8"/>
        <v>-223.15490700000001</v>
      </c>
      <c r="K110" s="2">
        <f t="shared" si="9"/>
        <v>-281.98743004629614</v>
      </c>
      <c r="L110" s="2">
        <f t="shared" si="10"/>
        <v>-57.752946787036933</v>
      </c>
      <c r="M110" s="2">
        <f t="shared" si="11"/>
        <v>79516.910704114765</v>
      </c>
      <c r="N110" s="2">
        <f t="shared" si="12"/>
        <v>3335.4028625863198</v>
      </c>
      <c r="O110" s="2">
        <f t="shared" si="13"/>
        <v>16285.605042077041</v>
      </c>
      <c r="P110" s="2">
        <f t="shared" si="14"/>
        <v>49798.112518178656</v>
      </c>
      <c r="Q110" s="2">
        <f t="shared" si="15"/>
        <v>78909.222319239343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529.74597200000005</v>
      </c>
      <c r="I111">
        <v>328.79098499999998</v>
      </c>
      <c r="J111" s="2">
        <f t="shared" si="8"/>
        <v>-200.95498700000007</v>
      </c>
      <c r="K111" s="2">
        <f t="shared" si="9"/>
        <v>-130.37469804629615</v>
      </c>
      <c r="L111" s="2">
        <f t="shared" si="10"/>
        <v>71.659865212963098</v>
      </c>
      <c r="M111" s="2">
        <f t="shared" si="11"/>
        <v>16997.561890662895</v>
      </c>
      <c r="N111" s="2">
        <f t="shared" si="12"/>
        <v>5135.1362823400386</v>
      </c>
      <c r="O111" s="2">
        <f t="shared" si="13"/>
        <v>-9342.6332891783459</v>
      </c>
      <c r="P111" s="2">
        <f t="shared" si="14"/>
        <v>40382.906800170196</v>
      </c>
      <c r="Q111" s="2">
        <f t="shared" si="15"/>
        <v>16717.228517924723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2020-11-26T21:39:12Z</dcterms:modified>
</cp:coreProperties>
</file>