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6684C8B4-2D40-4FD0-BEE7-6960DBF2A829}" xr6:coauthVersionLast="45" xr6:coauthVersionMax="45" xr10:uidLastSave="{00000000-0000-0000-0000-000000000000}"/>
  <bookViews>
    <workbookView xWindow="29580" yWindow="-5010" windowWidth="23025" windowHeight="1491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R2" i="1" l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<sst xmlns="http://schemas.openxmlformats.org/spreadsheetml/2006/main" count="57" uniqueCount="44">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</sst>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2" fontId="0" fillId="0" borderId="0" xfId="0" applyNumberFormat="1" applyAlignment="1">
      <alignment wrapText="1"/>
    </xf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v. gaged flow at the outlet of Clear Lake, CW3M ver. 151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flow on reach 23773373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4.9802790000000003</c:v>
                </c:pt>
                <c:pt idx="1">
                  <c:v>5.1540900000000001</c:v>
                </c:pt>
                <c:pt idx="2">
                  <c:v>5.5407149999999996</c:v>
                </c:pt>
                <c:pt idx="3">
                  <c:v>5.9419269999999997</c:v>
                </c:pt>
                <c:pt idx="4">
                  <c:v>6.9708810000000003</c:v>
                </c:pt>
                <c:pt idx="5">
                  <c:v>9.1320130000000006</c:v>
                </c:pt>
                <c:pt idx="6">
                  <c:v>12.83372</c:v>
                </c:pt>
                <c:pt idx="7">
                  <c:v>12.731999999999999</c:v>
                </c:pt>
                <c:pt idx="8">
                  <c:v>10.263151000000001</c:v>
                </c:pt>
                <c:pt idx="9">
                  <c:v>7.8915759999999997</c:v>
                </c:pt>
                <c:pt idx="10">
                  <c:v>4.8893750000000002</c:v>
                </c:pt>
                <c:pt idx="11">
                  <c:v>4.1639249999999999</c:v>
                </c:pt>
                <c:pt idx="12">
                  <c:v>4.6469709999999997</c:v>
                </c:pt>
                <c:pt idx="13">
                  <c:v>4.2790819999999998</c:v>
                </c:pt>
                <c:pt idx="14">
                  <c:v>4.8100009999999997</c:v>
                </c:pt>
                <c:pt idx="15">
                  <c:v>5.1652300000000002</c:v>
                </c:pt>
                <c:pt idx="16">
                  <c:v>6.5720770000000002</c:v>
                </c:pt>
                <c:pt idx="17">
                  <c:v>9.0071429999999992</c:v>
                </c:pt>
                <c:pt idx="18">
                  <c:v>11.6151</c:v>
                </c:pt>
                <c:pt idx="19">
                  <c:v>13.080386000000001</c:v>
                </c:pt>
                <c:pt idx="20">
                  <c:v>12.23732</c:v>
                </c:pt>
                <c:pt idx="21">
                  <c:v>8.0635849999999998</c:v>
                </c:pt>
                <c:pt idx="22">
                  <c:v>4.8837380000000001</c:v>
                </c:pt>
                <c:pt idx="23">
                  <c:v>4.3974440000000001</c:v>
                </c:pt>
                <c:pt idx="24">
                  <c:v>4.4342969999999999</c:v>
                </c:pt>
                <c:pt idx="25">
                  <c:v>4.4686180000000002</c:v>
                </c:pt>
                <c:pt idx="26">
                  <c:v>4.7595219999999996</c:v>
                </c:pt>
                <c:pt idx="27">
                  <c:v>6.6626209999999997</c:v>
                </c:pt>
                <c:pt idx="28">
                  <c:v>7.915082</c:v>
                </c:pt>
                <c:pt idx="29">
                  <c:v>9.0613060000000001</c:v>
                </c:pt>
                <c:pt idx="30">
                  <c:v>12.652768999999999</c:v>
                </c:pt>
                <c:pt idx="31">
                  <c:v>13.639735999999999</c:v>
                </c:pt>
                <c:pt idx="32">
                  <c:v>12.101235000000001</c:v>
                </c:pt>
                <c:pt idx="33">
                  <c:v>8.3999109999999995</c:v>
                </c:pt>
                <c:pt idx="34">
                  <c:v>5.6628369999999997</c:v>
                </c:pt>
                <c:pt idx="35">
                  <c:v>3.826257</c:v>
                </c:pt>
                <c:pt idx="36">
                  <c:v>4.3320780000000001</c:v>
                </c:pt>
                <c:pt idx="37">
                  <c:v>4.4908739999999998</c:v>
                </c:pt>
                <c:pt idx="38">
                  <c:v>5.7561470000000003</c:v>
                </c:pt>
                <c:pt idx="39">
                  <c:v>6.5920420000000002</c:v>
                </c:pt>
                <c:pt idx="40">
                  <c:v>9.0003119999999992</c:v>
                </c:pt>
                <c:pt idx="41">
                  <c:v>10.898712</c:v>
                </c:pt>
                <c:pt idx="42">
                  <c:v>13.678563</c:v>
                </c:pt>
                <c:pt idx="43">
                  <c:v>13.281895</c:v>
                </c:pt>
                <c:pt idx="44">
                  <c:v>10.600688999999999</c:v>
                </c:pt>
                <c:pt idx="45">
                  <c:v>7.5061999999999998</c:v>
                </c:pt>
                <c:pt idx="46">
                  <c:v>5.1604869999999998</c:v>
                </c:pt>
                <c:pt idx="47">
                  <c:v>4.4697820000000004</c:v>
                </c:pt>
                <c:pt idx="48">
                  <c:v>5.4591969999999996</c:v>
                </c:pt>
                <c:pt idx="49">
                  <c:v>4.6744329999999996</c:v>
                </c:pt>
                <c:pt idx="50">
                  <c:v>5.678299</c:v>
                </c:pt>
                <c:pt idx="51">
                  <c:v>6.82212</c:v>
                </c:pt>
                <c:pt idx="52">
                  <c:v>8.8302010000000006</c:v>
                </c:pt>
                <c:pt idx="53">
                  <c:v>10.482174000000001</c:v>
                </c:pt>
                <c:pt idx="54">
                  <c:v>13.472218</c:v>
                </c:pt>
                <c:pt idx="55">
                  <c:v>13.188605000000001</c:v>
                </c:pt>
                <c:pt idx="56">
                  <c:v>11.778015</c:v>
                </c:pt>
                <c:pt idx="57">
                  <c:v>8.7289220000000007</c:v>
                </c:pt>
                <c:pt idx="58">
                  <c:v>5.4923869999999999</c:v>
                </c:pt>
                <c:pt idx="59">
                  <c:v>4.8941619999999997</c:v>
                </c:pt>
                <c:pt idx="60">
                  <c:v>5.8764620000000001</c:v>
                </c:pt>
                <c:pt idx="61">
                  <c:v>6.2849750000000002</c:v>
                </c:pt>
                <c:pt idx="62">
                  <c:v>7.3980370000000004</c:v>
                </c:pt>
                <c:pt idx="63">
                  <c:v>7.1256630000000003</c:v>
                </c:pt>
                <c:pt idx="64">
                  <c:v>9.8888759999999998</c:v>
                </c:pt>
                <c:pt idx="65">
                  <c:v>12.887506</c:v>
                </c:pt>
                <c:pt idx="66">
                  <c:v>13.502798</c:v>
                </c:pt>
                <c:pt idx="67">
                  <c:v>13.510379</c:v>
                </c:pt>
                <c:pt idx="68">
                  <c:v>10.805910000000001</c:v>
                </c:pt>
                <c:pt idx="69">
                  <c:v>9.6560380000000006</c:v>
                </c:pt>
                <c:pt idx="70">
                  <c:v>4.8925749999999999</c:v>
                </c:pt>
                <c:pt idx="71">
                  <c:v>4.2877090000000004</c:v>
                </c:pt>
                <c:pt idx="72">
                  <c:v>4.5804739999999997</c:v>
                </c:pt>
                <c:pt idx="73">
                  <c:v>5.4491440000000004</c:v>
                </c:pt>
                <c:pt idx="74">
                  <c:v>5.462688</c:v>
                </c:pt>
                <c:pt idx="75">
                  <c:v>7.8204459999999996</c:v>
                </c:pt>
                <c:pt idx="76">
                  <c:v>9.5888249999999999</c:v>
                </c:pt>
                <c:pt idx="77">
                  <c:v>11.360592</c:v>
                </c:pt>
                <c:pt idx="78">
                  <c:v>12.205030000000001</c:v>
                </c:pt>
                <c:pt idx="79">
                  <c:v>13.388055</c:v>
                </c:pt>
                <c:pt idx="80">
                  <c:v>10.66513</c:v>
                </c:pt>
                <c:pt idx="81">
                  <c:v>7.0688690000000003</c:v>
                </c:pt>
                <c:pt idx="82">
                  <c:v>6.1123419999999999</c:v>
                </c:pt>
                <c:pt idx="83">
                  <c:v>3.6808190000000001</c:v>
                </c:pt>
                <c:pt idx="84">
                  <c:v>3.2261479999999998</c:v>
                </c:pt>
                <c:pt idx="85">
                  <c:v>4.3141170000000004</c:v>
                </c:pt>
                <c:pt idx="86">
                  <c:v>5.7416210000000003</c:v>
                </c:pt>
                <c:pt idx="87">
                  <c:v>7.1390419999999999</c:v>
                </c:pt>
                <c:pt idx="88">
                  <c:v>9.8394969999999997</c:v>
                </c:pt>
                <c:pt idx="89">
                  <c:v>12.685162999999999</c:v>
                </c:pt>
                <c:pt idx="90">
                  <c:v>15.839907999999999</c:v>
                </c:pt>
                <c:pt idx="91">
                  <c:v>13.628551</c:v>
                </c:pt>
                <c:pt idx="92">
                  <c:v>10.523832000000001</c:v>
                </c:pt>
                <c:pt idx="93">
                  <c:v>6.8838030000000003</c:v>
                </c:pt>
                <c:pt idx="94">
                  <c:v>4.1817700000000002</c:v>
                </c:pt>
                <c:pt idx="95">
                  <c:v>3.8220909999999999</c:v>
                </c:pt>
                <c:pt idx="96">
                  <c:v>5.1676320000000002</c:v>
                </c:pt>
                <c:pt idx="97">
                  <c:v>4.5800710000000002</c:v>
                </c:pt>
                <c:pt idx="98">
                  <c:v>5.6016490000000001</c:v>
                </c:pt>
                <c:pt idx="99">
                  <c:v>6.8983100000000004</c:v>
                </c:pt>
                <c:pt idx="100">
                  <c:v>10.424067000000001</c:v>
                </c:pt>
                <c:pt idx="101">
                  <c:v>11.223445</c:v>
                </c:pt>
                <c:pt idx="102">
                  <c:v>13.816471</c:v>
                </c:pt>
                <c:pt idx="103">
                  <c:v>13.346411</c:v>
                </c:pt>
                <c:pt idx="104">
                  <c:v>10.802153000000001</c:v>
                </c:pt>
                <c:pt idx="105">
                  <c:v>8.5440699999999996</c:v>
                </c:pt>
                <c:pt idx="106">
                  <c:v>5.8630310000000003</c:v>
                </c:pt>
                <c:pt idx="107">
                  <c:v>4.5123540000000002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Obs:..\Observations\McKenzie\USGS_14159200_temp_SO FK MCKENZIE RIVER ABOVE COUGAR LAKE NR RAINBOW_23773037.csv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5.5611240000000004</c:v>
                </c:pt>
                <c:pt idx="1">
                  <c:v>5.204129</c:v>
                </c:pt>
                <c:pt idx="2">
                  <c:v>5.0899530000000004</c:v>
                </c:pt>
                <c:pt idx="3">
                  <c:v>5.3831249999999997</c:v>
                </c:pt>
                <c:pt idx="4">
                  <c:v>6.4534450000000003</c:v>
                </c:pt>
                <c:pt idx="5">
                  <c:v>8.8064929999999997</c:v>
                </c:pt>
                <c:pt idx="6">
                  <c:v>11.253795</c:v>
                </c:pt>
                <c:pt idx="7">
                  <c:v>10.724527999999999</c:v>
                </c:pt>
                <c:pt idx="8">
                  <c:v>9.3905910000000006</c:v>
                </c:pt>
                <c:pt idx="9">
                  <c:v>7.7608730000000001</c:v>
                </c:pt>
                <c:pt idx="10">
                  <c:v>5.7657990000000003</c:v>
                </c:pt>
                <c:pt idx="11">
                  <c:v>4.8019150000000002</c:v>
                </c:pt>
                <c:pt idx="12">
                  <c:v>4.3048380000000002</c:v>
                </c:pt>
                <c:pt idx="13">
                  <c:v>3.5831170000000001</c:v>
                </c:pt>
                <c:pt idx="14">
                  <c:v>4.5250349999999999</c:v>
                </c:pt>
                <c:pt idx="15">
                  <c:v>4.8515620000000004</c:v>
                </c:pt>
                <c:pt idx="16">
                  <c:v>5.832058</c:v>
                </c:pt>
                <c:pt idx="17">
                  <c:v>7.7188309999999998</c:v>
                </c:pt>
                <c:pt idx="18">
                  <c:v>10.470634</c:v>
                </c:pt>
                <c:pt idx="19">
                  <c:v>10.573588000000001</c:v>
                </c:pt>
                <c:pt idx="20">
                  <c:v>9.3907810000000005</c:v>
                </c:pt>
                <c:pt idx="21">
                  <c:v>7.5293890000000001</c:v>
                </c:pt>
                <c:pt idx="22">
                  <c:v>5.3008189999999997</c:v>
                </c:pt>
                <c:pt idx="23">
                  <c:v>3.5235210000000001</c:v>
                </c:pt>
                <c:pt idx="24">
                  <c:v>4.1981859999999998</c:v>
                </c:pt>
                <c:pt idx="25">
                  <c:v>4.2563820000000003</c:v>
                </c:pt>
                <c:pt idx="26">
                  <c:v>4.3000590000000001</c:v>
                </c:pt>
                <c:pt idx="27">
                  <c:v>5.3488879999999996</c:v>
                </c:pt>
                <c:pt idx="28">
                  <c:v>6.8545740000000004</c:v>
                </c:pt>
                <c:pt idx="29">
                  <c:v>8.6545620000000003</c:v>
                </c:pt>
                <c:pt idx="30">
                  <c:v>10.81798</c:v>
                </c:pt>
                <c:pt idx="31">
                  <c:v>8.1575600000000001</c:v>
                </c:pt>
                <c:pt idx="32">
                  <c:v>9.2495150000000006</c:v>
                </c:pt>
                <c:pt idx="33">
                  <c:v>7.6215419999999998</c:v>
                </c:pt>
                <c:pt idx="34">
                  <c:v>6.709956</c:v>
                </c:pt>
                <c:pt idx="35">
                  <c:v>4.9356859999999996</c:v>
                </c:pt>
                <c:pt idx="36">
                  <c:v>3.6660560000000002</c:v>
                </c:pt>
                <c:pt idx="37">
                  <c:v>4.3088790000000001</c:v>
                </c:pt>
                <c:pt idx="38">
                  <c:v>4.8697699999999999</c:v>
                </c:pt>
                <c:pt idx="39">
                  <c:v>5.6472230000000003</c:v>
                </c:pt>
                <c:pt idx="40">
                  <c:v>7.939508</c:v>
                </c:pt>
                <c:pt idx="41">
                  <c:v>9.6459100000000007</c:v>
                </c:pt>
                <c:pt idx="42">
                  <c:v>11.247596</c:v>
                </c:pt>
                <c:pt idx="43">
                  <c:v>10.529299</c:v>
                </c:pt>
                <c:pt idx="44">
                  <c:v>9.5790260000000007</c:v>
                </c:pt>
                <c:pt idx="45">
                  <c:v>6.826441</c:v>
                </c:pt>
                <c:pt idx="46">
                  <c:v>5.7604949999999997</c:v>
                </c:pt>
                <c:pt idx="47">
                  <c:v>3.2154120000000002</c:v>
                </c:pt>
                <c:pt idx="48">
                  <c:v>4.2341430000000004</c:v>
                </c:pt>
                <c:pt idx="49">
                  <c:v>4.2153099999999997</c:v>
                </c:pt>
                <c:pt idx="50">
                  <c:v>5.1653010000000004</c:v>
                </c:pt>
                <c:pt idx="51">
                  <c:v>6.1528090000000004</c:v>
                </c:pt>
                <c:pt idx="52">
                  <c:v>8.2855150000000002</c:v>
                </c:pt>
                <c:pt idx="53">
                  <c:v>9.8023209999999992</c:v>
                </c:pt>
                <c:pt idx="54">
                  <c:v>11.490181</c:v>
                </c:pt>
                <c:pt idx="55">
                  <c:v>10.824233</c:v>
                </c:pt>
                <c:pt idx="56">
                  <c:v>9.5962580000000006</c:v>
                </c:pt>
                <c:pt idx="57">
                  <c:v>8.3947640000000003</c:v>
                </c:pt>
                <c:pt idx="58">
                  <c:v>6.7528550000000003</c:v>
                </c:pt>
                <c:pt idx="59">
                  <c:v>6.0831379999999999</c:v>
                </c:pt>
                <c:pt idx="60">
                  <c:v>5.1523380000000003</c:v>
                </c:pt>
                <c:pt idx="61">
                  <c:v>6.0189560000000002</c:v>
                </c:pt>
                <c:pt idx="62">
                  <c:v>6.4329400000000003</c:v>
                </c:pt>
                <c:pt idx="63">
                  <c:v>6.7924300000000004</c:v>
                </c:pt>
                <c:pt idx="64">
                  <c:v>8.9587699999999995</c:v>
                </c:pt>
                <c:pt idx="65">
                  <c:v>11.389341</c:v>
                </c:pt>
                <c:pt idx="66">
                  <c:v>11.897917</c:v>
                </c:pt>
                <c:pt idx="67">
                  <c:v>11.168345</c:v>
                </c:pt>
                <c:pt idx="68">
                  <c:v>9.3149300000000004</c:v>
                </c:pt>
                <c:pt idx="69">
                  <c:v>8.3287630000000004</c:v>
                </c:pt>
                <c:pt idx="70">
                  <c:v>5.9748169999999998</c:v>
                </c:pt>
                <c:pt idx="71">
                  <c:v>5.4039159999999997</c:v>
                </c:pt>
                <c:pt idx="72">
                  <c:v>4.6272169999999999</c:v>
                </c:pt>
                <c:pt idx="73">
                  <c:v>5.3779450000000004</c:v>
                </c:pt>
                <c:pt idx="74">
                  <c:v>5.659497</c:v>
                </c:pt>
                <c:pt idx="75">
                  <c:v>6.7848269999999999</c:v>
                </c:pt>
                <c:pt idx="76">
                  <c:v>8.7718749999999996</c:v>
                </c:pt>
                <c:pt idx="77">
                  <c:v>10.353471000000001</c:v>
                </c:pt>
                <c:pt idx="78">
                  <c:v>11.011625</c:v>
                </c:pt>
                <c:pt idx="79">
                  <c:v>10.872294999999999</c:v>
                </c:pt>
                <c:pt idx="80">
                  <c:v>9.0363220000000002</c:v>
                </c:pt>
                <c:pt idx="81">
                  <c:v>8.2622250000000008</c:v>
                </c:pt>
                <c:pt idx="82">
                  <c:v>7.2404169999999999</c:v>
                </c:pt>
                <c:pt idx="83">
                  <c:v>4.67211</c:v>
                </c:pt>
                <c:pt idx="84">
                  <c:v>3.6666099999999999</c:v>
                </c:pt>
                <c:pt idx="85">
                  <c:v>4.7065109999999999</c:v>
                </c:pt>
                <c:pt idx="86">
                  <c:v>4.946485</c:v>
                </c:pt>
                <c:pt idx="87">
                  <c:v>5.5992629999999997</c:v>
                </c:pt>
                <c:pt idx="88">
                  <c:v>7.0140260000000003</c:v>
                </c:pt>
                <c:pt idx="89">
                  <c:v>9.7849989999999991</c:v>
                </c:pt>
                <c:pt idx="90">
                  <c:v>11.298373</c:v>
                </c:pt>
                <c:pt idx="91">
                  <c:v>10.501163</c:v>
                </c:pt>
                <c:pt idx="92">
                  <c:v>9.2247319999999995</c:v>
                </c:pt>
                <c:pt idx="93">
                  <c:v>7.2264099999999996</c:v>
                </c:pt>
                <c:pt idx="94">
                  <c:v>6.0619870000000002</c:v>
                </c:pt>
                <c:pt idx="95">
                  <c:v>4.5872989999999998</c:v>
                </c:pt>
                <c:pt idx="96">
                  <c:v>4.9552849999999999</c:v>
                </c:pt>
                <c:pt idx="97">
                  <c:v>4.2978680000000002</c:v>
                </c:pt>
                <c:pt idx="98">
                  <c:v>4.6569880000000001</c:v>
                </c:pt>
                <c:pt idx="99">
                  <c:v>5.8367180000000003</c:v>
                </c:pt>
                <c:pt idx="100">
                  <c:v>8.8799700000000001</c:v>
                </c:pt>
                <c:pt idx="101">
                  <c:v>10.157683</c:v>
                </c:pt>
                <c:pt idx="102">
                  <c:v>11.548427</c:v>
                </c:pt>
                <c:pt idx="103">
                  <c:v>10.903589</c:v>
                </c:pt>
                <c:pt idx="104">
                  <c:v>8.9095630000000003</c:v>
                </c:pt>
                <c:pt idx="105">
                  <c:v>7.4504200000000003</c:v>
                </c:pt>
                <c:pt idx="106">
                  <c:v>5.8304580000000001</c:v>
                </c:pt>
                <c:pt idx="107">
                  <c:v>4.8333740000000001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491490</xdr:colOff>
      <xdr:row>2</xdr:row>
      <xdr:rowOff>2010726</xdr:rowOff>
    </xdr:from>
    <xdr:to>
      <xdr:col>17</xdr:col>
      <xdr:colOff>710565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topLeftCell="A3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8">
        <f>H2-I2</f>
        <v>0.82120571296295974</v>
      </c>
      <c r="D2" t="s">
        <v>17</v>
      </c>
      <c r="E2"/>
      <c r="F2"/>
      <c r="G2"/>
      <c r="H2">
        <f>AVERAGE(H4:H111)</f>
        <v>8.0574905833333297</v>
      </c>
      <c r="I2">
        <f>AVERAGE(I4:I111)</f>
        <v>7.2362848703703699</v>
      </c>
      <c r="J2" s="4"/>
      <c r="K2" s="4"/>
      <c r="L2" s="4"/>
      <c r="M2" s="4"/>
      <c r="N2" s="4"/>
      <c r="O2" s="4"/>
      <c r="P2" s="4">
        <f>AVERAGE(P4:P111)</f>
        <v>2.1630688960011937</v>
      </c>
      <c r="Q2" s="4"/>
      <c r="R2" s="4">
        <f>AVERAGE(R4:R111)</f>
        <v>1.1483355277777774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6">
        <f>(I2-H2)/H2</f>
        <v>-0.10191829633181308</v>
      </c>
      <c r="C3" s="10" t="str">
        <f t="shared" ref="C3" si="0">IF(ABS(B3)&lt;5%,"VG",IF(ABS(B3)&lt;10%,"G",IF(ABS(B3)&lt;15%,"S","NS")))</f>
        <v>S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20</v>
      </c>
      <c r="I3" s="3" t="s">
        <v>21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">
        <f>1-SUM(P4:P111)/SUM(M4:M111)</f>
        <v>0.63558911298027543</v>
      </c>
      <c r="C4" s="9" t="str">
        <f t="shared" ref="C4" si="1">IF(B4&gt;0.8,"VG",IF(B4&gt;0.7,"G",IF(B4&gt;0.45,"S","NS")))</f>
        <v>S</v>
      </c>
      <c r="D4">
        <v>0</v>
      </c>
      <c r="E4">
        <v>2010</v>
      </c>
      <c r="F4">
        <v>1</v>
      </c>
      <c r="G4">
        <v>31</v>
      </c>
      <c r="H4">
        <v>4.9802790000000003</v>
      </c>
      <c r="I4">
        <v>5.5611240000000004</v>
      </c>
      <c r="J4" s="2">
        <f>I4-H4</f>
        <v>0.58084500000000006</v>
      </c>
      <c r="K4" s="2">
        <f>I4-I$2</f>
        <v>-1.6751608703703695</v>
      </c>
      <c r="L4" s="2">
        <f>H4-H$2</f>
        <v>-3.0772115833333293</v>
      </c>
      <c r="M4" s="2">
        <f>K4*K4</f>
        <v>2.8061639416200141</v>
      </c>
      <c r="N4" s="2">
        <f>L4*L4</f>
        <v>9.4692311286008159</v>
      </c>
      <c r="O4" s="2">
        <f>K4*L4</f>
        <v>5.1548244342504432</v>
      </c>
      <c r="P4" s="2">
        <f>J4*J4</f>
        <v>0.33738091402500009</v>
      </c>
      <c r="Q4" s="2">
        <f>(I4-H$2)*(I4-H$2)</f>
        <v>6.23184611838332</v>
      </c>
      <c r="R4" s="2">
        <f>ABS(J4)</f>
        <v>0.58084500000000006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SQRT(SUM(P4:P111))/SQRT(SUM(Q4:Q111))</f>
        <v>0.57204301160569815</v>
      </c>
      <c r="C5" s="9" t="str">
        <f t="shared" ref="C5" si="2">IF(B5&lt;=0.5,"VG",IF(B5&lt;=0.6,"G",IF(B5&lt;=0.7,"S","NS")))</f>
        <v>G</v>
      </c>
      <c r="D5">
        <v>1</v>
      </c>
      <c r="E5">
        <v>2010</v>
      </c>
      <c r="F5">
        <v>2</v>
      </c>
      <c r="G5">
        <v>28</v>
      </c>
      <c r="H5">
        <v>5.1540900000000001</v>
      </c>
      <c r="I5">
        <v>5.204129</v>
      </c>
      <c r="J5" s="2">
        <f t="shared" ref="J5:J68" si="3">I5-H5</f>
        <v>5.0038999999999945E-2</v>
      </c>
      <c r="K5" s="2">
        <f t="shared" ref="K5:K68" si="4">I5-I$2</f>
        <v>-2.0321558703703699</v>
      </c>
      <c r="L5" s="2">
        <f t="shared" ref="L5:L68" si="5">H5-H$2</f>
        <v>-2.9034005833333296</v>
      </c>
      <c r="M5" s="2">
        <f t="shared" ref="M5:M68" si="6">K5*K5</f>
        <v>4.1296574814807556</v>
      </c>
      <c r="N5" s="2">
        <f t="shared" ref="N5:N68" si="7">L5*L5</f>
        <v>8.429734947300318</v>
      </c>
      <c r="O5" s="2">
        <f t="shared" ref="O5:O68" si="8">K5*L5</f>
        <v>5.9001625394575825</v>
      </c>
      <c r="P5" s="2">
        <f t="shared" ref="P5:P68" si="9">J5*J5</f>
        <v>2.5039015209999947E-3</v>
      </c>
      <c r="Q5" s="2">
        <f t="shared" ref="Q5:Q68" si="10">(I5-H$2)*(I5-H$2)</f>
        <v>8.1416723252424852</v>
      </c>
      <c r="R5" s="2">
        <f t="shared" ref="R5:R68" si="11">ABS(J5)</f>
        <v>5.0038999999999945E-2</v>
      </c>
      <c r="S5">
        <v>5.2818040000000002</v>
      </c>
      <c r="T5">
        <v>5.7384250000000003</v>
      </c>
      <c r="U5">
        <f t="shared" ref="U5:U68" si="12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">
        <f>B12*B12</f>
        <v>0.91358061435099314</v>
      </c>
      <c r="C6" s="9" t="str">
        <f t="shared" ref="C6" si="13"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5.5407149999999996</v>
      </c>
      <c r="I6">
        <v>5.0899530000000004</v>
      </c>
      <c r="J6" s="2">
        <f t="shared" si="3"/>
        <v>-0.45076199999999922</v>
      </c>
      <c r="K6" s="2">
        <f t="shared" si="4"/>
        <v>-2.1463318703703695</v>
      </c>
      <c r="L6" s="2">
        <f t="shared" si="5"/>
        <v>-2.5167755833333301</v>
      </c>
      <c r="M6" s="2">
        <f t="shared" si="6"/>
        <v>4.6067404977675688</v>
      </c>
      <c r="N6" s="2">
        <f t="shared" si="7"/>
        <v>6.3341593368628235</v>
      </c>
      <c r="O6" s="2">
        <f t="shared" si="8"/>
        <v>5.4018356450783038</v>
      </c>
      <c r="P6" s="2">
        <f t="shared" si="9"/>
        <v>0.2031863806439993</v>
      </c>
      <c r="Q6" s="2">
        <f t="shared" si="10"/>
        <v>8.8062793084958155</v>
      </c>
      <c r="R6" s="2">
        <f t="shared" si="11"/>
        <v>0.45076199999999922</v>
      </c>
      <c r="S6">
        <v>5.855613</v>
      </c>
      <c r="T6">
        <v>6.4123729999999997</v>
      </c>
      <c r="U6">
        <f t="shared" si="12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8.0574905833333297</v>
      </c>
      <c r="C7" s="2"/>
      <c r="D7">
        <v>3</v>
      </c>
      <c r="E7">
        <v>2010</v>
      </c>
      <c r="F7">
        <v>4</v>
      </c>
      <c r="G7">
        <v>30</v>
      </c>
      <c r="H7">
        <v>5.9419269999999997</v>
      </c>
      <c r="I7">
        <v>5.3831249999999997</v>
      </c>
      <c r="J7" s="2">
        <f t="shared" si="3"/>
        <v>-0.55880200000000002</v>
      </c>
      <c r="K7" s="2">
        <f t="shared" si="4"/>
        <v>-1.8531598703703702</v>
      </c>
      <c r="L7" s="2">
        <f t="shared" si="5"/>
        <v>-2.1155635833333299</v>
      </c>
      <c r="M7" s="2">
        <f t="shared" si="6"/>
        <v>3.4342015051511274</v>
      </c>
      <c r="N7" s="2">
        <f t="shared" si="7"/>
        <v>4.4756092751261596</v>
      </c>
      <c r="O7" s="2">
        <f t="shared" si="8"/>
        <v>3.9204775358502695</v>
      </c>
      <c r="P7" s="2">
        <f t="shared" si="9"/>
        <v>0.312259675204</v>
      </c>
      <c r="Q7" s="2">
        <f t="shared" si="10"/>
        <v>7.1522312733178222</v>
      </c>
      <c r="R7" s="2">
        <f t="shared" si="11"/>
        <v>0.55880200000000002</v>
      </c>
      <c r="S7">
        <v>6.2127059999999998</v>
      </c>
      <c r="T7">
        <v>6.5012179999999997</v>
      </c>
      <c r="U7">
        <f t="shared" si="12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3.3164832830116069</v>
      </c>
      <c r="C8" s="5"/>
      <c r="D8">
        <v>4</v>
      </c>
      <c r="E8">
        <v>2010</v>
      </c>
      <c r="F8">
        <v>5</v>
      </c>
      <c r="G8">
        <v>31</v>
      </c>
      <c r="H8">
        <v>6.9708810000000003</v>
      </c>
      <c r="I8">
        <v>6.4534450000000003</v>
      </c>
      <c r="J8" s="2">
        <f t="shared" si="3"/>
        <v>-0.51743600000000001</v>
      </c>
      <c r="K8" s="2">
        <f t="shared" si="4"/>
        <v>-0.78283987037036962</v>
      </c>
      <c r="L8" s="2">
        <f t="shared" si="5"/>
        <v>-1.0866095833333294</v>
      </c>
      <c r="M8" s="2">
        <f t="shared" si="6"/>
        <v>0.6128382626414971</v>
      </c>
      <c r="N8" s="2">
        <f t="shared" si="7"/>
        <v>1.1807203865918316</v>
      </c>
      <c r="O8" s="2">
        <f t="shared" si="8"/>
        <v>0.85064130535986493</v>
      </c>
      <c r="P8" s="2">
        <f t="shared" si="9"/>
        <v>0.26774001409600001</v>
      </c>
      <c r="Q8" s="2">
        <f t="shared" si="10"/>
        <v>2.572962233411161</v>
      </c>
      <c r="R8" s="2">
        <f t="shared" si="11"/>
        <v>0.51743600000000001</v>
      </c>
      <c r="S8">
        <v>6.9663380000000004</v>
      </c>
      <c r="T8">
        <v>7.5264199999999999</v>
      </c>
      <c r="U8">
        <f t="shared" si="12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7.2362848703703699</v>
      </c>
      <c r="C9" s="2"/>
      <c r="D9">
        <v>5</v>
      </c>
      <c r="E9">
        <v>2010</v>
      </c>
      <c r="F9">
        <v>6</v>
      </c>
      <c r="G9">
        <v>30</v>
      </c>
      <c r="H9">
        <v>9.1320130000000006</v>
      </c>
      <c r="I9">
        <v>8.8064929999999997</v>
      </c>
      <c r="J9" s="2">
        <f t="shared" si="3"/>
        <v>-0.32552000000000092</v>
      </c>
      <c r="K9" s="2">
        <f t="shared" si="4"/>
        <v>1.5702081296296297</v>
      </c>
      <c r="L9" s="2">
        <f t="shared" si="5"/>
        <v>1.0745224166666709</v>
      </c>
      <c r="M9" s="2">
        <f t="shared" si="6"/>
        <v>2.46555357035498</v>
      </c>
      <c r="N9" s="2">
        <f t="shared" si="7"/>
        <v>1.1545984239191827</v>
      </c>
      <c r="O9" s="2">
        <f t="shared" si="8"/>
        <v>1.6872238341192831</v>
      </c>
      <c r="P9" s="2">
        <f t="shared" si="9"/>
        <v>0.1059632704000006</v>
      </c>
      <c r="Q9" s="2">
        <f t="shared" si="10"/>
        <v>0.56100462017251196</v>
      </c>
      <c r="R9" s="2">
        <f t="shared" si="11"/>
        <v>0.32552000000000092</v>
      </c>
      <c r="S9">
        <v>8.0567130000000002</v>
      </c>
      <c r="T9">
        <v>9.3709589999999992</v>
      </c>
      <c r="U9">
        <f t="shared" si="12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2.4363490262215648</v>
      </c>
      <c r="D10">
        <v>6</v>
      </c>
      <c r="E10">
        <v>2010</v>
      </c>
      <c r="F10">
        <v>7</v>
      </c>
      <c r="G10">
        <v>31</v>
      </c>
      <c r="H10">
        <v>12.83372</v>
      </c>
      <c r="I10">
        <v>11.253795</v>
      </c>
      <c r="J10" s="2">
        <f t="shared" si="3"/>
        <v>-1.5799249999999994</v>
      </c>
      <c r="K10" s="2">
        <f t="shared" si="4"/>
        <v>4.0175101296296303</v>
      </c>
      <c r="L10" s="2">
        <f t="shared" si="5"/>
        <v>4.7762294166666699</v>
      </c>
      <c r="M10" s="2">
        <f t="shared" si="6"/>
        <v>16.140387641676689</v>
      </c>
      <c r="N10" s="2">
        <f t="shared" si="7"/>
        <v>22.812367440632038</v>
      </c>
      <c r="O10" s="2">
        <f t="shared" si="8"/>
        <v>19.188550062893366</v>
      </c>
      <c r="P10" s="2">
        <f t="shared" si="9"/>
        <v>2.4961630056249979</v>
      </c>
      <c r="Q10" s="2">
        <f t="shared" si="10"/>
        <v>10.216361924002864</v>
      </c>
      <c r="R10" s="2">
        <f t="shared" si="11"/>
        <v>1.5799249999999994</v>
      </c>
      <c r="S10">
        <v>10.862743</v>
      </c>
      <c r="T10">
        <v>12.556028</v>
      </c>
      <c r="U10">
        <f t="shared" si="12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1.4707375347087575</v>
      </c>
      <c r="D11">
        <v>7</v>
      </c>
      <c r="E11">
        <v>2010</v>
      </c>
      <c r="F11">
        <v>8</v>
      </c>
      <c r="G11">
        <v>31</v>
      </c>
      <c r="H11">
        <v>12.731999999999999</v>
      </c>
      <c r="I11">
        <v>10.724527999999999</v>
      </c>
      <c r="J11" s="2">
        <f t="shared" si="3"/>
        <v>-2.0074719999999999</v>
      </c>
      <c r="K11" s="2">
        <f t="shared" si="4"/>
        <v>3.4882431296296295</v>
      </c>
      <c r="L11" s="2">
        <f t="shared" si="5"/>
        <v>4.6745094166666696</v>
      </c>
      <c r="M11" s="2">
        <f t="shared" si="6"/>
        <v>12.167840131408312</v>
      </c>
      <c r="N11" s="2">
        <f t="shared" si="7"/>
        <v>21.851038286505368</v>
      </c>
      <c r="O11" s="2">
        <f t="shared" si="8"/>
        <v>16.305825357076518</v>
      </c>
      <c r="P11" s="2">
        <f t="shared" si="9"/>
        <v>4.0299438307840001</v>
      </c>
      <c r="Q11" s="2">
        <f t="shared" si="10"/>
        <v>7.1130885819000236</v>
      </c>
      <c r="R11" s="2">
        <f t="shared" si="11"/>
        <v>2.0074719999999999</v>
      </c>
      <c r="S11">
        <v>13.279059</v>
      </c>
      <c r="T11">
        <v>15.188703</v>
      </c>
      <c r="U11">
        <f t="shared" si="12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0.95581411077206491</v>
      </c>
      <c r="C12" s="7"/>
      <c r="D12">
        <v>8</v>
      </c>
      <c r="E12">
        <v>2010</v>
      </c>
      <c r="F12">
        <v>9</v>
      </c>
      <c r="G12">
        <v>30</v>
      </c>
      <c r="H12">
        <v>10.263151000000001</v>
      </c>
      <c r="I12">
        <v>9.3905910000000006</v>
      </c>
      <c r="J12" s="2">
        <f t="shared" si="3"/>
        <v>-0.87256</v>
      </c>
      <c r="K12" s="2">
        <f t="shared" si="4"/>
        <v>2.1543061296296306</v>
      </c>
      <c r="L12" s="2">
        <f t="shared" si="5"/>
        <v>2.2056604166666709</v>
      </c>
      <c r="M12" s="2">
        <f t="shared" si="6"/>
        <v>4.6410349001597986</v>
      </c>
      <c r="N12" s="2">
        <f t="shared" si="7"/>
        <v>4.8649378736501925</v>
      </c>
      <c r="O12" s="2">
        <f t="shared" si="8"/>
        <v>4.7516677555064541</v>
      </c>
      <c r="P12" s="2">
        <f t="shared" si="9"/>
        <v>0.7613609536</v>
      </c>
      <c r="Q12" s="2">
        <f t="shared" si="10"/>
        <v>1.7771567209168515</v>
      </c>
      <c r="R12" s="2">
        <f t="shared" si="11"/>
        <v>0.87256</v>
      </c>
      <c r="S12">
        <v>13.139711999999999</v>
      </c>
      <c r="T12">
        <v>15.156300999999999</v>
      </c>
      <c r="U12">
        <f t="shared" si="12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1.1483355277777774</v>
      </c>
      <c r="D13">
        <v>9</v>
      </c>
      <c r="E13">
        <v>2010</v>
      </c>
      <c r="F13">
        <v>10</v>
      </c>
      <c r="G13">
        <v>31</v>
      </c>
      <c r="H13">
        <v>7.8915759999999997</v>
      </c>
      <c r="I13">
        <v>7.7608730000000001</v>
      </c>
      <c r="J13" s="2">
        <f t="shared" si="3"/>
        <v>-0.13070299999999957</v>
      </c>
      <c r="K13" s="2">
        <f t="shared" si="4"/>
        <v>0.5245881296296302</v>
      </c>
      <c r="L13" s="2">
        <f t="shared" si="5"/>
        <v>-0.16591458333332998</v>
      </c>
      <c r="M13" s="2">
        <f t="shared" si="6"/>
        <v>0.27519270574831367</v>
      </c>
      <c r="N13" s="2">
        <f t="shared" si="7"/>
        <v>2.7527648962672499E-2</v>
      </c>
      <c r="O13" s="2">
        <f t="shared" si="8"/>
        <v>-8.7036820949110985E-2</v>
      </c>
      <c r="P13" s="2">
        <f t="shared" si="9"/>
        <v>1.7083274208999886E-2</v>
      </c>
      <c r="Q13" s="2">
        <f t="shared" si="10"/>
        <v>8.7981990742504693E-2</v>
      </c>
      <c r="R13" s="2">
        <f t="shared" si="11"/>
        <v>0.13070299999999957</v>
      </c>
      <c r="S13">
        <v>12.061854</v>
      </c>
      <c r="T13">
        <v>14.002096</v>
      </c>
      <c r="U13">
        <f t="shared" si="12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4.8893750000000002</v>
      </c>
      <c r="I14">
        <v>5.7657990000000003</v>
      </c>
      <c r="J14" s="2">
        <f t="shared" si="3"/>
        <v>0.87642400000000009</v>
      </c>
      <c r="K14" s="2">
        <f t="shared" si="4"/>
        <v>-1.4704858703703696</v>
      </c>
      <c r="L14" s="2">
        <f t="shared" si="5"/>
        <v>-3.1681155833333294</v>
      </c>
      <c r="M14" s="2">
        <f t="shared" si="6"/>
        <v>2.1623286949589033</v>
      </c>
      <c r="N14" s="2">
        <f t="shared" si="7"/>
        <v>10.036956349359482</v>
      </c>
      <c r="O14" s="2">
        <f t="shared" si="8"/>
        <v>4.6586692009918425</v>
      </c>
      <c r="P14" s="2">
        <f t="shared" si="9"/>
        <v>0.76811902777600016</v>
      </c>
      <c r="Q14" s="2">
        <f t="shared" si="10"/>
        <v>5.2518503131208218</v>
      </c>
      <c r="R14" s="2">
        <f t="shared" si="11"/>
        <v>0.87642400000000009</v>
      </c>
      <c r="S14">
        <v>5.7312029999999998</v>
      </c>
      <c r="T14">
        <v>6.2288560000000004</v>
      </c>
      <c r="U14">
        <f t="shared" si="12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7">
        <f>B5</f>
        <v>0.57204301160569815</v>
      </c>
      <c r="D15">
        <v>11</v>
      </c>
      <c r="E15">
        <v>2010</v>
      </c>
      <c r="F15">
        <v>12</v>
      </c>
      <c r="G15">
        <v>31</v>
      </c>
      <c r="H15">
        <v>4.1639249999999999</v>
      </c>
      <c r="I15">
        <v>4.8019150000000002</v>
      </c>
      <c r="J15" s="2">
        <f t="shared" si="3"/>
        <v>0.63799000000000028</v>
      </c>
      <c r="K15" s="2">
        <f t="shared" si="4"/>
        <v>-2.4343698703703698</v>
      </c>
      <c r="L15" s="2">
        <f t="shared" si="5"/>
        <v>-3.8935655833333298</v>
      </c>
      <c r="M15" s="2">
        <f t="shared" si="6"/>
        <v>5.926156665767051</v>
      </c>
      <c r="N15" s="2">
        <f t="shared" si="7"/>
        <v>15.159852951717813</v>
      </c>
      <c r="O15" s="2">
        <f t="shared" si="8"/>
        <v>9.4783787443776912</v>
      </c>
      <c r="P15" s="2">
        <f t="shared" si="9"/>
        <v>0.40703124010000036</v>
      </c>
      <c r="Q15" s="2">
        <f t="shared" si="10"/>
        <v>10.598772378796149</v>
      </c>
      <c r="R15" s="2">
        <f t="shared" si="11"/>
        <v>0.63799000000000028</v>
      </c>
      <c r="S15">
        <v>4.0966670000000001</v>
      </c>
      <c r="T15">
        <v>3.8112159999999999</v>
      </c>
      <c r="U15">
        <f t="shared" si="12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4.6469709999999997</v>
      </c>
      <c r="I16">
        <v>4.3048380000000002</v>
      </c>
      <c r="J16" s="2">
        <f t="shared" si="3"/>
        <v>-0.34213299999999958</v>
      </c>
      <c r="K16" s="2">
        <f t="shared" si="4"/>
        <v>-2.9314468703703698</v>
      </c>
      <c r="L16" s="2">
        <f t="shared" si="5"/>
        <v>-3.4105195833333299</v>
      </c>
      <c r="M16" s="2">
        <f t="shared" si="6"/>
        <v>8.5933807538042348</v>
      </c>
      <c r="N16" s="2">
        <f t="shared" si="7"/>
        <v>11.631643828300151</v>
      </c>
      <c r="O16" s="2">
        <f t="shared" si="8"/>
        <v>9.9977569588993482</v>
      </c>
      <c r="P16" s="2">
        <f t="shared" si="9"/>
        <v>0.11705498968899972</v>
      </c>
      <c r="Q16" s="2">
        <f t="shared" si="10"/>
        <v>14.082401411198312</v>
      </c>
      <c r="R16" s="2">
        <f t="shared" si="11"/>
        <v>0.34213299999999958</v>
      </c>
      <c r="S16">
        <v>4.0692149999999998</v>
      </c>
      <c r="T16">
        <v>4.1087809999999996</v>
      </c>
      <c r="U16">
        <f t="shared" si="12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4.2790819999999998</v>
      </c>
      <c r="I17">
        <v>3.5831170000000001</v>
      </c>
      <c r="J17" s="2">
        <f t="shared" si="3"/>
        <v>-0.69596499999999972</v>
      </c>
      <c r="K17" s="2">
        <f t="shared" si="4"/>
        <v>-3.6531678703703698</v>
      </c>
      <c r="L17" s="2">
        <f t="shared" si="5"/>
        <v>-3.7784085833333299</v>
      </c>
      <c r="M17" s="2">
        <f t="shared" si="6"/>
        <v>13.345635489106384</v>
      </c>
      <c r="N17" s="2">
        <f t="shared" si="7"/>
        <v>14.27637142260698</v>
      </c>
      <c r="O17" s="2">
        <f t="shared" si="8"/>
        <v>13.803160837764947</v>
      </c>
      <c r="P17" s="2">
        <f t="shared" si="9"/>
        <v>0.48436728122499961</v>
      </c>
      <c r="Q17" s="2">
        <f t="shared" si="10"/>
        <v>20.020018963231145</v>
      </c>
      <c r="R17" s="2">
        <f t="shared" si="11"/>
        <v>0.69596499999999972</v>
      </c>
      <c r="S17">
        <v>4.3104899999999997</v>
      </c>
      <c r="T17">
        <v>4.5162529999999999</v>
      </c>
      <c r="U17">
        <f t="shared" si="12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4.8100009999999997</v>
      </c>
      <c r="I18">
        <v>4.5250349999999999</v>
      </c>
      <c r="J18" s="2">
        <f t="shared" si="3"/>
        <v>-0.28496599999999983</v>
      </c>
      <c r="K18" s="2">
        <f t="shared" si="4"/>
        <v>-2.71124987037037</v>
      </c>
      <c r="L18" s="2">
        <f t="shared" si="5"/>
        <v>-3.2474895833333299</v>
      </c>
      <c r="M18" s="2">
        <f t="shared" si="6"/>
        <v>7.3508758595833479</v>
      </c>
      <c r="N18" s="2">
        <f t="shared" si="7"/>
        <v>10.546188593858485</v>
      </c>
      <c r="O18" s="2">
        <f t="shared" si="8"/>
        <v>8.8047557118416169</v>
      </c>
      <c r="P18" s="2">
        <f t="shared" si="9"/>
        <v>8.1205621155999899E-2</v>
      </c>
      <c r="Q18" s="2">
        <f t="shared" si="10"/>
        <v>12.478242448222815</v>
      </c>
      <c r="R18" s="2">
        <f t="shared" si="11"/>
        <v>0.28496599999999983</v>
      </c>
      <c r="S18">
        <v>4.6696390000000001</v>
      </c>
      <c r="T18">
        <v>4.4694390000000004</v>
      </c>
      <c r="U18">
        <f t="shared" si="12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5.1652300000000002</v>
      </c>
      <c r="I19">
        <v>4.8515620000000004</v>
      </c>
      <c r="J19" s="2">
        <f t="shared" si="3"/>
        <v>-0.31366799999999984</v>
      </c>
      <c r="K19" s="2">
        <f t="shared" si="4"/>
        <v>-2.3847228703703696</v>
      </c>
      <c r="L19" s="2">
        <f t="shared" si="5"/>
        <v>-2.8922605833333295</v>
      </c>
      <c r="M19" s="2">
        <f t="shared" si="6"/>
        <v>5.6869031684674942</v>
      </c>
      <c r="N19" s="2">
        <f t="shared" si="7"/>
        <v>8.3651712819036508</v>
      </c>
      <c r="O19" s="2">
        <f t="shared" si="8"/>
        <v>6.897239960145737</v>
      </c>
      <c r="P19" s="2">
        <f t="shared" si="9"/>
        <v>9.83876142239999E-2</v>
      </c>
      <c r="Q19" s="2">
        <f t="shared" si="10"/>
        <v>10.277978081433648</v>
      </c>
      <c r="R19" s="2">
        <f t="shared" si="11"/>
        <v>0.31366799999999984</v>
      </c>
      <c r="S19">
        <v>5.725752</v>
      </c>
      <c r="T19">
        <v>6.1887270000000001</v>
      </c>
      <c r="U19">
        <f t="shared" si="12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6.5720770000000002</v>
      </c>
      <c r="I20">
        <v>5.832058</v>
      </c>
      <c r="J20" s="2">
        <f t="shared" si="3"/>
        <v>-0.7400190000000002</v>
      </c>
      <c r="K20" s="2">
        <f t="shared" si="4"/>
        <v>-1.40422687037037</v>
      </c>
      <c r="L20" s="2">
        <f t="shared" si="5"/>
        <v>-1.4854135833333295</v>
      </c>
      <c r="M20" s="2">
        <f t="shared" si="6"/>
        <v>1.9718531034701638</v>
      </c>
      <c r="N20" s="2">
        <f t="shared" si="7"/>
        <v>2.2064535135511623</v>
      </c>
      <c r="O20" s="2">
        <f t="shared" si="8"/>
        <v>2.0858576673297979</v>
      </c>
      <c r="P20" s="2">
        <f t="shared" si="9"/>
        <v>0.54762812036100028</v>
      </c>
      <c r="Q20" s="2">
        <f t="shared" si="10"/>
        <v>4.9525501829616578</v>
      </c>
      <c r="R20" s="2">
        <f t="shared" si="11"/>
        <v>0.7400190000000002</v>
      </c>
      <c r="S20">
        <v>6.651535</v>
      </c>
      <c r="T20">
        <v>7.3997349999999997</v>
      </c>
      <c r="U20">
        <f t="shared" si="12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9.0071429999999992</v>
      </c>
      <c r="I21">
        <v>7.7188309999999998</v>
      </c>
      <c r="J21" s="2">
        <f t="shared" si="3"/>
        <v>-1.2883119999999995</v>
      </c>
      <c r="K21" s="2">
        <f t="shared" si="4"/>
        <v>0.48254612962962984</v>
      </c>
      <c r="L21" s="2">
        <f t="shared" si="5"/>
        <v>0.94965241666666955</v>
      </c>
      <c r="M21" s="2">
        <f t="shared" si="6"/>
        <v>0.23285076722053552</v>
      </c>
      <c r="N21" s="2">
        <f t="shared" si="7"/>
        <v>0.90183971248084571</v>
      </c>
      <c r="O21" s="2">
        <f t="shared" si="8"/>
        <v>0.45825109815592596</v>
      </c>
      <c r="P21" s="2">
        <f t="shared" si="9"/>
        <v>1.6597478093439986</v>
      </c>
      <c r="Q21" s="2">
        <f t="shared" si="10"/>
        <v>0.11469031338350462</v>
      </c>
      <c r="R21" s="2">
        <f t="shared" si="11"/>
        <v>1.2883119999999995</v>
      </c>
      <c r="S21">
        <v>8.1925410000000003</v>
      </c>
      <c r="T21">
        <v>9.4273530000000001</v>
      </c>
      <c r="U21">
        <f t="shared" si="12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11.6151</v>
      </c>
      <c r="I22">
        <v>10.470634</v>
      </c>
      <c r="J22" s="2">
        <f t="shared" si="3"/>
        <v>-1.1444659999999995</v>
      </c>
      <c r="K22" s="2">
        <f t="shared" si="4"/>
        <v>3.2343491296296305</v>
      </c>
      <c r="L22" s="2">
        <f t="shared" si="5"/>
        <v>3.5576094166666703</v>
      </c>
      <c r="M22" s="2">
        <f t="shared" si="6"/>
        <v>10.461014292335948</v>
      </c>
      <c r="N22" s="2">
        <f t="shared" si="7"/>
        <v>12.656584761555367</v>
      </c>
      <c r="O22" s="2">
        <f t="shared" si="8"/>
        <v>11.506550920358023</v>
      </c>
      <c r="P22" s="2">
        <f t="shared" si="9"/>
        <v>1.309802425155999</v>
      </c>
      <c r="Q22" s="2">
        <f t="shared" si="10"/>
        <v>5.8232611494016933</v>
      </c>
      <c r="R22" s="2">
        <f t="shared" si="11"/>
        <v>1.1444659999999995</v>
      </c>
      <c r="S22">
        <v>10.529388000000001</v>
      </c>
      <c r="T22">
        <v>12.164102</v>
      </c>
      <c r="U22">
        <f t="shared" si="12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13.080386000000001</v>
      </c>
      <c r="I23">
        <v>10.573588000000001</v>
      </c>
      <c r="J23" s="2">
        <f t="shared" si="3"/>
        <v>-2.5067979999999999</v>
      </c>
      <c r="K23" s="2">
        <f t="shared" si="4"/>
        <v>3.3373031296296309</v>
      </c>
      <c r="L23" s="2">
        <f t="shared" si="5"/>
        <v>5.0228954166666711</v>
      </c>
      <c r="M23" s="2">
        <f t="shared" si="6"/>
        <v>11.13759217903573</v>
      </c>
      <c r="N23" s="2">
        <f t="shared" si="7"/>
        <v>25.229478366771051</v>
      </c>
      <c r="O23" s="2">
        <f t="shared" si="8"/>
        <v>16.762924593844012</v>
      </c>
      <c r="P23" s="2">
        <f t="shared" si="9"/>
        <v>6.2840362128039997</v>
      </c>
      <c r="Q23" s="2">
        <f t="shared" si="10"/>
        <v>6.330746210156696</v>
      </c>
      <c r="R23" s="2">
        <f t="shared" si="11"/>
        <v>2.5067979999999999</v>
      </c>
      <c r="S23">
        <v>12.893722</v>
      </c>
      <c r="T23">
        <v>14.740093</v>
      </c>
      <c r="U23">
        <f t="shared" si="12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12.23732</v>
      </c>
      <c r="I24">
        <v>9.3907810000000005</v>
      </c>
      <c r="J24" s="2">
        <f t="shared" si="3"/>
        <v>-2.8465389999999999</v>
      </c>
      <c r="K24" s="2">
        <f t="shared" si="4"/>
        <v>2.1544961296296306</v>
      </c>
      <c r="L24" s="2">
        <f t="shared" si="5"/>
        <v>4.1798294166666707</v>
      </c>
      <c r="M24" s="2">
        <f t="shared" si="6"/>
        <v>4.6418535725890582</v>
      </c>
      <c r="N24" s="2">
        <f t="shared" si="7"/>
        <v>17.47097395243204</v>
      </c>
      <c r="O24" s="2">
        <f t="shared" si="8"/>
        <v>9.0054263007204192</v>
      </c>
      <c r="P24" s="2">
        <f t="shared" si="9"/>
        <v>8.1027842785209998</v>
      </c>
      <c r="Q24" s="2">
        <f t="shared" si="10"/>
        <v>1.7776633351751847</v>
      </c>
      <c r="R24" s="2">
        <f t="shared" si="11"/>
        <v>2.8465389999999999</v>
      </c>
      <c r="S24">
        <v>13.478433000000001</v>
      </c>
      <c r="T24">
        <v>15.472922000000001</v>
      </c>
      <c r="U24">
        <f t="shared" si="12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8.0635849999999998</v>
      </c>
      <c r="I25">
        <v>7.5293890000000001</v>
      </c>
      <c r="J25" s="2">
        <f t="shared" si="3"/>
        <v>-0.53419599999999967</v>
      </c>
      <c r="K25" s="2">
        <f t="shared" si="4"/>
        <v>0.29310412962963017</v>
      </c>
      <c r="L25" s="2">
        <f t="shared" si="5"/>
        <v>6.0944166666700994E-3</v>
      </c>
      <c r="M25" s="2">
        <f t="shared" si="6"/>
        <v>8.5910030805943047E-2</v>
      </c>
      <c r="N25" s="2">
        <f t="shared" si="7"/>
        <v>3.7141914506986288E-5</v>
      </c>
      <c r="O25" s="2">
        <f t="shared" si="8"/>
        <v>1.7862986926846514E-3</v>
      </c>
      <c r="P25" s="2">
        <f t="shared" si="9"/>
        <v>0.28536536641599963</v>
      </c>
      <c r="Q25" s="2">
        <f t="shared" si="10"/>
        <v>0.27889128231916965</v>
      </c>
      <c r="R25" s="2">
        <f t="shared" si="11"/>
        <v>0.53419599999999967</v>
      </c>
      <c r="S25">
        <v>12.416278</v>
      </c>
      <c r="T25">
        <v>14.415647999999999</v>
      </c>
      <c r="U25">
        <f t="shared" si="12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4.8837380000000001</v>
      </c>
      <c r="I26">
        <v>5.3008189999999997</v>
      </c>
      <c r="J26" s="2">
        <f t="shared" si="3"/>
        <v>0.41708099999999959</v>
      </c>
      <c r="K26" s="2">
        <f t="shared" si="4"/>
        <v>-1.9354658703703702</v>
      </c>
      <c r="L26" s="2">
        <f t="shared" si="5"/>
        <v>-3.1737525833333295</v>
      </c>
      <c r="M26" s="2">
        <f t="shared" si="6"/>
        <v>3.7460281353685345</v>
      </c>
      <c r="N26" s="2">
        <f t="shared" si="7"/>
        <v>10.072705460214983</v>
      </c>
      <c r="O26" s="2">
        <f t="shared" si="8"/>
        <v>6.1426898060414539</v>
      </c>
      <c r="P26" s="2">
        <f t="shared" si="9"/>
        <v>0.17395656056099965</v>
      </c>
      <c r="Q26" s="2">
        <f t="shared" si="10"/>
        <v>7.5992382183574883</v>
      </c>
      <c r="R26" s="2">
        <f t="shared" si="11"/>
        <v>0.41708099999999959</v>
      </c>
      <c r="S26">
        <v>7.2547030000000001</v>
      </c>
      <c r="T26">
        <v>8.0990950000000002</v>
      </c>
      <c r="U26">
        <f t="shared" si="12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4.3974440000000001</v>
      </c>
      <c r="I27">
        <v>3.5235210000000001</v>
      </c>
      <c r="J27" s="2">
        <f t="shared" si="3"/>
        <v>-0.87392300000000001</v>
      </c>
      <c r="K27" s="2">
        <f t="shared" si="4"/>
        <v>-3.7127638703703698</v>
      </c>
      <c r="L27" s="2">
        <f t="shared" si="5"/>
        <v>-3.6600465833333296</v>
      </c>
      <c r="M27" s="2">
        <f t="shared" si="6"/>
        <v>13.784615557127568</v>
      </c>
      <c r="N27" s="2">
        <f t="shared" si="7"/>
        <v>13.395940992169979</v>
      </c>
      <c r="O27" s="2">
        <f t="shared" si="8"/>
        <v>13.5888887184725</v>
      </c>
      <c r="P27" s="2">
        <f t="shared" si="9"/>
        <v>0.76374140992899997</v>
      </c>
      <c r="Q27" s="2">
        <f t="shared" si="10"/>
        <v>20.556880182591801</v>
      </c>
      <c r="R27" s="2">
        <f t="shared" si="11"/>
        <v>0.87392300000000001</v>
      </c>
      <c r="S27">
        <v>3.306524</v>
      </c>
      <c r="T27">
        <v>3.2822840000000002</v>
      </c>
      <c r="U27">
        <f t="shared" si="12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4.4342969999999999</v>
      </c>
      <c r="I28">
        <v>4.1981859999999998</v>
      </c>
      <c r="J28" s="2">
        <f t="shared" si="3"/>
        <v>-0.23611100000000018</v>
      </c>
      <c r="K28" s="2">
        <f t="shared" si="4"/>
        <v>-3.0380988703703702</v>
      </c>
      <c r="L28" s="2">
        <f t="shared" si="5"/>
        <v>-3.6231935833333297</v>
      </c>
      <c r="M28" s="2">
        <f t="shared" si="6"/>
        <v>9.2300447461457189</v>
      </c>
      <c r="N28" s="2">
        <f t="shared" si="7"/>
        <v>13.127531742307815</v>
      </c>
      <c r="O28" s="2">
        <f t="shared" si="8"/>
        <v>11.007620332658163</v>
      </c>
      <c r="P28" s="2">
        <f t="shared" si="9"/>
        <v>5.5748404321000089E-2</v>
      </c>
      <c r="Q28" s="2">
        <f t="shared" si="10"/>
        <v>14.894231866937647</v>
      </c>
      <c r="R28" s="2">
        <f t="shared" si="11"/>
        <v>0.23611100000000018</v>
      </c>
      <c r="S28">
        <v>4.1439440000000003</v>
      </c>
      <c r="T28">
        <v>3.927359</v>
      </c>
      <c r="U28">
        <f t="shared" si="12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4.4686180000000002</v>
      </c>
      <c r="I29">
        <v>4.2563820000000003</v>
      </c>
      <c r="J29" s="2">
        <f t="shared" si="3"/>
        <v>-0.21223599999999987</v>
      </c>
      <c r="K29" s="2">
        <f t="shared" si="4"/>
        <v>-2.9799028703703696</v>
      </c>
      <c r="L29" s="2">
        <f t="shared" si="5"/>
        <v>-3.5888725833333295</v>
      </c>
      <c r="M29" s="2">
        <f t="shared" si="6"/>
        <v>8.8798211168415673</v>
      </c>
      <c r="N29" s="2">
        <f t="shared" si="7"/>
        <v>12.880006419401646</v>
      </c>
      <c r="O29" s="2">
        <f t="shared" si="8"/>
        <v>10.694491712468512</v>
      </c>
      <c r="P29" s="2">
        <f t="shared" si="9"/>
        <v>4.5044119695999946E-2</v>
      </c>
      <c r="Q29" s="2">
        <f t="shared" si="10"/>
        <v>14.44842646229031</v>
      </c>
      <c r="R29" s="2">
        <f t="shared" si="11"/>
        <v>0.21223599999999987</v>
      </c>
      <c r="S29">
        <v>4.8668040000000001</v>
      </c>
      <c r="T29">
        <v>5.1388389999999999</v>
      </c>
      <c r="U29">
        <f t="shared" si="12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4.7595219999999996</v>
      </c>
      <c r="I30">
        <v>4.3000590000000001</v>
      </c>
      <c r="J30" s="2">
        <f t="shared" si="3"/>
        <v>-0.45946299999999951</v>
      </c>
      <c r="K30" s="2">
        <f t="shared" si="4"/>
        <v>-2.9362258703703699</v>
      </c>
      <c r="L30" s="2">
        <f t="shared" si="5"/>
        <v>-3.2979685833333301</v>
      </c>
      <c r="M30" s="2">
        <f t="shared" si="6"/>
        <v>8.6214223618322361</v>
      </c>
      <c r="N30" s="2">
        <f t="shared" si="7"/>
        <v>10.876596776653653</v>
      </c>
      <c r="O30" s="2">
        <f t="shared" si="8"/>
        <v>9.6835806740520436</v>
      </c>
      <c r="P30" s="2">
        <f t="shared" si="9"/>
        <v>0.21110624836899955</v>
      </c>
      <c r="Q30" s="2">
        <f t="shared" si="10"/>
        <v>14.118292103430813</v>
      </c>
      <c r="R30" s="2">
        <f t="shared" si="11"/>
        <v>0.45946299999999951</v>
      </c>
      <c r="S30">
        <v>4.7258519999999997</v>
      </c>
      <c r="T30">
        <v>4.2618510000000001</v>
      </c>
      <c r="U30">
        <f t="shared" si="12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6.6626209999999997</v>
      </c>
      <c r="I31">
        <v>5.3488879999999996</v>
      </c>
      <c r="J31" s="2">
        <f t="shared" si="3"/>
        <v>-1.313733</v>
      </c>
      <c r="K31" s="2">
        <f t="shared" si="4"/>
        <v>-1.8873968703703703</v>
      </c>
      <c r="L31" s="2">
        <f t="shared" si="5"/>
        <v>-1.39486958333333</v>
      </c>
      <c r="M31" s="2">
        <f t="shared" si="6"/>
        <v>3.5622669462838683</v>
      </c>
      <c r="N31" s="2">
        <f t="shared" si="7"/>
        <v>1.9456611545084976</v>
      </c>
      <c r="O31" s="2">
        <f t="shared" si="8"/>
        <v>2.6326724861581496</v>
      </c>
      <c r="P31" s="2">
        <f t="shared" si="9"/>
        <v>1.725894395289</v>
      </c>
      <c r="Q31" s="2">
        <f t="shared" si="10"/>
        <v>7.3365279544399895</v>
      </c>
      <c r="R31" s="2">
        <f t="shared" si="11"/>
        <v>1.313733</v>
      </c>
      <c r="S31">
        <v>5.8077240000000003</v>
      </c>
      <c r="T31">
        <v>6.2101850000000001</v>
      </c>
      <c r="U31">
        <f t="shared" si="12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7.915082</v>
      </c>
      <c r="I32">
        <v>6.8545740000000004</v>
      </c>
      <c r="J32" s="2">
        <f t="shared" si="3"/>
        <v>-1.0605079999999996</v>
      </c>
      <c r="K32" s="2">
        <f t="shared" si="4"/>
        <v>-0.38171087037036955</v>
      </c>
      <c r="L32" s="2">
        <f t="shared" si="5"/>
        <v>-0.14240858333332973</v>
      </c>
      <c r="M32" s="2">
        <f t="shared" si="6"/>
        <v>0.14570318855890507</v>
      </c>
      <c r="N32" s="2">
        <f t="shared" si="7"/>
        <v>2.0280204607005917E-2</v>
      </c>
      <c r="O32" s="2">
        <f t="shared" si="8"/>
        <v>5.4358904292376595E-2</v>
      </c>
      <c r="P32" s="2">
        <f t="shared" si="9"/>
        <v>1.124677218063999</v>
      </c>
      <c r="Q32" s="2">
        <f t="shared" si="10"/>
        <v>1.4470083064583306</v>
      </c>
      <c r="R32" s="2">
        <f t="shared" si="11"/>
        <v>1.0605079999999996</v>
      </c>
      <c r="S32">
        <v>7.3342520000000002</v>
      </c>
      <c r="T32">
        <v>8.5556420000000006</v>
      </c>
      <c r="U32">
        <f t="shared" si="12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9.0613060000000001</v>
      </c>
      <c r="I33">
        <v>8.6545620000000003</v>
      </c>
      <c r="J33" s="2">
        <f t="shared" si="3"/>
        <v>-0.40674399999999977</v>
      </c>
      <c r="K33" s="2">
        <f t="shared" si="4"/>
        <v>1.4182771296296304</v>
      </c>
      <c r="L33" s="2">
        <f t="shared" si="5"/>
        <v>1.0038154166666704</v>
      </c>
      <c r="M33" s="2">
        <f t="shared" si="6"/>
        <v>2.0115100164304636</v>
      </c>
      <c r="N33" s="2">
        <f t="shared" si="7"/>
        <v>1.007645390737681</v>
      </c>
      <c r="O33" s="2">
        <f t="shared" si="8"/>
        <v>1.4236884478279768</v>
      </c>
      <c r="P33" s="2">
        <f t="shared" si="9"/>
        <v>0.16544068153599981</v>
      </c>
      <c r="Q33" s="2">
        <f t="shared" si="10"/>
        <v>0.35649427660034499</v>
      </c>
      <c r="R33" s="2">
        <f t="shared" si="11"/>
        <v>0.40674399999999977</v>
      </c>
      <c r="S33">
        <v>8.6606909999999999</v>
      </c>
      <c r="T33">
        <v>10.325079000000001</v>
      </c>
      <c r="U33">
        <f t="shared" si="12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12.652768999999999</v>
      </c>
      <c r="I34">
        <v>10.81798</v>
      </c>
      <c r="J34" s="2">
        <f t="shared" si="3"/>
        <v>-1.8347889999999989</v>
      </c>
      <c r="K34" s="2">
        <f t="shared" si="4"/>
        <v>3.5816951296296304</v>
      </c>
      <c r="L34" s="2">
        <f t="shared" si="5"/>
        <v>4.5952784166666696</v>
      </c>
      <c r="M34" s="2">
        <f t="shared" si="6"/>
        <v>12.828540001612614</v>
      </c>
      <c r="N34" s="2">
        <f t="shared" si="7"/>
        <v>21.116583726682535</v>
      </c>
      <c r="O34" s="2">
        <f t="shared" si="8"/>
        <v>16.458886324267169</v>
      </c>
      <c r="P34" s="2">
        <f t="shared" si="9"/>
        <v>3.3664506745209959</v>
      </c>
      <c r="Q34" s="2">
        <f t="shared" si="10"/>
        <v>7.620301819528696</v>
      </c>
      <c r="R34" s="2">
        <f t="shared" si="11"/>
        <v>1.8347889999999989</v>
      </c>
      <c r="S34">
        <v>11.135647000000001</v>
      </c>
      <c r="T34">
        <v>13.190016</v>
      </c>
      <c r="U34">
        <f t="shared" si="12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13.639735999999999</v>
      </c>
      <c r="I35">
        <v>8.1575600000000001</v>
      </c>
      <c r="J35" s="2">
        <f t="shared" si="3"/>
        <v>-5.482175999999999</v>
      </c>
      <c r="K35" s="2">
        <f t="shared" si="4"/>
        <v>0.92127512962963021</v>
      </c>
      <c r="L35" s="2">
        <f t="shared" si="5"/>
        <v>5.5822454166666695</v>
      </c>
      <c r="M35" s="2">
        <f t="shared" si="6"/>
        <v>0.8487478644740919</v>
      </c>
      <c r="N35" s="2">
        <f t="shared" si="7"/>
        <v>31.161463891896037</v>
      </c>
      <c r="O35" s="2">
        <f t="shared" si="8"/>
        <v>5.1427838698639947</v>
      </c>
      <c r="P35" s="2">
        <f t="shared" si="9"/>
        <v>30.054253694975991</v>
      </c>
      <c r="Q35" s="2">
        <f t="shared" si="10"/>
        <v>1.0013888152007704E-2</v>
      </c>
      <c r="R35" s="2">
        <f t="shared" si="11"/>
        <v>5.482175999999999</v>
      </c>
      <c r="S35">
        <v>13.613049999999999</v>
      </c>
      <c r="T35">
        <v>15.817727</v>
      </c>
      <c r="U35">
        <f t="shared" si="12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12.101235000000001</v>
      </c>
      <c r="I36">
        <v>9.2495150000000006</v>
      </c>
      <c r="J36" s="2">
        <f t="shared" si="3"/>
        <v>-2.8517200000000003</v>
      </c>
      <c r="K36" s="2">
        <f t="shared" si="4"/>
        <v>2.0132301296296307</v>
      </c>
      <c r="L36" s="2">
        <f t="shared" si="5"/>
        <v>4.0437444166666712</v>
      </c>
      <c r="M36" s="2">
        <f t="shared" si="6"/>
        <v>4.0530955548485395</v>
      </c>
      <c r="N36" s="2">
        <f t="shared" si="7"/>
        <v>16.351868907322878</v>
      </c>
      <c r="O36" s="2">
        <f t="shared" si="8"/>
        <v>8.1409880961549383</v>
      </c>
      <c r="P36" s="2">
        <f t="shared" si="9"/>
        <v>8.132306958400001</v>
      </c>
      <c r="Q36" s="2">
        <f t="shared" si="10"/>
        <v>1.4209222099295171</v>
      </c>
      <c r="R36" s="2">
        <f t="shared" si="11"/>
        <v>2.8517200000000003</v>
      </c>
      <c r="S36">
        <v>13.893703</v>
      </c>
      <c r="T36">
        <v>16.177311</v>
      </c>
      <c r="U36">
        <f t="shared" si="12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8.3999109999999995</v>
      </c>
      <c r="I37">
        <v>7.6215419999999998</v>
      </c>
      <c r="J37" s="2">
        <f t="shared" si="3"/>
        <v>-0.77836899999999964</v>
      </c>
      <c r="K37" s="2">
        <f t="shared" si="4"/>
        <v>0.38525712962962988</v>
      </c>
      <c r="L37" s="2">
        <f t="shared" si="5"/>
        <v>0.34242041666666978</v>
      </c>
      <c r="M37" s="2">
        <f t="shared" si="6"/>
        <v>0.14842305593046143</v>
      </c>
      <c r="N37" s="2">
        <f t="shared" si="7"/>
        <v>0.11725174175017575</v>
      </c>
      <c r="O37" s="2">
        <f t="shared" si="8"/>
        <v>0.13191990685158309</v>
      </c>
      <c r="P37" s="2">
        <f t="shared" si="9"/>
        <v>0.6058583001609994</v>
      </c>
      <c r="Q37" s="2">
        <f t="shared" si="10"/>
        <v>0.19005116731033725</v>
      </c>
      <c r="R37" s="2">
        <f t="shared" si="11"/>
        <v>0.77836899999999964</v>
      </c>
      <c r="S37">
        <v>12.509562000000001</v>
      </c>
      <c r="T37">
        <v>14.695318</v>
      </c>
      <c r="U37">
        <f t="shared" si="12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5.6628369999999997</v>
      </c>
      <c r="I38">
        <v>6.709956</v>
      </c>
      <c r="J38" s="2">
        <f t="shared" si="3"/>
        <v>1.0471190000000004</v>
      </c>
      <c r="K38" s="2">
        <f t="shared" si="4"/>
        <v>-0.52632887037036991</v>
      </c>
      <c r="L38" s="2">
        <f t="shared" si="5"/>
        <v>-2.39465358333333</v>
      </c>
      <c r="M38" s="2">
        <f t="shared" si="6"/>
        <v>0.27702207978534965</v>
      </c>
      <c r="N38" s="2">
        <f t="shared" si="7"/>
        <v>5.7343657841711577</v>
      </c>
      <c r="O38" s="2">
        <f t="shared" si="8"/>
        <v>1.2603753154441901</v>
      </c>
      <c r="P38" s="2">
        <f t="shared" si="9"/>
        <v>1.0964582001610008</v>
      </c>
      <c r="Q38" s="2">
        <f t="shared" si="10"/>
        <v>1.8158494532793303</v>
      </c>
      <c r="R38" s="2">
        <f t="shared" si="11"/>
        <v>1.0471190000000004</v>
      </c>
      <c r="S38">
        <v>6.3092430000000004</v>
      </c>
      <c r="T38">
        <v>7.7057390000000003</v>
      </c>
      <c r="U38">
        <f t="shared" si="12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3.826257</v>
      </c>
      <c r="I39">
        <v>4.9356859999999996</v>
      </c>
      <c r="J39" s="2">
        <f t="shared" si="3"/>
        <v>1.1094289999999996</v>
      </c>
      <c r="K39" s="2">
        <f t="shared" si="4"/>
        <v>-2.3005988703703704</v>
      </c>
      <c r="L39" s="2">
        <f t="shared" si="5"/>
        <v>-4.2312335833333297</v>
      </c>
      <c r="M39" s="2">
        <f t="shared" si="6"/>
        <v>5.2927551623494242</v>
      </c>
      <c r="N39" s="2">
        <f t="shared" si="7"/>
        <v>17.903337636727809</v>
      </c>
      <c r="O39" s="2">
        <f t="shared" si="8"/>
        <v>9.7343712020898323</v>
      </c>
      <c r="P39" s="2">
        <f t="shared" si="9"/>
        <v>1.2308327060409989</v>
      </c>
      <c r="Q39" s="2">
        <f t="shared" si="10"/>
        <v>9.7456638565209861</v>
      </c>
      <c r="R39" s="2">
        <f t="shared" si="11"/>
        <v>1.1094289999999996</v>
      </c>
      <c r="S39">
        <v>4.0317879999999997</v>
      </c>
      <c r="T39">
        <v>3.4356059999999999</v>
      </c>
      <c r="U39">
        <f t="shared" si="12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4.3320780000000001</v>
      </c>
      <c r="I40">
        <v>3.6660560000000002</v>
      </c>
      <c r="J40" s="2">
        <f t="shared" si="3"/>
        <v>-0.66602199999999989</v>
      </c>
      <c r="K40" s="2">
        <f t="shared" si="4"/>
        <v>-3.5702288703703697</v>
      </c>
      <c r="L40" s="2">
        <f t="shared" si="5"/>
        <v>-3.7254125833333296</v>
      </c>
      <c r="M40" s="2">
        <f t="shared" si="6"/>
        <v>12.746534186826086</v>
      </c>
      <c r="N40" s="2">
        <f t="shared" si="7"/>
        <v>13.878698916058312</v>
      </c>
      <c r="O40" s="2">
        <f t="shared" si="8"/>
        <v>13.300575559057714</v>
      </c>
      <c r="P40" s="2">
        <f t="shared" si="9"/>
        <v>0.44358530448399985</v>
      </c>
      <c r="Q40" s="2">
        <f t="shared" si="10"/>
        <v>19.284697699695972</v>
      </c>
      <c r="R40" s="2">
        <f t="shared" si="11"/>
        <v>0.66602199999999989</v>
      </c>
      <c r="S40">
        <v>3.631583</v>
      </c>
      <c r="T40">
        <v>2.9708220000000001</v>
      </c>
      <c r="U40">
        <f t="shared" si="12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4.4908739999999998</v>
      </c>
      <c r="I41">
        <v>4.3088790000000001</v>
      </c>
      <c r="J41" s="2">
        <f t="shared" si="3"/>
        <v>-0.18199499999999968</v>
      </c>
      <c r="K41" s="2">
        <f t="shared" si="4"/>
        <v>-2.9274058703703698</v>
      </c>
      <c r="L41" s="2">
        <f t="shared" si="5"/>
        <v>-3.5666165833333299</v>
      </c>
      <c r="M41" s="2">
        <f t="shared" si="6"/>
        <v>8.5697051298789031</v>
      </c>
      <c r="N41" s="2">
        <f t="shared" si="7"/>
        <v>12.720753852508315</v>
      </c>
      <c r="O41" s="2">
        <f t="shared" si="8"/>
        <v>10.440934323410302</v>
      </c>
      <c r="P41" s="2">
        <f t="shared" si="9"/>
        <v>3.3122180024999885E-2</v>
      </c>
      <c r="Q41" s="2">
        <f t="shared" si="10"/>
        <v>14.052088802700812</v>
      </c>
      <c r="R41" s="2">
        <f t="shared" si="11"/>
        <v>0.18199499999999968</v>
      </c>
      <c r="S41">
        <v>4.68215</v>
      </c>
      <c r="T41">
        <v>4.6796389999999999</v>
      </c>
      <c r="U41">
        <f t="shared" si="12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5.7561470000000003</v>
      </c>
      <c r="I42">
        <v>4.8697699999999999</v>
      </c>
      <c r="J42" s="2">
        <f t="shared" si="3"/>
        <v>-0.88637700000000041</v>
      </c>
      <c r="K42" s="2">
        <f t="shared" si="4"/>
        <v>-2.36651487037037</v>
      </c>
      <c r="L42" s="2">
        <f t="shared" si="5"/>
        <v>-2.3013435833333293</v>
      </c>
      <c r="M42" s="2">
        <f t="shared" si="6"/>
        <v>5.6003926316840893</v>
      </c>
      <c r="N42" s="2">
        <f t="shared" si="7"/>
        <v>5.2961822885494882</v>
      </c>
      <c r="O42" s="2">
        <f t="shared" si="8"/>
        <v>5.4461638117897566</v>
      </c>
      <c r="P42" s="2">
        <f t="shared" si="9"/>
        <v>0.78566418612900069</v>
      </c>
      <c r="Q42" s="2">
        <f t="shared" si="10"/>
        <v>10.161562517406985</v>
      </c>
      <c r="R42" s="2">
        <f t="shared" si="11"/>
        <v>0.88637700000000041</v>
      </c>
      <c r="S42">
        <v>5.4156449999999996</v>
      </c>
      <c r="T42">
        <v>5.5429349999999999</v>
      </c>
      <c r="U42">
        <f t="shared" si="12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6.5920420000000002</v>
      </c>
      <c r="I43">
        <v>5.6472230000000003</v>
      </c>
      <c r="J43" s="2">
        <f t="shared" si="3"/>
        <v>-0.94481899999999985</v>
      </c>
      <c r="K43" s="2">
        <f t="shared" si="4"/>
        <v>-1.5890618703703696</v>
      </c>
      <c r="L43" s="2">
        <f t="shared" si="5"/>
        <v>-1.4654485833333295</v>
      </c>
      <c r="M43" s="2">
        <f t="shared" si="6"/>
        <v>2.5251176278649772</v>
      </c>
      <c r="N43" s="2">
        <f t="shared" si="7"/>
        <v>2.1475395503936623</v>
      </c>
      <c r="O43" s="2">
        <f t="shared" si="8"/>
        <v>2.328688466763269</v>
      </c>
      <c r="P43" s="2">
        <f t="shared" si="9"/>
        <v>0.89268294276099969</v>
      </c>
      <c r="Q43" s="2">
        <f t="shared" si="10"/>
        <v>5.8093898232674874</v>
      </c>
      <c r="R43" s="2">
        <f t="shared" si="11"/>
        <v>0.94481899999999985</v>
      </c>
      <c r="S43">
        <v>6.2778150000000004</v>
      </c>
      <c r="T43">
        <v>6.8235279999999996</v>
      </c>
      <c r="U43">
        <f t="shared" si="12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9.0003119999999992</v>
      </c>
      <c r="I44">
        <v>7.939508</v>
      </c>
      <c r="J44" s="2">
        <f t="shared" si="3"/>
        <v>-1.0608039999999992</v>
      </c>
      <c r="K44" s="2">
        <f t="shared" si="4"/>
        <v>0.70322312962963007</v>
      </c>
      <c r="L44" s="2">
        <f t="shared" si="5"/>
        <v>0.94282141666666952</v>
      </c>
      <c r="M44" s="2">
        <f t="shared" si="6"/>
        <v>0.49452277004609152</v>
      </c>
      <c r="N44" s="2">
        <f t="shared" si="7"/>
        <v>0.88891222372534562</v>
      </c>
      <c r="O44" s="2">
        <f t="shared" si="8"/>
        <v>0.66301382731017677</v>
      </c>
      <c r="P44" s="2">
        <f t="shared" si="9"/>
        <v>1.1253051264159983</v>
      </c>
      <c r="Q44" s="2">
        <f t="shared" si="10"/>
        <v>1.391988997000608E-2</v>
      </c>
      <c r="R44" s="2">
        <f t="shared" si="11"/>
        <v>1.0608039999999992</v>
      </c>
      <c r="S44">
        <v>8.5226980000000001</v>
      </c>
      <c r="T44">
        <v>9.4638559999999998</v>
      </c>
      <c r="U44">
        <f t="shared" si="12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10.898712</v>
      </c>
      <c r="I45">
        <v>9.6459100000000007</v>
      </c>
      <c r="J45" s="2">
        <f t="shared" si="3"/>
        <v>-1.2528019999999991</v>
      </c>
      <c r="K45" s="2">
        <f t="shared" si="4"/>
        <v>2.4096251296296307</v>
      </c>
      <c r="L45" s="2">
        <f t="shared" si="5"/>
        <v>2.8412214166666701</v>
      </c>
      <c r="M45" s="2">
        <f t="shared" si="6"/>
        <v>5.8062932653426147</v>
      </c>
      <c r="N45" s="2">
        <f t="shared" si="7"/>
        <v>8.0725391385253591</v>
      </c>
      <c r="O45" s="2">
        <f t="shared" si="8"/>
        <v>6.8462785244419075</v>
      </c>
      <c r="P45" s="2">
        <f t="shared" si="9"/>
        <v>1.5695128512039977</v>
      </c>
      <c r="Q45" s="2">
        <f t="shared" si="10"/>
        <v>2.5230762432436871</v>
      </c>
      <c r="R45" s="2">
        <f t="shared" si="11"/>
        <v>1.2528019999999991</v>
      </c>
      <c r="S45">
        <v>9.4532790000000002</v>
      </c>
      <c r="T45">
        <v>10.913012</v>
      </c>
      <c r="U45">
        <f t="shared" si="12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13.678563</v>
      </c>
      <c r="I46">
        <v>11.247596</v>
      </c>
      <c r="J46" s="2">
        <f t="shared" si="3"/>
        <v>-2.4309670000000008</v>
      </c>
      <c r="K46" s="2">
        <f t="shared" si="4"/>
        <v>4.0113111296296298</v>
      </c>
      <c r="L46" s="2">
        <f t="shared" si="5"/>
        <v>5.6210724166666708</v>
      </c>
      <c r="M46" s="2">
        <f t="shared" si="6"/>
        <v>16.090616978690537</v>
      </c>
      <c r="N46" s="2">
        <f t="shared" si="7"/>
        <v>31.596455113410887</v>
      </c>
      <c r="O46" s="2">
        <f t="shared" si="8"/>
        <v>22.547870345429136</v>
      </c>
      <c r="P46" s="2">
        <f t="shared" si="9"/>
        <v>5.9096005550890034</v>
      </c>
      <c r="Q46" s="2">
        <f t="shared" si="10"/>
        <v>10.176772569446028</v>
      </c>
      <c r="R46" s="2">
        <f t="shared" si="11"/>
        <v>2.4309670000000008</v>
      </c>
      <c r="S46">
        <v>12.156247</v>
      </c>
      <c r="T46">
        <v>13.99469</v>
      </c>
      <c r="U46">
        <f t="shared" si="12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13.281895</v>
      </c>
      <c r="I47">
        <v>10.529299</v>
      </c>
      <c r="J47" s="2">
        <f t="shared" si="3"/>
        <v>-2.7525960000000005</v>
      </c>
      <c r="K47" s="2">
        <f t="shared" si="4"/>
        <v>3.29301412962963</v>
      </c>
      <c r="L47" s="2">
        <f t="shared" si="5"/>
        <v>5.2244044166666708</v>
      </c>
      <c r="M47" s="2">
        <f t="shared" si="6"/>
        <v>10.84394205794039</v>
      </c>
      <c r="N47" s="2">
        <f t="shared" si="7"/>
        <v>27.294401508886217</v>
      </c>
      <c r="O47" s="2">
        <f t="shared" si="8"/>
        <v>17.204037562982791</v>
      </c>
      <c r="P47" s="2">
        <f t="shared" si="9"/>
        <v>7.576784739216003</v>
      </c>
      <c r="Q47" s="2">
        <f t="shared" si="10"/>
        <v>6.1098368487041919</v>
      </c>
      <c r="R47" s="2">
        <f t="shared" si="11"/>
        <v>2.7525960000000005</v>
      </c>
      <c r="S47">
        <v>14.093671000000001</v>
      </c>
      <c r="T47">
        <v>16.091546999999998</v>
      </c>
      <c r="U47">
        <f t="shared" si="12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10.600688999999999</v>
      </c>
      <c r="I48">
        <v>9.5790260000000007</v>
      </c>
      <c r="J48" s="2">
        <f t="shared" si="3"/>
        <v>-1.0216629999999984</v>
      </c>
      <c r="K48" s="2">
        <f t="shared" si="4"/>
        <v>2.3427411296296308</v>
      </c>
      <c r="L48" s="2">
        <f t="shared" si="5"/>
        <v>2.5431984166666695</v>
      </c>
      <c r="M48" s="2">
        <f t="shared" si="6"/>
        <v>5.4884360004583188</v>
      </c>
      <c r="N48" s="2">
        <f t="shared" si="7"/>
        <v>6.4678581865358549</v>
      </c>
      <c r="O48" s="2">
        <f t="shared" si="8"/>
        <v>5.9580555315339616</v>
      </c>
      <c r="P48" s="2">
        <f t="shared" si="9"/>
        <v>1.0437952855689967</v>
      </c>
      <c r="Q48" s="2">
        <f t="shared" si="10"/>
        <v>2.3150700241710203</v>
      </c>
      <c r="R48" s="2">
        <f t="shared" si="11"/>
        <v>1.0216629999999984</v>
      </c>
      <c r="S48">
        <v>14.265325000000001</v>
      </c>
      <c r="T48">
        <v>16.440422000000002</v>
      </c>
      <c r="U48">
        <f t="shared" si="12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7.5061999999999998</v>
      </c>
      <c r="I49">
        <v>6.826441</v>
      </c>
      <c r="J49" s="2">
        <f t="shared" si="3"/>
        <v>-0.67975899999999978</v>
      </c>
      <c r="K49" s="2">
        <f t="shared" si="4"/>
        <v>-0.40984387037036996</v>
      </c>
      <c r="L49" s="2">
        <f t="shared" si="5"/>
        <v>-0.55129058333332992</v>
      </c>
      <c r="M49" s="2">
        <f t="shared" si="6"/>
        <v>0.16797199808016461</v>
      </c>
      <c r="N49" s="2">
        <f t="shared" si="7"/>
        <v>0.30392130727200317</v>
      </c>
      <c r="O49" s="2">
        <f t="shared" si="8"/>
        <v>0.2259430663720709</v>
      </c>
      <c r="P49" s="2">
        <f t="shared" si="9"/>
        <v>0.4620722980809997</v>
      </c>
      <c r="Q49" s="2">
        <f t="shared" si="10"/>
        <v>1.5154830766251646</v>
      </c>
      <c r="R49" s="2">
        <f t="shared" si="11"/>
        <v>0.67975899999999978</v>
      </c>
      <c r="S49">
        <v>11.068946</v>
      </c>
      <c r="T49">
        <v>13.150365000000001</v>
      </c>
      <c r="U49">
        <f t="shared" si="12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5.1604869999999998</v>
      </c>
      <c r="I50">
        <v>5.7604949999999997</v>
      </c>
      <c r="J50" s="2">
        <f t="shared" si="3"/>
        <v>0.60000799999999987</v>
      </c>
      <c r="K50" s="2">
        <f t="shared" si="4"/>
        <v>-1.4757898703703702</v>
      </c>
      <c r="L50" s="2">
        <f t="shared" si="5"/>
        <v>-2.8970035833333299</v>
      </c>
      <c r="M50" s="2">
        <f t="shared" si="6"/>
        <v>2.1779557414877941</v>
      </c>
      <c r="N50" s="2">
        <f t="shared" si="7"/>
        <v>8.3926297618461536</v>
      </c>
      <c r="O50" s="2">
        <f t="shared" si="8"/>
        <v>4.2753685427099928</v>
      </c>
      <c r="P50" s="2">
        <f t="shared" si="9"/>
        <v>0.36000960006399985</v>
      </c>
      <c r="Q50" s="2">
        <f t="shared" si="10"/>
        <v>5.2761887098528248</v>
      </c>
      <c r="R50" s="2">
        <f t="shared" si="11"/>
        <v>0.60000799999999987</v>
      </c>
      <c r="S50">
        <v>6.5458920000000003</v>
      </c>
      <c r="T50">
        <v>7.3616890000000001</v>
      </c>
      <c r="U50">
        <f t="shared" si="12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4.4697820000000004</v>
      </c>
      <c r="I51">
        <v>3.2154120000000002</v>
      </c>
      <c r="J51" s="2">
        <f t="shared" si="3"/>
        <v>-1.2543700000000002</v>
      </c>
      <c r="K51" s="2">
        <f t="shared" si="4"/>
        <v>-4.0208728703703702</v>
      </c>
      <c r="L51" s="2">
        <f t="shared" si="5"/>
        <v>-3.5877085833333293</v>
      </c>
      <c r="M51" s="2">
        <f t="shared" si="6"/>
        <v>16.167418639680459</v>
      </c>
      <c r="N51" s="2">
        <f t="shared" si="7"/>
        <v>12.871652878923644</v>
      </c>
      <c r="O51" s="2">
        <f t="shared" si="8"/>
        <v>14.425720109519899</v>
      </c>
      <c r="P51" s="2">
        <f t="shared" si="9"/>
        <v>1.5734440969000005</v>
      </c>
      <c r="Q51" s="2">
        <f t="shared" si="10"/>
        <v>23.445725007175298</v>
      </c>
      <c r="R51" s="2">
        <f t="shared" si="11"/>
        <v>1.2543700000000002</v>
      </c>
      <c r="S51">
        <v>3.4449000000000001</v>
      </c>
      <c r="T51">
        <v>3.0485000000000002</v>
      </c>
      <c r="U51">
        <f t="shared" si="12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5.4591969999999996</v>
      </c>
      <c r="I52">
        <v>4.2341430000000004</v>
      </c>
      <c r="J52" s="2">
        <f t="shared" si="3"/>
        <v>-1.2250539999999992</v>
      </c>
      <c r="K52" s="2">
        <f t="shared" si="4"/>
        <v>-3.0021418703703695</v>
      </c>
      <c r="L52" s="2">
        <f t="shared" si="5"/>
        <v>-2.59829358333333</v>
      </c>
      <c r="M52" s="2">
        <f t="shared" si="6"/>
        <v>9.0128558098309011</v>
      </c>
      <c r="N52" s="2">
        <f t="shared" si="7"/>
        <v>6.7511295451911568</v>
      </c>
      <c r="O52" s="2">
        <f t="shared" si="8"/>
        <v>7.8004459580396528</v>
      </c>
      <c r="P52" s="2">
        <f t="shared" si="9"/>
        <v>1.500757302915998</v>
      </c>
      <c r="Q52" s="2">
        <f t="shared" si="10"/>
        <v>14.617986742980809</v>
      </c>
      <c r="R52" s="2">
        <f t="shared" si="11"/>
        <v>1.2250539999999992</v>
      </c>
      <c r="S52">
        <v>4.8829219999999998</v>
      </c>
      <c r="T52">
        <v>6.0089220000000001</v>
      </c>
      <c r="U52">
        <f t="shared" si="12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4.6744329999999996</v>
      </c>
      <c r="I53">
        <v>4.2153099999999997</v>
      </c>
      <c r="J53" s="2">
        <f t="shared" si="3"/>
        <v>-0.45912299999999995</v>
      </c>
      <c r="K53" s="2">
        <f t="shared" si="4"/>
        <v>-3.0209748703703703</v>
      </c>
      <c r="L53" s="2">
        <f t="shared" si="5"/>
        <v>-3.3830575833333301</v>
      </c>
      <c r="M53" s="2">
        <f t="shared" si="6"/>
        <v>9.1262891674092756</v>
      </c>
      <c r="N53" s="2">
        <f t="shared" si="7"/>
        <v>11.445078612149151</v>
      </c>
      <c r="O53" s="2">
        <f t="shared" si="8"/>
        <v>10.220131944265905</v>
      </c>
      <c r="P53" s="2">
        <f t="shared" si="9"/>
        <v>0.21079392912899994</v>
      </c>
      <c r="Q53" s="2">
        <f t="shared" si="10"/>
        <v>14.762351634943649</v>
      </c>
      <c r="R53" s="2">
        <f t="shared" si="11"/>
        <v>0.45912299999999995</v>
      </c>
      <c r="S53">
        <v>4.520651</v>
      </c>
      <c r="T53">
        <v>4.7759280000000004</v>
      </c>
      <c r="U53">
        <f t="shared" si="12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5.678299</v>
      </c>
      <c r="I54">
        <v>5.1653010000000004</v>
      </c>
      <c r="J54" s="2">
        <f t="shared" si="3"/>
        <v>-0.51299799999999962</v>
      </c>
      <c r="K54" s="2">
        <f t="shared" si="4"/>
        <v>-2.0709838703703696</v>
      </c>
      <c r="L54" s="2">
        <f t="shared" si="5"/>
        <v>-2.3791915833333297</v>
      </c>
      <c r="M54" s="2">
        <f t="shared" si="6"/>
        <v>4.2889741913342361</v>
      </c>
      <c r="N54" s="2">
        <f t="shared" si="7"/>
        <v>5.6605525902041567</v>
      </c>
      <c r="O54" s="2">
        <f t="shared" si="8"/>
        <v>4.927267393604267</v>
      </c>
      <c r="P54" s="2">
        <f t="shared" si="9"/>
        <v>0.26316694800399959</v>
      </c>
      <c r="Q54" s="2">
        <f t="shared" si="10"/>
        <v>8.3647605859418164</v>
      </c>
      <c r="R54" s="2">
        <f t="shared" si="11"/>
        <v>0.51299799999999962</v>
      </c>
      <c r="S54">
        <v>5.7843809999999998</v>
      </c>
      <c r="T54">
        <v>6.8088280000000001</v>
      </c>
      <c r="U54">
        <f t="shared" si="12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6.82212</v>
      </c>
      <c r="I55">
        <v>6.1528090000000004</v>
      </c>
      <c r="J55" s="2">
        <f t="shared" si="3"/>
        <v>-0.66931099999999955</v>
      </c>
      <c r="K55" s="2">
        <f t="shared" si="4"/>
        <v>-1.0834758703703695</v>
      </c>
      <c r="L55" s="2">
        <f t="shared" si="5"/>
        <v>-1.2353705833333297</v>
      </c>
      <c r="M55" s="2">
        <f t="shared" si="6"/>
        <v>1.1739199616748297</v>
      </c>
      <c r="N55" s="2">
        <f t="shared" si="7"/>
        <v>1.5261404781653314</v>
      </c>
      <c r="O55" s="2">
        <f t="shared" si="8"/>
        <v>1.3384942180070305</v>
      </c>
      <c r="P55" s="2">
        <f t="shared" si="9"/>
        <v>0.44797721472099938</v>
      </c>
      <c r="Q55" s="2">
        <f t="shared" si="10"/>
        <v>3.6278119338891579</v>
      </c>
      <c r="R55" s="2">
        <f t="shared" si="11"/>
        <v>0.66931099999999955</v>
      </c>
      <c r="S55">
        <v>6.9225659999999998</v>
      </c>
      <c r="T55">
        <v>8.0734779999999997</v>
      </c>
      <c r="U55">
        <f t="shared" si="12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8.8302010000000006</v>
      </c>
      <c r="I56">
        <v>8.2855150000000002</v>
      </c>
      <c r="J56" s="2">
        <f t="shared" si="3"/>
        <v>-0.54468600000000045</v>
      </c>
      <c r="K56" s="2">
        <f t="shared" si="4"/>
        <v>1.0492301296296302</v>
      </c>
      <c r="L56" s="2">
        <f t="shared" si="5"/>
        <v>0.77271041666667095</v>
      </c>
      <c r="M56" s="2">
        <f t="shared" si="6"/>
        <v>1.1008838649226107</v>
      </c>
      <c r="N56" s="2">
        <f t="shared" si="7"/>
        <v>0.59708138802518018</v>
      </c>
      <c r="O56" s="2">
        <f t="shared" si="8"/>
        <v>0.81075105064533681</v>
      </c>
      <c r="P56" s="2">
        <f t="shared" si="9"/>
        <v>0.29668283859600048</v>
      </c>
      <c r="Q56" s="2">
        <f t="shared" si="10"/>
        <v>5.1995134596175364E-2</v>
      </c>
      <c r="R56" s="2">
        <f t="shared" si="11"/>
        <v>0.54468600000000045</v>
      </c>
      <c r="S56">
        <v>7.9653090000000004</v>
      </c>
      <c r="T56">
        <v>9.5583329999999993</v>
      </c>
      <c r="U56">
        <f t="shared" si="12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10.482174000000001</v>
      </c>
      <c r="I57">
        <v>9.8023209999999992</v>
      </c>
      <c r="J57" s="2">
        <f t="shared" si="3"/>
        <v>-0.67985300000000137</v>
      </c>
      <c r="K57" s="2">
        <f t="shared" si="4"/>
        <v>2.5660361296296292</v>
      </c>
      <c r="L57" s="2">
        <f t="shared" si="5"/>
        <v>2.4246834166666709</v>
      </c>
      <c r="M57" s="2">
        <f t="shared" si="6"/>
        <v>6.5845414185646076</v>
      </c>
      <c r="N57" s="2">
        <f t="shared" si="7"/>
        <v>5.8790896710583604</v>
      </c>
      <c r="O57" s="2">
        <f t="shared" si="8"/>
        <v>6.2218252500804896</v>
      </c>
      <c r="P57" s="2">
        <f t="shared" si="9"/>
        <v>0.46220010160900188</v>
      </c>
      <c r="Q57" s="2">
        <f t="shared" si="10"/>
        <v>3.0444331829251836</v>
      </c>
      <c r="R57" s="2">
        <f t="shared" si="11"/>
        <v>0.67985300000000137</v>
      </c>
      <c r="S57">
        <v>9.8502240000000008</v>
      </c>
      <c r="T57">
        <v>11.796310999999999</v>
      </c>
      <c r="U57">
        <f t="shared" si="12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13.472218</v>
      </c>
      <c r="I58">
        <v>11.490181</v>
      </c>
      <c r="J58" s="2">
        <f t="shared" si="3"/>
        <v>-1.982037</v>
      </c>
      <c r="K58" s="2">
        <f t="shared" si="4"/>
        <v>4.2538961296296298</v>
      </c>
      <c r="L58" s="2">
        <f t="shared" si="5"/>
        <v>5.4147274166666701</v>
      </c>
      <c r="M58" s="2">
        <f t="shared" si="6"/>
        <v>18.095632281677943</v>
      </c>
      <c r="N58" s="2">
        <f t="shared" si="7"/>
        <v>29.319272996801711</v>
      </c>
      <c r="O58" s="2">
        <f t="shared" si="8"/>
        <v>23.033688000757792</v>
      </c>
      <c r="P58" s="2">
        <f t="shared" si="9"/>
        <v>3.9284706693690001</v>
      </c>
      <c r="Q58" s="2">
        <f t="shared" si="10"/>
        <v>11.783363496675197</v>
      </c>
      <c r="R58" s="2">
        <f t="shared" si="11"/>
        <v>1.982037</v>
      </c>
      <c r="S58">
        <v>12.327113000000001</v>
      </c>
      <c r="T58">
        <v>14.523553</v>
      </c>
      <c r="U58">
        <f t="shared" si="12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13.188605000000001</v>
      </c>
      <c r="I59">
        <v>10.824233</v>
      </c>
      <c r="J59" s="2">
        <f t="shared" si="3"/>
        <v>-2.3643720000000013</v>
      </c>
      <c r="K59" s="2">
        <f t="shared" si="4"/>
        <v>3.5879481296296296</v>
      </c>
      <c r="L59" s="2">
        <f t="shared" si="5"/>
        <v>5.1311144166666711</v>
      </c>
      <c r="M59" s="2">
        <f t="shared" si="6"/>
        <v>12.873371780912757</v>
      </c>
      <c r="N59" s="2">
        <f t="shared" si="7"/>
        <v>26.328335156924553</v>
      </c>
      <c r="O59" s="2">
        <f t="shared" si="8"/>
        <v>18.410172374194811</v>
      </c>
      <c r="P59" s="2">
        <f t="shared" si="9"/>
        <v>5.5902549543840063</v>
      </c>
      <c r="Q59" s="2">
        <f t="shared" si="10"/>
        <v>7.6548636001825248</v>
      </c>
      <c r="R59" s="2">
        <f t="shared" si="11"/>
        <v>2.3643720000000013</v>
      </c>
      <c r="S59">
        <v>14.523591</v>
      </c>
      <c r="T59">
        <v>16.863527000000001</v>
      </c>
      <c r="U59">
        <f t="shared" si="12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11.778015</v>
      </c>
      <c r="I60">
        <v>9.5962580000000006</v>
      </c>
      <c r="J60" s="2">
        <f t="shared" si="3"/>
        <v>-2.1817569999999993</v>
      </c>
      <c r="K60" s="2">
        <f t="shared" si="4"/>
        <v>2.3599731296296307</v>
      </c>
      <c r="L60" s="2">
        <f t="shared" si="5"/>
        <v>3.7205244166666702</v>
      </c>
      <c r="M60" s="2">
        <f t="shared" si="6"/>
        <v>5.5694731725738738</v>
      </c>
      <c r="N60" s="2">
        <f t="shared" si="7"/>
        <v>13.842301935012866</v>
      </c>
      <c r="O60" s="2">
        <f t="shared" si="8"/>
        <v>8.780337651464297</v>
      </c>
      <c r="P60" s="2">
        <f t="shared" si="9"/>
        <v>4.7600636070489966</v>
      </c>
      <c r="Q60" s="2">
        <f t="shared" si="10"/>
        <v>2.3678051625950203</v>
      </c>
      <c r="R60" s="2">
        <f t="shared" si="11"/>
        <v>2.1817569999999993</v>
      </c>
      <c r="S60">
        <v>14.714471</v>
      </c>
      <c r="T60">
        <v>17.120304000000001</v>
      </c>
      <c r="U60">
        <f t="shared" si="12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8.7289220000000007</v>
      </c>
      <c r="I61">
        <v>8.3947640000000003</v>
      </c>
      <c r="J61" s="2">
        <f t="shared" si="3"/>
        <v>-0.3341580000000004</v>
      </c>
      <c r="K61" s="2">
        <f t="shared" si="4"/>
        <v>1.1584791296296304</v>
      </c>
      <c r="L61" s="2">
        <f t="shared" si="5"/>
        <v>0.67143141666667105</v>
      </c>
      <c r="M61" s="2">
        <f t="shared" si="6"/>
        <v>1.3420738937874259</v>
      </c>
      <c r="N61" s="2">
        <f t="shared" si="7"/>
        <v>0.45082014728701286</v>
      </c>
      <c r="O61" s="2">
        <f t="shared" si="8"/>
        <v>0.77783928318599482</v>
      </c>
      <c r="P61" s="2">
        <f t="shared" si="9"/>
        <v>0.11166156896400027</v>
      </c>
      <c r="Q61" s="2">
        <f t="shared" si="10"/>
        <v>0.11375335759000964</v>
      </c>
      <c r="R61" s="2">
        <f t="shared" si="11"/>
        <v>0.3341580000000004</v>
      </c>
      <c r="S61">
        <v>13.40859</v>
      </c>
      <c r="T61">
        <v>15.784965</v>
      </c>
      <c r="U61">
        <f t="shared" si="12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5.4923869999999999</v>
      </c>
      <c r="I62">
        <v>6.7528550000000003</v>
      </c>
      <c r="J62" s="2">
        <f t="shared" si="3"/>
        <v>1.2604680000000004</v>
      </c>
      <c r="K62" s="2">
        <f t="shared" si="4"/>
        <v>-0.48342987037036966</v>
      </c>
      <c r="L62" s="2">
        <f t="shared" si="5"/>
        <v>-2.5651035833333298</v>
      </c>
      <c r="M62" s="2">
        <f t="shared" si="6"/>
        <v>0.23370443956631243</v>
      </c>
      <c r="N62" s="2">
        <f t="shared" si="7"/>
        <v>6.5797563932294887</v>
      </c>
      <c r="O62" s="2">
        <f t="shared" si="8"/>
        <v>1.2400476927774022</v>
      </c>
      <c r="P62" s="2">
        <f t="shared" si="9"/>
        <v>1.5887795790240009</v>
      </c>
      <c r="Q62" s="2">
        <f t="shared" si="10"/>
        <v>1.7020740052994967</v>
      </c>
      <c r="R62" s="2">
        <f t="shared" si="11"/>
        <v>1.2604680000000004</v>
      </c>
      <c r="S62">
        <v>6.3440430000000001</v>
      </c>
      <c r="T62">
        <v>7.8990039999999997</v>
      </c>
      <c r="U62">
        <f t="shared" si="12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4.8941619999999997</v>
      </c>
      <c r="I63">
        <v>6.0831379999999999</v>
      </c>
      <c r="J63" s="2">
        <f t="shared" si="3"/>
        <v>1.1889760000000003</v>
      </c>
      <c r="K63" s="2">
        <f t="shared" si="4"/>
        <v>-1.15314687037037</v>
      </c>
      <c r="L63" s="2">
        <f t="shared" si="5"/>
        <v>-3.16332858333333</v>
      </c>
      <c r="M63" s="2">
        <f t="shared" si="6"/>
        <v>1.3297477046449788</v>
      </c>
      <c r="N63" s="2">
        <f t="shared" si="7"/>
        <v>10.006647726133652</v>
      </c>
      <c r="O63" s="2">
        <f t="shared" si="8"/>
        <v>3.6477824558239655</v>
      </c>
      <c r="P63" s="2">
        <f t="shared" si="9"/>
        <v>1.4136639285760007</v>
      </c>
      <c r="Q63" s="2">
        <f t="shared" si="10"/>
        <v>3.8980681233149928</v>
      </c>
      <c r="R63" s="2">
        <f t="shared" si="11"/>
        <v>1.1889760000000003</v>
      </c>
      <c r="S63">
        <v>4.6902460000000001</v>
      </c>
      <c r="T63">
        <v>5.8541470000000002</v>
      </c>
      <c r="U63">
        <f t="shared" si="12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5.8764620000000001</v>
      </c>
      <c r="I64">
        <v>5.1523380000000003</v>
      </c>
      <c r="J64" s="2">
        <f t="shared" si="3"/>
        <v>-0.72412399999999977</v>
      </c>
      <c r="K64" s="2">
        <f t="shared" si="4"/>
        <v>-2.0839468703703696</v>
      </c>
      <c r="L64" s="2">
        <f t="shared" si="5"/>
        <v>-2.1810285833333296</v>
      </c>
      <c r="M64" s="2">
        <f t="shared" si="6"/>
        <v>4.3428345585264578</v>
      </c>
      <c r="N64" s="2">
        <f t="shared" si="7"/>
        <v>4.7568856813169909</v>
      </c>
      <c r="O64" s="2">
        <f t="shared" si="8"/>
        <v>4.5451476904258135</v>
      </c>
      <c r="P64" s="2">
        <f t="shared" si="9"/>
        <v>0.52435556737599964</v>
      </c>
      <c r="Q64" s="2">
        <f t="shared" si="10"/>
        <v>8.4399115324483169</v>
      </c>
      <c r="R64" s="2">
        <f t="shared" si="11"/>
        <v>0.72412399999999977</v>
      </c>
      <c r="S64">
        <v>5.0197510000000003</v>
      </c>
      <c r="T64">
        <v>6.4891750000000004</v>
      </c>
      <c r="U64">
        <f t="shared" si="12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6.2849750000000002</v>
      </c>
      <c r="I65">
        <v>6.0189560000000002</v>
      </c>
      <c r="J65" s="2">
        <f t="shared" si="3"/>
        <v>-0.26601900000000001</v>
      </c>
      <c r="K65" s="2">
        <f t="shared" si="4"/>
        <v>-1.2173288703703697</v>
      </c>
      <c r="L65" s="2">
        <f t="shared" si="5"/>
        <v>-1.7725155833333295</v>
      </c>
      <c r="M65" s="2">
        <f t="shared" si="6"/>
        <v>1.4818895786372004</v>
      </c>
      <c r="N65" s="2">
        <f t="shared" si="7"/>
        <v>3.1418114931594934</v>
      </c>
      <c r="O65" s="2">
        <f t="shared" si="8"/>
        <v>2.157734392773039</v>
      </c>
      <c r="P65" s="2">
        <f t="shared" si="9"/>
        <v>7.0766108361000002E-2</v>
      </c>
      <c r="Q65" s="2">
        <f t="shared" si="10"/>
        <v>4.1556232474459911</v>
      </c>
      <c r="R65" s="2">
        <f t="shared" si="11"/>
        <v>0.26601900000000001</v>
      </c>
      <c r="S65">
        <v>5.8286879999999996</v>
      </c>
      <c r="T65">
        <v>8.1289420000000003</v>
      </c>
      <c r="U65">
        <f t="shared" si="12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7.3980370000000004</v>
      </c>
      <c r="I66">
        <v>6.4329400000000003</v>
      </c>
      <c r="J66" s="2">
        <f t="shared" si="3"/>
        <v>-0.96509700000000009</v>
      </c>
      <c r="K66" s="2">
        <f t="shared" si="4"/>
        <v>-0.80334487037036961</v>
      </c>
      <c r="L66" s="2">
        <f t="shared" si="5"/>
        <v>-0.65945358333332926</v>
      </c>
      <c r="M66" s="2">
        <f t="shared" si="6"/>
        <v>0.64536298075038601</v>
      </c>
      <c r="N66" s="2">
        <f t="shared" si="7"/>
        <v>0.43487902857116822</v>
      </c>
      <c r="O66" s="2">
        <f t="shared" si="8"/>
        <v>0.52976865341818913</v>
      </c>
      <c r="P66" s="2">
        <f t="shared" si="9"/>
        <v>0.93141221940900021</v>
      </c>
      <c r="Q66" s="2">
        <f t="shared" si="10"/>
        <v>2.6391645978086609</v>
      </c>
      <c r="R66" s="2">
        <f t="shared" si="11"/>
        <v>0.96509700000000009</v>
      </c>
      <c r="S66">
        <v>6.8856330000000003</v>
      </c>
      <c r="T66">
        <v>8.5940560000000001</v>
      </c>
      <c r="U66">
        <f t="shared" si="12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7.1256630000000003</v>
      </c>
      <c r="I67">
        <v>6.7924300000000004</v>
      </c>
      <c r="J67" s="2">
        <f t="shared" si="3"/>
        <v>-0.33323299999999989</v>
      </c>
      <c r="K67" s="2">
        <f t="shared" si="4"/>
        <v>-0.44385487037036953</v>
      </c>
      <c r="L67" s="2">
        <f t="shared" si="5"/>
        <v>-0.93182758333332938</v>
      </c>
      <c r="M67" s="2">
        <f t="shared" si="6"/>
        <v>0.19700714595149754</v>
      </c>
      <c r="N67" s="2">
        <f t="shared" si="7"/>
        <v>0.86830264506083288</v>
      </c>
      <c r="O67" s="2">
        <f t="shared" si="8"/>
        <v>0.41359621120794959</v>
      </c>
      <c r="P67" s="2">
        <f t="shared" si="9"/>
        <v>0.11104423228899993</v>
      </c>
      <c r="Q67" s="2">
        <f t="shared" si="10"/>
        <v>1.6003782795036634</v>
      </c>
      <c r="R67" s="2">
        <f t="shared" si="11"/>
        <v>0.33323299999999989</v>
      </c>
      <c r="S67">
        <v>7.8171679999999997</v>
      </c>
      <c r="T67">
        <v>9.4432200000000002</v>
      </c>
      <c r="U67">
        <f t="shared" si="12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9.8888759999999998</v>
      </c>
      <c r="I68">
        <v>8.9587699999999995</v>
      </c>
      <c r="J68" s="2">
        <f t="shared" si="3"/>
        <v>-0.93010600000000032</v>
      </c>
      <c r="K68" s="2">
        <f t="shared" si="4"/>
        <v>1.7224851296296295</v>
      </c>
      <c r="L68" s="2">
        <f t="shared" si="5"/>
        <v>1.8313854166666701</v>
      </c>
      <c r="M68" s="2">
        <f t="shared" si="6"/>
        <v>2.9669550217952017</v>
      </c>
      <c r="N68" s="2">
        <f t="shared" si="7"/>
        <v>3.3539725443793529</v>
      </c>
      <c r="O68" s="2">
        <f t="shared" si="8"/>
        <v>3.1545341468289023</v>
      </c>
      <c r="P68" s="2">
        <f t="shared" si="9"/>
        <v>0.86509717123600061</v>
      </c>
      <c r="Q68" s="2">
        <f t="shared" si="10"/>
        <v>0.81230458690701257</v>
      </c>
      <c r="R68" s="2">
        <f t="shared" si="11"/>
        <v>0.93010600000000032</v>
      </c>
      <c r="S68">
        <v>9.7518049999999992</v>
      </c>
      <c r="T68">
        <v>11.426868000000001</v>
      </c>
      <c r="U68">
        <f t="shared" si="12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12.887506</v>
      </c>
      <c r="I69">
        <v>11.389341</v>
      </c>
      <c r="J69" s="2">
        <f t="shared" ref="J69:J111" si="14">I69-H69</f>
        <v>-1.4981650000000002</v>
      </c>
      <c r="K69" s="2">
        <f t="shared" ref="K69:K111" si="15">I69-I$2</f>
        <v>4.15305612962963</v>
      </c>
      <c r="L69" s="2">
        <f t="shared" ref="L69:L111" si="16">H69-H$2</f>
        <v>4.8300154166666704</v>
      </c>
      <c r="M69" s="2">
        <f t="shared" ref="M69:M111" si="17">K69*K69</f>
        <v>17.247875215854243</v>
      </c>
      <c r="N69" s="2">
        <f t="shared" ref="N69:N111" si="18">L69*L69</f>
        <v>23.329048925237711</v>
      </c>
      <c r="O69" s="2">
        <f t="shared" ref="O69:O111" si="19">K69*L69</f>
        <v>20.059325132393127</v>
      </c>
      <c r="P69" s="2">
        <f t="shared" ref="P69:P111" si="20">J69*J69</f>
        <v>2.2444983672250007</v>
      </c>
      <c r="Q69" s="2">
        <f t="shared" ref="Q69:Q111" si="21">(I69-H$2)*(I69-H$2)</f>
        <v>11.101227199041864</v>
      </c>
      <c r="R69" s="2">
        <f t="shared" ref="R69:R111" si="22">ABS(J69)</f>
        <v>1.4981650000000002</v>
      </c>
      <c r="S69">
        <v>12.475429999999999</v>
      </c>
      <c r="T69">
        <v>14.382719</v>
      </c>
      <c r="U69">
        <f t="shared" ref="U69:U111" si="23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13.502798</v>
      </c>
      <c r="I70">
        <v>11.897917</v>
      </c>
      <c r="J70" s="2">
        <f t="shared" si="14"/>
        <v>-1.6048810000000007</v>
      </c>
      <c r="K70" s="2">
        <f t="shared" si="15"/>
        <v>4.6616321296296297</v>
      </c>
      <c r="L70" s="2">
        <f t="shared" si="16"/>
        <v>5.4453074166666706</v>
      </c>
      <c r="M70" s="2">
        <f t="shared" si="17"/>
        <v>21.730814111995276</v>
      </c>
      <c r="N70" s="2">
        <f t="shared" si="18"/>
        <v>29.651372862005051</v>
      </c>
      <c r="O70" s="2">
        <f t="shared" si="19"/>
        <v>25.384020009243869</v>
      </c>
      <c r="P70" s="2">
        <f t="shared" si="20"/>
        <v>2.575643024161002</v>
      </c>
      <c r="Q70" s="2">
        <f t="shared" si="21"/>
        <v>14.7488750618312</v>
      </c>
      <c r="R70" s="2">
        <f t="shared" si="22"/>
        <v>1.6048810000000007</v>
      </c>
      <c r="S70">
        <v>14.963448</v>
      </c>
      <c r="T70">
        <v>17.043074000000001</v>
      </c>
      <c r="U70">
        <f t="shared" si="23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13.510379</v>
      </c>
      <c r="I71">
        <v>11.168345</v>
      </c>
      <c r="J71" s="2">
        <f t="shared" si="14"/>
        <v>-2.3420339999999999</v>
      </c>
      <c r="K71" s="2">
        <f t="shared" si="15"/>
        <v>3.9320601296296305</v>
      </c>
      <c r="L71" s="2">
        <f t="shared" si="16"/>
        <v>5.4528884166666707</v>
      </c>
      <c r="M71" s="2">
        <f t="shared" si="17"/>
        <v>15.461096863022986</v>
      </c>
      <c r="N71" s="2">
        <f t="shared" si="18"/>
        <v>29.733992084617551</v>
      </c>
      <c r="O71" s="2">
        <f t="shared" si="19"/>
        <v>21.441085134494259</v>
      </c>
      <c r="P71" s="2">
        <f t="shared" si="20"/>
        <v>5.4851232571559994</v>
      </c>
      <c r="Q71" s="2">
        <f t="shared" si="21"/>
        <v>9.677415201694533</v>
      </c>
      <c r="R71" s="2">
        <f t="shared" si="22"/>
        <v>2.3420339999999999</v>
      </c>
      <c r="S71">
        <v>16.450882</v>
      </c>
      <c r="T71">
        <v>18.608875000000001</v>
      </c>
      <c r="U71">
        <f t="shared" si="23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10.805910000000001</v>
      </c>
      <c r="I72">
        <v>9.3149300000000004</v>
      </c>
      <c r="J72" s="2">
        <f t="shared" si="14"/>
        <v>-1.4909800000000004</v>
      </c>
      <c r="K72" s="2">
        <f t="shared" si="15"/>
        <v>2.0786451296296304</v>
      </c>
      <c r="L72" s="2">
        <f t="shared" si="16"/>
        <v>2.7484194166666711</v>
      </c>
      <c r="M72" s="2">
        <f t="shared" si="17"/>
        <v>4.3207655749329827</v>
      </c>
      <c r="N72" s="2">
        <f t="shared" si="18"/>
        <v>7.5538092899103644</v>
      </c>
      <c r="O72" s="2">
        <f t="shared" si="19"/>
        <v>5.7129886346336862</v>
      </c>
      <c r="P72" s="2">
        <f t="shared" si="20"/>
        <v>2.2230213604000011</v>
      </c>
      <c r="Q72" s="2">
        <f t="shared" si="21"/>
        <v>1.5811538865870172</v>
      </c>
      <c r="R72" s="2">
        <f t="shared" si="22"/>
        <v>1.4909800000000004</v>
      </c>
      <c r="S72">
        <v>15.549884</v>
      </c>
      <c r="T72">
        <v>17.779147999999999</v>
      </c>
      <c r="U72">
        <f t="shared" si="23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9.6560380000000006</v>
      </c>
      <c r="I73">
        <v>8.3287630000000004</v>
      </c>
      <c r="J73" s="2">
        <f t="shared" si="14"/>
        <v>-1.3272750000000002</v>
      </c>
      <c r="K73" s="2">
        <f t="shared" si="15"/>
        <v>1.0924781296296304</v>
      </c>
      <c r="L73" s="2">
        <f t="shared" si="16"/>
        <v>1.5985474166666709</v>
      </c>
      <c r="M73" s="2">
        <f t="shared" si="17"/>
        <v>1.1935084637190556</v>
      </c>
      <c r="N73" s="2">
        <f t="shared" si="18"/>
        <v>2.5553538433316869</v>
      </c>
      <c r="O73" s="2">
        <f t="shared" si="19"/>
        <v>1.7463780918842822</v>
      </c>
      <c r="P73" s="2">
        <f t="shared" si="20"/>
        <v>1.7616589256250006</v>
      </c>
      <c r="Q73" s="2">
        <f t="shared" si="21"/>
        <v>7.3588724044175782E-2</v>
      </c>
      <c r="R73" s="2">
        <f t="shared" si="22"/>
        <v>1.3272750000000002</v>
      </c>
      <c r="S73">
        <v>14.527419</v>
      </c>
      <c r="T73">
        <v>16.758285999999998</v>
      </c>
      <c r="U73">
        <f t="shared" si="23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4.8925749999999999</v>
      </c>
      <c r="I74">
        <v>5.9748169999999998</v>
      </c>
      <c r="J74" s="2">
        <f t="shared" si="14"/>
        <v>1.0822419999999999</v>
      </c>
      <c r="K74" s="2">
        <f t="shared" si="15"/>
        <v>-1.2614678703703701</v>
      </c>
      <c r="L74" s="2">
        <f t="shared" si="16"/>
        <v>-3.1649155833333298</v>
      </c>
      <c r="M74" s="2">
        <f t="shared" si="17"/>
        <v>1.5913011879767569</v>
      </c>
      <c r="N74" s="2">
        <f t="shared" si="18"/>
        <v>10.016690649626151</v>
      </c>
      <c r="O74" s="2">
        <f t="shared" si="19"/>
        <v>3.9924393208094933</v>
      </c>
      <c r="P74" s="2">
        <f t="shared" si="20"/>
        <v>1.1712477465639999</v>
      </c>
      <c r="Q74" s="2">
        <f t="shared" si="21"/>
        <v>4.3375292547144921</v>
      </c>
      <c r="R74" s="2">
        <f t="shared" si="22"/>
        <v>1.0822419999999999</v>
      </c>
      <c r="S74">
        <v>7.187532</v>
      </c>
      <c r="T74">
        <v>8.207122</v>
      </c>
      <c r="U74">
        <f t="shared" si="23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4.2877090000000004</v>
      </c>
      <c r="I75">
        <v>5.4039159999999997</v>
      </c>
      <c r="J75" s="2">
        <f t="shared" si="14"/>
        <v>1.1162069999999993</v>
      </c>
      <c r="K75" s="2">
        <f t="shared" si="15"/>
        <v>-1.8323688703703702</v>
      </c>
      <c r="L75" s="2">
        <f t="shared" si="16"/>
        <v>-3.7697815833333292</v>
      </c>
      <c r="M75" s="2">
        <f t="shared" si="17"/>
        <v>3.3575756771023868</v>
      </c>
      <c r="N75" s="2">
        <f t="shared" si="18"/>
        <v>14.211253186039142</v>
      </c>
      <c r="O75" s="2">
        <f t="shared" si="19"/>
        <v>6.9076304213955178</v>
      </c>
      <c r="P75" s="2">
        <f t="shared" si="20"/>
        <v>1.2459180668489984</v>
      </c>
      <c r="Q75" s="2">
        <f t="shared" si="21"/>
        <v>7.0414580693126556</v>
      </c>
      <c r="R75" s="2">
        <f t="shared" si="22"/>
        <v>1.1162069999999993</v>
      </c>
      <c r="S75">
        <v>4.2619350000000003</v>
      </c>
      <c r="T75">
        <v>4.4238860000000004</v>
      </c>
      <c r="U75">
        <f t="shared" si="23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4.5804739999999997</v>
      </c>
      <c r="I76">
        <v>4.6272169999999999</v>
      </c>
      <c r="J76" s="2">
        <f t="shared" si="14"/>
        <v>4.6743000000000201E-2</v>
      </c>
      <c r="K76" s="2">
        <f t="shared" si="15"/>
        <v>-2.60906787037037</v>
      </c>
      <c r="L76" s="2">
        <f t="shared" si="16"/>
        <v>-3.47701658333333</v>
      </c>
      <c r="M76" s="2">
        <f t="shared" si="17"/>
        <v>6.8072351521989782</v>
      </c>
      <c r="N76" s="2">
        <f t="shared" si="18"/>
        <v>12.089644320774983</v>
      </c>
      <c r="O76" s="2">
        <f t="shared" si="19"/>
        <v>9.0717722523199509</v>
      </c>
      <c r="P76" s="2">
        <f t="shared" si="20"/>
        <v>2.1849080490000186E-3</v>
      </c>
      <c r="Q76" s="2">
        <f t="shared" si="21"/>
        <v>11.766776856514483</v>
      </c>
      <c r="R76" s="2">
        <f t="shared" si="22"/>
        <v>4.6743000000000201E-2</v>
      </c>
      <c r="S76">
        <v>4.3465230000000004</v>
      </c>
      <c r="T76">
        <v>4.3064270000000002</v>
      </c>
      <c r="U76">
        <f t="shared" si="23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5.4491440000000004</v>
      </c>
      <c r="I77">
        <v>5.3779450000000004</v>
      </c>
      <c r="J77" s="2">
        <f t="shared" si="14"/>
        <v>-7.1199000000000012E-2</v>
      </c>
      <c r="K77" s="2">
        <f t="shared" si="15"/>
        <v>-1.8583398703703695</v>
      </c>
      <c r="L77" s="2">
        <f t="shared" si="16"/>
        <v>-2.6083465833333292</v>
      </c>
      <c r="M77" s="2">
        <f t="shared" si="17"/>
        <v>3.4534270738081618</v>
      </c>
      <c r="N77" s="2">
        <f t="shared" si="18"/>
        <v>6.8034718987866523</v>
      </c>
      <c r="O77" s="2">
        <f t="shared" si="19"/>
        <v>4.8471944515526557</v>
      </c>
      <c r="P77" s="2">
        <f t="shared" si="20"/>
        <v>5.0692976010000019E-3</v>
      </c>
      <c r="Q77" s="2">
        <f t="shared" si="21"/>
        <v>7.1799645331611517</v>
      </c>
      <c r="R77" s="2">
        <f t="shared" si="22"/>
        <v>7.1199000000000012E-2</v>
      </c>
      <c r="S77">
        <v>5.355829</v>
      </c>
      <c r="T77">
        <v>6.6809029999999998</v>
      </c>
      <c r="U77">
        <f t="shared" si="23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5.462688</v>
      </c>
      <c r="I78">
        <v>5.659497</v>
      </c>
      <c r="J78" s="2">
        <f t="shared" si="14"/>
        <v>0.19680900000000001</v>
      </c>
      <c r="K78" s="2">
        <f t="shared" si="15"/>
        <v>-1.5767878703703699</v>
      </c>
      <c r="L78" s="2">
        <f t="shared" si="16"/>
        <v>-2.5948025833333297</v>
      </c>
      <c r="M78" s="2">
        <f t="shared" si="17"/>
        <v>2.4862599881471263</v>
      </c>
      <c r="N78" s="2">
        <f t="shared" si="18"/>
        <v>6.7330004464733211</v>
      </c>
      <c r="O78" s="2">
        <f t="shared" si="19"/>
        <v>4.0914532394056957</v>
      </c>
      <c r="P78" s="2">
        <f t="shared" si="20"/>
        <v>3.8733782481000005E-2</v>
      </c>
      <c r="Q78" s="2">
        <f t="shared" si="21"/>
        <v>5.7503732257078228</v>
      </c>
      <c r="R78" s="2">
        <f t="shared" si="22"/>
        <v>0.19680900000000001</v>
      </c>
      <c r="S78">
        <v>5.5344850000000001</v>
      </c>
      <c r="T78">
        <v>6.7397119999999999</v>
      </c>
      <c r="U78">
        <f t="shared" si="23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7.8204459999999996</v>
      </c>
      <c r="I79">
        <v>6.7848269999999999</v>
      </c>
      <c r="J79" s="2">
        <f t="shared" si="14"/>
        <v>-1.0356189999999996</v>
      </c>
      <c r="K79" s="2">
        <f t="shared" si="15"/>
        <v>-0.45145787037037</v>
      </c>
      <c r="L79" s="2">
        <f t="shared" si="16"/>
        <v>-0.23704458333333012</v>
      </c>
      <c r="M79" s="2">
        <f t="shared" si="17"/>
        <v>0.2038142087193498</v>
      </c>
      <c r="N79" s="2">
        <f t="shared" si="18"/>
        <v>5.6190134487672086E-2</v>
      </c>
      <c r="O79" s="2">
        <f t="shared" si="19"/>
        <v>0.10701564277449692</v>
      </c>
      <c r="P79" s="2">
        <f t="shared" si="20"/>
        <v>1.0725067131609993</v>
      </c>
      <c r="Q79" s="2">
        <f t="shared" si="21"/>
        <v>1.6196725963428311</v>
      </c>
      <c r="R79" s="2">
        <f t="shared" si="22"/>
        <v>1.0356189999999996</v>
      </c>
      <c r="S79">
        <v>7.4366459999999996</v>
      </c>
      <c r="T79">
        <v>8.7652110000000008</v>
      </c>
      <c r="U79">
        <f t="shared" si="23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9.5888249999999999</v>
      </c>
      <c r="I80">
        <v>8.7718749999999996</v>
      </c>
      <c r="J80" s="2">
        <f t="shared" si="14"/>
        <v>-0.81695000000000029</v>
      </c>
      <c r="K80" s="2">
        <f t="shared" si="15"/>
        <v>1.5355901296296297</v>
      </c>
      <c r="L80" s="2">
        <f t="shared" si="16"/>
        <v>1.5313344166666703</v>
      </c>
      <c r="M80" s="2">
        <f t="shared" si="17"/>
        <v>2.358037046215943</v>
      </c>
      <c r="N80" s="2">
        <f t="shared" si="18"/>
        <v>2.3449850956678513</v>
      </c>
      <c r="O80" s="2">
        <f t="shared" si="19"/>
        <v>2.3515020153954858</v>
      </c>
      <c r="P80" s="2">
        <f t="shared" si="20"/>
        <v>0.66740730250000047</v>
      </c>
      <c r="Q80" s="2">
        <f t="shared" si="21"/>
        <v>0.51034509477617829</v>
      </c>
      <c r="R80" s="2">
        <f t="shared" si="22"/>
        <v>0.81695000000000029</v>
      </c>
      <c r="S80">
        <v>9.1137759999999997</v>
      </c>
      <c r="T80">
        <v>10.81246</v>
      </c>
      <c r="U80">
        <f t="shared" si="23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11.360592</v>
      </c>
      <c r="I81">
        <v>10.353471000000001</v>
      </c>
      <c r="J81" s="2">
        <f t="shared" si="14"/>
        <v>-1.0071209999999997</v>
      </c>
      <c r="K81" s="2">
        <f t="shared" si="15"/>
        <v>3.1171861296296308</v>
      </c>
      <c r="L81" s="2">
        <f t="shared" si="16"/>
        <v>3.3031014166666708</v>
      </c>
      <c r="M81" s="2">
        <f t="shared" si="17"/>
        <v>9.7168493667553584</v>
      </c>
      <c r="N81" s="2">
        <f t="shared" si="18"/>
        <v>10.910478968785368</v>
      </c>
      <c r="O81" s="2">
        <f t="shared" si="19"/>
        <v>10.29638192079333</v>
      </c>
      <c r="P81" s="2">
        <f t="shared" si="20"/>
        <v>1.0142927086409994</v>
      </c>
      <c r="Q81" s="2">
        <f t="shared" si="21"/>
        <v>5.2715260737168608</v>
      </c>
      <c r="R81" s="2">
        <f t="shared" si="22"/>
        <v>1.0071209999999997</v>
      </c>
      <c r="S81">
        <v>10.387589</v>
      </c>
      <c r="T81">
        <v>12.286628</v>
      </c>
      <c r="U81">
        <f t="shared" si="23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12.205030000000001</v>
      </c>
      <c r="I82">
        <v>11.011625</v>
      </c>
      <c r="J82" s="2">
        <f t="shared" si="14"/>
        <v>-1.1934050000000003</v>
      </c>
      <c r="K82" s="2">
        <f t="shared" si="15"/>
        <v>3.7753401296296305</v>
      </c>
      <c r="L82" s="2">
        <f t="shared" si="16"/>
        <v>4.147539416666671</v>
      </c>
      <c r="M82" s="2">
        <f t="shared" si="17"/>
        <v>14.253193094391875</v>
      </c>
      <c r="N82" s="2">
        <f t="shared" si="18"/>
        <v>17.202083212803711</v>
      </c>
      <c r="O82" s="2">
        <f t="shared" si="19"/>
        <v>15.658371998962352</v>
      </c>
      <c r="P82" s="2">
        <f t="shared" si="20"/>
        <v>1.4242154940250007</v>
      </c>
      <c r="Q82" s="2">
        <f t="shared" si="21"/>
        <v>8.7269101517345309</v>
      </c>
      <c r="R82" s="2">
        <f t="shared" si="22"/>
        <v>1.1934050000000003</v>
      </c>
      <c r="S82">
        <v>12.385052</v>
      </c>
      <c r="T82">
        <v>14.413005</v>
      </c>
      <c r="U82">
        <f t="shared" si="23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13.388055</v>
      </c>
      <c r="I83">
        <v>10.872294999999999</v>
      </c>
      <c r="J83" s="2">
        <f t="shared" si="14"/>
        <v>-2.5157600000000002</v>
      </c>
      <c r="K83" s="2">
        <f t="shared" si="15"/>
        <v>3.6360101296296294</v>
      </c>
      <c r="L83" s="2">
        <f t="shared" si="16"/>
        <v>5.3305644166666699</v>
      </c>
      <c r="M83" s="2">
        <f t="shared" si="17"/>
        <v>13.220569662769275</v>
      </c>
      <c r="N83" s="2">
        <f t="shared" si="18"/>
        <v>28.414917000232876</v>
      </c>
      <c r="O83" s="2">
        <f t="shared" si="19"/>
        <v>19.38198621564327</v>
      </c>
      <c r="P83" s="2">
        <f t="shared" si="20"/>
        <v>6.3290483776000013</v>
      </c>
      <c r="Q83" s="2">
        <f t="shared" si="21"/>
        <v>7.9231239040861903</v>
      </c>
      <c r="R83" s="2">
        <f t="shared" si="22"/>
        <v>2.5157600000000002</v>
      </c>
      <c r="S83">
        <v>14.474914999999999</v>
      </c>
      <c r="T83">
        <v>16.593639</v>
      </c>
      <c r="U83">
        <f t="shared" si="23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10.66513</v>
      </c>
      <c r="I84">
        <v>9.0363220000000002</v>
      </c>
      <c r="J84" s="2">
        <f t="shared" si="14"/>
        <v>-1.6288079999999994</v>
      </c>
      <c r="K84" s="2">
        <f t="shared" si="15"/>
        <v>1.8000371296296303</v>
      </c>
      <c r="L84" s="2">
        <f t="shared" si="16"/>
        <v>2.6076394166666699</v>
      </c>
      <c r="M84" s="2">
        <f t="shared" si="17"/>
        <v>3.2401336680452784</v>
      </c>
      <c r="N84" s="2">
        <f t="shared" si="18"/>
        <v>6.7997833273536905</v>
      </c>
      <c r="O84" s="2">
        <f t="shared" si="19"/>
        <v>4.693847770685756</v>
      </c>
      <c r="P84" s="2">
        <f t="shared" si="20"/>
        <v>2.6530155008639977</v>
      </c>
      <c r="Q84" s="2">
        <f t="shared" si="21"/>
        <v>0.9581109422536811</v>
      </c>
      <c r="R84" s="2">
        <f t="shared" si="22"/>
        <v>1.6288079999999994</v>
      </c>
      <c r="S84">
        <v>14.355328</v>
      </c>
      <c r="T84">
        <v>16.534609</v>
      </c>
      <c r="U84">
        <f t="shared" si="23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7.0688690000000003</v>
      </c>
      <c r="I85">
        <v>8.2622250000000008</v>
      </c>
      <c r="J85" s="2">
        <f t="shared" si="14"/>
        <v>1.1933560000000005</v>
      </c>
      <c r="K85" s="2">
        <f t="shared" si="15"/>
        <v>1.0259401296296309</v>
      </c>
      <c r="L85" s="2">
        <f t="shared" si="16"/>
        <v>-0.98862158333332939</v>
      </c>
      <c r="M85" s="2">
        <f t="shared" si="17"/>
        <v>1.0525531495844638</v>
      </c>
      <c r="N85" s="2">
        <f t="shared" si="18"/>
        <v>0.97737263503249916</v>
      </c>
      <c r="O85" s="2">
        <f t="shared" si="19"/>
        <v>-1.0142665553596468</v>
      </c>
      <c r="P85" s="2">
        <f t="shared" si="20"/>
        <v>1.4240985427360013</v>
      </c>
      <c r="Q85" s="2">
        <f t="shared" si="21"/>
        <v>4.1916181367842108E-2</v>
      </c>
      <c r="R85" s="2">
        <f t="shared" si="22"/>
        <v>1.1933560000000005</v>
      </c>
      <c r="S85">
        <v>10.698161000000001</v>
      </c>
      <c r="T85">
        <v>12.883421999999999</v>
      </c>
      <c r="U85">
        <f t="shared" si="23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6.1123419999999999</v>
      </c>
      <c r="I86">
        <v>7.2404169999999999</v>
      </c>
      <c r="J86" s="2">
        <f t="shared" si="14"/>
        <v>1.1280749999999999</v>
      </c>
      <c r="K86" s="2">
        <f t="shared" si="15"/>
        <v>4.1321296296299437E-3</v>
      </c>
      <c r="L86" s="2">
        <f t="shared" si="16"/>
        <v>-1.9451485833333297</v>
      </c>
      <c r="M86" s="2">
        <f t="shared" si="17"/>
        <v>1.7074495276065697E-5</v>
      </c>
      <c r="N86" s="2">
        <f t="shared" si="18"/>
        <v>3.7836030112436596</v>
      </c>
      <c r="O86" s="2">
        <f t="shared" si="19"/>
        <v>-8.0376060952243606E-3</v>
      </c>
      <c r="P86" s="2">
        <f t="shared" si="20"/>
        <v>1.272553205625</v>
      </c>
      <c r="Q86" s="2">
        <f t="shared" si="21"/>
        <v>0.66760924058116788</v>
      </c>
      <c r="R86" s="2">
        <f t="shared" si="22"/>
        <v>1.1280749999999999</v>
      </c>
      <c r="S86">
        <v>5.870679</v>
      </c>
      <c r="T86">
        <v>7.5376799999999999</v>
      </c>
      <c r="U86">
        <f t="shared" si="23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3.6808190000000001</v>
      </c>
      <c r="I87">
        <v>4.67211</v>
      </c>
      <c r="J87" s="2">
        <f t="shared" si="14"/>
        <v>0.99129099999999992</v>
      </c>
      <c r="K87" s="2">
        <f t="shared" si="15"/>
        <v>-2.56417487037037</v>
      </c>
      <c r="L87" s="2">
        <f t="shared" si="16"/>
        <v>-4.3766715833333301</v>
      </c>
      <c r="M87" s="2">
        <f t="shared" si="17"/>
        <v>6.5749927658389034</v>
      </c>
      <c r="N87" s="2">
        <f t="shared" si="18"/>
        <v>19.155254148357479</v>
      </c>
      <c r="O87" s="2">
        <f t="shared" si="19"/>
        <v>11.222551289847424</v>
      </c>
      <c r="P87" s="2">
        <f t="shared" si="20"/>
        <v>0.98265784668099987</v>
      </c>
      <c r="Q87" s="2">
        <f t="shared" si="21"/>
        <v>11.460801694010316</v>
      </c>
      <c r="R87" s="2">
        <f t="shared" si="22"/>
        <v>0.99129099999999992</v>
      </c>
      <c r="S87">
        <v>3.4921540000000002</v>
      </c>
      <c r="T87">
        <v>2.3836870000000001</v>
      </c>
      <c r="U87">
        <f t="shared" si="23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3.2261479999999998</v>
      </c>
      <c r="I88">
        <v>3.6666099999999999</v>
      </c>
      <c r="J88" s="2">
        <f t="shared" si="14"/>
        <v>0.44046200000000013</v>
      </c>
      <c r="K88" s="2">
        <f t="shared" si="15"/>
        <v>-3.56967487037037</v>
      </c>
      <c r="L88" s="2">
        <f t="shared" si="16"/>
        <v>-4.8313425833333294</v>
      </c>
      <c r="M88" s="2">
        <f t="shared" si="17"/>
        <v>12.742578680153718</v>
      </c>
      <c r="N88" s="2">
        <f t="shared" si="18"/>
        <v>23.341871157529969</v>
      </c>
      <c r="O88" s="2">
        <f t="shared" si="19"/>
        <v>17.246322209875252</v>
      </c>
      <c r="P88" s="2">
        <f t="shared" si="20"/>
        <v>0.19400677344400011</v>
      </c>
      <c r="Q88" s="2">
        <f t="shared" si="21"/>
        <v>19.279832297093638</v>
      </c>
      <c r="R88" s="2">
        <f t="shared" si="22"/>
        <v>0.44046200000000013</v>
      </c>
      <c r="S88">
        <v>1.1970860000000001</v>
      </c>
      <c r="T88">
        <v>-2.3392900000000001</v>
      </c>
      <c r="U88">
        <f t="shared" si="23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4.3141170000000004</v>
      </c>
      <c r="I89">
        <v>4.7065109999999999</v>
      </c>
      <c r="J89" s="2">
        <f t="shared" si="14"/>
        <v>0.39239399999999947</v>
      </c>
      <c r="K89" s="2">
        <f t="shared" si="15"/>
        <v>-2.52977387037037</v>
      </c>
      <c r="L89" s="2">
        <f t="shared" si="16"/>
        <v>-3.7433735833333293</v>
      </c>
      <c r="M89" s="2">
        <f t="shared" si="17"/>
        <v>6.3997558352086816</v>
      </c>
      <c r="N89" s="2">
        <f t="shared" si="18"/>
        <v>14.012845784397809</v>
      </c>
      <c r="O89" s="2">
        <f t="shared" si="19"/>
        <v>9.4698886781513565</v>
      </c>
      <c r="P89" s="2">
        <f t="shared" si="20"/>
        <v>0.15397305123599958</v>
      </c>
      <c r="Q89" s="2">
        <f t="shared" si="21"/>
        <v>11.229064167916816</v>
      </c>
      <c r="R89" s="2">
        <f t="shared" si="22"/>
        <v>0.39239399999999947</v>
      </c>
      <c r="S89">
        <v>2.6418699999999999</v>
      </c>
      <c r="T89">
        <v>1.3647229999999999</v>
      </c>
      <c r="U89">
        <f t="shared" si="23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5.7416210000000003</v>
      </c>
      <c r="I90">
        <v>4.946485</v>
      </c>
      <c r="J90" s="2">
        <f t="shared" si="14"/>
        <v>-0.79513600000000029</v>
      </c>
      <c r="K90" s="2">
        <f t="shared" si="15"/>
        <v>-2.2897998703703699</v>
      </c>
      <c r="L90" s="2">
        <f t="shared" si="16"/>
        <v>-2.3158695833333294</v>
      </c>
      <c r="M90" s="2">
        <f t="shared" si="17"/>
        <v>5.243183446348163</v>
      </c>
      <c r="N90" s="2">
        <f t="shared" si="18"/>
        <v>5.3632519270084886</v>
      </c>
      <c r="O90" s="2">
        <f t="shared" si="19"/>
        <v>5.3028778717113401</v>
      </c>
      <c r="P90" s="2">
        <f t="shared" si="20"/>
        <v>0.63224125849600044</v>
      </c>
      <c r="Q90" s="2">
        <f t="shared" si="21"/>
        <v>9.6783557395311508</v>
      </c>
      <c r="R90" s="2">
        <f t="shared" si="22"/>
        <v>0.79513600000000029</v>
      </c>
      <c r="S90">
        <v>4.3188110000000002</v>
      </c>
      <c r="T90">
        <v>4.5756379999999996</v>
      </c>
      <c r="U90">
        <f t="shared" si="23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7.1390419999999999</v>
      </c>
      <c r="I91">
        <v>5.5992629999999997</v>
      </c>
      <c r="J91" s="2">
        <f t="shared" si="14"/>
        <v>-1.5397790000000002</v>
      </c>
      <c r="K91" s="2">
        <f t="shared" si="15"/>
        <v>-1.6370218703703703</v>
      </c>
      <c r="L91" s="2">
        <f t="shared" si="16"/>
        <v>-0.91844858333332979</v>
      </c>
      <c r="M91" s="2">
        <f t="shared" si="17"/>
        <v>2.6798406040709053</v>
      </c>
      <c r="N91" s="2">
        <f t="shared" si="18"/>
        <v>0.84354780022700049</v>
      </c>
      <c r="O91" s="2">
        <f t="shared" si="19"/>
        <v>1.5035204177273445</v>
      </c>
      <c r="P91" s="2">
        <f t="shared" si="20"/>
        <v>2.3709193688410006</v>
      </c>
      <c r="Q91" s="2">
        <f t="shared" si="21"/>
        <v>6.0428828514608242</v>
      </c>
      <c r="R91" s="2">
        <f t="shared" si="22"/>
        <v>1.5397790000000002</v>
      </c>
      <c r="S91">
        <v>5.710909</v>
      </c>
      <c r="T91">
        <v>7.86172</v>
      </c>
      <c r="U91">
        <f t="shared" si="23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9.8394969999999997</v>
      </c>
      <c r="I92">
        <v>7.0140260000000003</v>
      </c>
      <c r="J92" s="2">
        <f t="shared" si="14"/>
        <v>-2.8254709999999994</v>
      </c>
      <c r="K92" s="2">
        <f t="shared" si="15"/>
        <v>-0.22225887037036962</v>
      </c>
      <c r="L92" s="2">
        <f t="shared" si="16"/>
        <v>1.78200641666667</v>
      </c>
      <c r="M92" s="2">
        <f t="shared" si="17"/>
        <v>4.9399005458312766E-2</v>
      </c>
      <c r="N92" s="2">
        <f t="shared" si="18"/>
        <v>3.1755468690411854</v>
      </c>
      <c r="O92" s="2">
        <f t="shared" si="19"/>
        <v>-0.39606673316108432</v>
      </c>
      <c r="P92" s="2">
        <f t="shared" si="20"/>
        <v>7.9832863718409968</v>
      </c>
      <c r="Q92" s="2">
        <f t="shared" si="21"/>
        <v>1.0888183366709987</v>
      </c>
      <c r="R92" s="2">
        <f t="shared" si="22"/>
        <v>2.8254709999999994</v>
      </c>
      <c r="S92">
        <v>7.193924</v>
      </c>
      <c r="T92">
        <v>9.5902989999999999</v>
      </c>
      <c r="U92">
        <f t="shared" si="23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12.685162999999999</v>
      </c>
      <c r="I93">
        <v>9.7849989999999991</v>
      </c>
      <c r="J93" s="2">
        <f t="shared" si="14"/>
        <v>-2.9001640000000002</v>
      </c>
      <c r="K93" s="2">
        <f t="shared" si="15"/>
        <v>2.5487141296296292</v>
      </c>
      <c r="L93" s="2">
        <f t="shared" si="16"/>
        <v>4.6276724166666696</v>
      </c>
      <c r="M93" s="2">
        <f t="shared" si="17"/>
        <v>6.495943714573718</v>
      </c>
      <c r="N93" s="2">
        <f t="shared" si="18"/>
        <v>21.415351995977534</v>
      </c>
      <c r="O93" s="2">
        <f t="shared" si="19"/>
        <v>11.794614075655634</v>
      </c>
      <c r="P93" s="2">
        <f t="shared" si="20"/>
        <v>8.4109512268960014</v>
      </c>
      <c r="Q93" s="2">
        <f t="shared" si="21"/>
        <v>2.9842853296541834</v>
      </c>
      <c r="R93" s="2">
        <f t="shared" si="22"/>
        <v>2.9001640000000002</v>
      </c>
      <c r="S93">
        <v>8.9577299999999997</v>
      </c>
      <c r="T93">
        <v>11.902104</v>
      </c>
      <c r="U93">
        <f t="shared" si="23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15.839907999999999</v>
      </c>
      <c r="I94">
        <v>11.298373</v>
      </c>
      <c r="J94" s="2">
        <f t="shared" si="14"/>
        <v>-4.5415349999999997</v>
      </c>
      <c r="K94" s="2">
        <f t="shared" si="15"/>
        <v>4.0620881296296298</v>
      </c>
      <c r="L94" s="2">
        <f t="shared" si="16"/>
        <v>7.7824174166666698</v>
      </c>
      <c r="M94" s="2">
        <f t="shared" si="17"/>
        <v>16.500559972877944</v>
      </c>
      <c r="N94" s="2">
        <f t="shared" si="18"/>
        <v>60.566020847236722</v>
      </c>
      <c r="O94" s="2">
        <f t="shared" si="19"/>
        <v>31.612865408064568</v>
      </c>
      <c r="P94" s="2">
        <f t="shared" si="20"/>
        <v>20.625540156224996</v>
      </c>
      <c r="Q94" s="2">
        <f t="shared" si="21"/>
        <v>10.503318838659196</v>
      </c>
      <c r="R94" s="2">
        <f t="shared" si="22"/>
        <v>4.5415349999999997</v>
      </c>
      <c r="S94">
        <v>11.752560000000001</v>
      </c>
      <c r="T94">
        <v>14.932577999999999</v>
      </c>
      <c r="U94">
        <f t="shared" si="23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13.628551</v>
      </c>
      <c r="I95">
        <v>10.501163</v>
      </c>
      <c r="J95" s="2">
        <f t="shared" si="14"/>
        <v>-3.1273879999999998</v>
      </c>
      <c r="K95" s="2">
        <f t="shared" si="15"/>
        <v>3.2648781296296301</v>
      </c>
      <c r="L95" s="2">
        <f t="shared" si="16"/>
        <v>5.5710604166666702</v>
      </c>
      <c r="M95" s="2">
        <f t="shared" si="17"/>
        <v>10.659429201333872</v>
      </c>
      <c r="N95" s="2">
        <f t="shared" si="18"/>
        <v>31.036714166150212</v>
      </c>
      <c r="O95" s="2">
        <f t="shared" si="19"/>
        <v>18.188833313220346</v>
      </c>
      <c r="P95" s="2">
        <f t="shared" si="20"/>
        <v>9.7805557025439995</v>
      </c>
      <c r="Q95" s="2">
        <f t="shared" si="21"/>
        <v>5.9715348799775247</v>
      </c>
      <c r="R95" s="2">
        <f t="shared" si="22"/>
        <v>3.1273879999999998</v>
      </c>
      <c r="S95">
        <v>13.397656</v>
      </c>
      <c r="T95">
        <v>16.595585</v>
      </c>
      <c r="U95">
        <f t="shared" si="23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10.523832000000001</v>
      </c>
      <c r="I96">
        <v>9.2247319999999995</v>
      </c>
      <c r="J96" s="2">
        <f t="shared" si="14"/>
        <v>-1.299100000000001</v>
      </c>
      <c r="K96" s="2">
        <f t="shared" si="15"/>
        <v>1.9884471296296296</v>
      </c>
      <c r="L96" s="2">
        <f t="shared" si="16"/>
        <v>2.4663414166666708</v>
      </c>
      <c r="M96" s="2">
        <f t="shared" si="17"/>
        <v>3.9539219873323126</v>
      </c>
      <c r="N96" s="2">
        <f t="shared" si="18"/>
        <v>6.0828399835653606</v>
      </c>
      <c r="O96" s="2">
        <f t="shared" si="19"/>
        <v>4.904189510657516</v>
      </c>
      <c r="P96" s="2">
        <f t="shared" si="20"/>
        <v>1.6876608100000028</v>
      </c>
      <c r="Q96" s="2">
        <f t="shared" si="21"/>
        <v>1.3624525247820143</v>
      </c>
      <c r="R96" s="2">
        <f t="shared" si="22"/>
        <v>1.299100000000001</v>
      </c>
      <c r="S96">
        <v>13.115736999999999</v>
      </c>
      <c r="T96">
        <v>16.301480999999999</v>
      </c>
      <c r="U96">
        <f t="shared" si="23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6.8838030000000003</v>
      </c>
      <c r="I97">
        <v>7.2264099999999996</v>
      </c>
      <c r="J97" s="2">
        <f t="shared" si="14"/>
        <v>0.34260699999999922</v>
      </c>
      <c r="K97" s="2">
        <f t="shared" si="15"/>
        <v>-9.8748703703703811E-3</v>
      </c>
      <c r="L97" s="2">
        <f t="shared" si="16"/>
        <v>-1.1736875833333293</v>
      </c>
      <c r="M97" s="2">
        <f t="shared" si="17"/>
        <v>9.7513064831618873E-5</v>
      </c>
      <c r="N97" s="2">
        <f t="shared" si="18"/>
        <v>1.3775425432708308</v>
      </c>
      <c r="O97" s="2">
        <f t="shared" si="19"/>
        <v>1.1590012740729912E-2</v>
      </c>
      <c r="P97" s="2">
        <f t="shared" si="20"/>
        <v>0.11737955644899946</v>
      </c>
      <c r="Q97" s="2">
        <f t="shared" si="21"/>
        <v>0.69069493599366827</v>
      </c>
      <c r="R97" s="2">
        <f t="shared" si="22"/>
        <v>0.34260699999999922</v>
      </c>
      <c r="S97">
        <v>9.924175</v>
      </c>
      <c r="T97">
        <v>12.758827</v>
      </c>
      <c r="U97">
        <f t="shared" si="23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4.1817700000000002</v>
      </c>
      <c r="I98">
        <v>6.0619870000000002</v>
      </c>
      <c r="J98" s="2">
        <f t="shared" si="14"/>
        <v>1.880217</v>
      </c>
      <c r="K98" s="2">
        <f t="shared" si="15"/>
        <v>-1.1742978703703697</v>
      </c>
      <c r="L98" s="2">
        <f t="shared" si="16"/>
        <v>-3.8757205833333295</v>
      </c>
      <c r="M98" s="2">
        <f t="shared" si="17"/>
        <v>1.3789754883563856</v>
      </c>
      <c r="N98" s="2">
        <f t="shared" si="18"/>
        <v>15.021210040073644</v>
      </c>
      <c r="O98" s="2">
        <f t="shared" si="19"/>
        <v>4.5512504271589354</v>
      </c>
      <c r="P98" s="2">
        <f t="shared" si="20"/>
        <v>3.535215967089</v>
      </c>
      <c r="Q98" s="2">
        <f t="shared" si="21"/>
        <v>3.9820345510961581</v>
      </c>
      <c r="R98" s="2">
        <f t="shared" si="22"/>
        <v>1.880217</v>
      </c>
      <c r="S98">
        <v>4.5283889999999998</v>
      </c>
      <c r="T98">
        <v>5.2282070000000003</v>
      </c>
      <c r="U98">
        <f t="shared" si="23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3.8220909999999999</v>
      </c>
      <c r="I99">
        <v>4.5872989999999998</v>
      </c>
      <c r="J99" s="2">
        <f t="shared" si="14"/>
        <v>0.76520799999999989</v>
      </c>
      <c r="K99" s="2">
        <f t="shared" si="15"/>
        <v>-2.6489858703703701</v>
      </c>
      <c r="L99" s="2">
        <f t="shared" si="16"/>
        <v>-4.2353995833333293</v>
      </c>
      <c r="M99" s="2">
        <f t="shared" si="17"/>
        <v>7.0171261414218673</v>
      </c>
      <c r="N99" s="2">
        <f t="shared" si="18"/>
        <v>17.938609630500139</v>
      </c>
      <c r="O99" s="2">
        <f t="shared" si="19"/>
        <v>11.219513651622542</v>
      </c>
      <c r="P99" s="2">
        <f t="shared" si="20"/>
        <v>0.58554328326399985</v>
      </c>
      <c r="Q99" s="2">
        <f t="shared" si="21"/>
        <v>12.042229625037484</v>
      </c>
      <c r="R99" s="2">
        <f t="shared" si="22"/>
        <v>0.76520799999999989</v>
      </c>
      <c r="S99">
        <v>2.3634759999999999</v>
      </c>
      <c r="T99">
        <v>1.344606</v>
      </c>
      <c r="U99">
        <f t="shared" si="23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5.1676320000000002</v>
      </c>
      <c r="I100">
        <v>4.9552849999999999</v>
      </c>
      <c r="J100" s="2">
        <f t="shared" si="14"/>
        <v>-0.21234700000000029</v>
      </c>
      <c r="K100" s="2">
        <f t="shared" si="15"/>
        <v>-2.28099987037037</v>
      </c>
      <c r="L100" s="2">
        <f t="shared" si="16"/>
        <v>-2.8898585833333295</v>
      </c>
      <c r="M100" s="2">
        <f t="shared" si="17"/>
        <v>5.2029604086296448</v>
      </c>
      <c r="N100" s="2">
        <f t="shared" si="18"/>
        <v>8.3512826316653186</v>
      </c>
      <c r="O100" s="2">
        <f t="shared" si="19"/>
        <v>6.5917670539720259</v>
      </c>
      <c r="P100" s="2">
        <f t="shared" si="20"/>
        <v>4.5091248409000119E-2</v>
      </c>
      <c r="Q100" s="2">
        <f t="shared" si="21"/>
        <v>9.6236794812644852</v>
      </c>
      <c r="R100" s="2">
        <f t="shared" si="22"/>
        <v>0.21234700000000029</v>
      </c>
      <c r="S100">
        <v>4.4663490000000001</v>
      </c>
      <c r="T100">
        <v>5.4185150000000002</v>
      </c>
      <c r="U100">
        <f t="shared" si="23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4.5800710000000002</v>
      </c>
      <c r="I101">
        <v>4.2978680000000002</v>
      </c>
      <c r="J101" s="2">
        <f t="shared" si="14"/>
        <v>-0.28220299999999998</v>
      </c>
      <c r="K101" s="2">
        <f t="shared" si="15"/>
        <v>-2.9384168703703697</v>
      </c>
      <c r="L101" s="2">
        <f t="shared" si="16"/>
        <v>-3.4774195833333295</v>
      </c>
      <c r="M101" s="2">
        <f t="shared" si="17"/>
        <v>8.6342937040771979</v>
      </c>
      <c r="N101" s="2">
        <f t="shared" si="18"/>
        <v>12.092446958550147</v>
      </c>
      <c r="O101" s="2">
        <f t="shared" si="19"/>
        <v>10.218108369022957</v>
      </c>
      <c r="P101" s="2">
        <f t="shared" si="20"/>
        <v>7.9638533208999995E-2</v>
      </c>
      <c r="Q101" s="2">
        <f t="shared" si="21"/>
        <v>14.134761969109977</v>
      </c>
      <c r="R101" s="2">
        <f t="shared" si="22"/>
        <v>0.28220299999999998</v>
      </c>
      <c r="S101">
        <v>4.6956059999999997</v>
      </c>
      <c r="T101">
        <v>5.7108840000000001</v>
      </c>
      <c r="U101">
        <f t="shared" si="23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5.6016490000000001</v>
      </c>
      <c r="I102">
        <v>4.6569880000000001</v>
      </c>
      <c r="J102" s="2">
        <f t="shared" si="14"/>
        <v>-0.94466099999999997</v>
      </c>
      <c r="K102" s="2">
        <f t="shared" si="15"/>
        <v>-2.5792968703703698</v>
      </c>
      <c r="L102" s="2">
        <f t="shared" si="16"/>
        <v>-2.4558415833333296</v>
      </c>
      <c r="M102" s="2">
        <f t="shared" si="17"/>
        <v>6.6527723455023846</v>
      </c>
      <c r="N102" s="2">
        <f t="shared" si="18"/>
        <v>6.031157882429155</v>
      </c>
      <c r="O102" s="2">
        <f t="shared" si="19"/>
        <v>6.334344510017071</v>
      </c>
      <c r="P102" s="2">
        <f t="shared" si="20"/>
        <v>0.89238440492099991</v>
      </c>
      <c r="Q102" s="2">
        <f t="shared" si="21"/>
        <v>11.563417819256648</v>
      </c>
      <c r="R102" s="2">
        <f t="shared" si="22"/>
        <v>0.94466099999999997</v>
      </c>
      <c r="S102">
        <v>5.3733880000000003</v>
      </c>
      <c r="T102">
        <v>5.9636950000000004</v>
      </c>
      <c r="U102">
        <f t="shared" si="23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6.8983100000000004</v>
      </c>
      <c r="I103">
        <v>5.8367180000000003</v>
      </c>
      <c r="J103" s="2">
        <f t="shared" si="14"/>
        <v>-1.0615920000000001</v>
      </c>
      <c r="K103" s="2">
        <f t="shared" si="15"/>
        <v>-1.3995668703703696</v>
      </c>
      <c r="L103" s="2">
        <f t="shared" si="16"/>
        <v>-1.1591805833333293</v>
      </c>
      <c r="M103" s="2">
        <f t="shared" si="17"/>
        <v>1.958787424638311</v>
      </c>
      <c r="N103" s="2">
        <f t="shared" si="18"/>
        <v>1.3436996247769977</v>
      </c>
      <c r="O103" s="2">
        <f t="shared" si="19"/>
        <v>1.6223507412099272</v>
      </c>
      <c r="P103" s="2">
        <f t="shared" si="20"/>
        <v>1.1269775744640003</v>
      </c>
      <c r="Q103" s="2">
        <f t="shared" si="21"/>
        <v>4.9318308668849893</v>
      </c>
      <c r="R103" s="2">
        <f t="shared" si="22"/>
        <v>1.0615920000000001</v>
      </c>
      <c r="S103">
        <v>6.4953919999999998</v>
      </c>
      <c r="T103">
        <v>7.5892429999999997</v>
      </c>
      <c r="U103">
        <f t="shared" si="23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10.424067000000001</v>
      </c>
      <c r="I104">
        <v>8.8799700000000001</v>
      </c>
      <c r="J104" s="2">
        <f t="shared" si="14"/>
        <v>-1.5440970000000007</v>
      </c>
      <c r="K104" s="2">
        <f t="shared" si="15"/>
        <v>1.6436851296296302</v>
      </c>
      <c r="L104" s="2">
        <f t="shared" si="16"/>
        <v>2.3665764166666712</v>
      </c>
      <c r="M104" s="2">
        <f t="shared" si="17"/>
        <v>2.7017008053655744</v>
      </c>
      <c r="N104" s="2">
        <f t="shared" si="18"/>
        <v>5.600683935922862</v>
      </c>
      <c r="O104" s="2">
        <f t="shared" si="19"/>
        <v>3.8899064642071832</v>
      </c>
      <c r="P104" s="2">
        <f t="shared" si="20"/>
        <v>2.3842355454090023</v>
      </c>
      <c r="Q104" s="2">
        <f t="shared" si="21"/>
        <v>0.67647239084034649</v>
      </c>
      <c r="R104" s="2">
        <f t="shared" si="22"/>
        <v>1.5440970000000007</v>
      </c>
      <c r="S104">
        <v>9.6104040000000008</v>
      </c>
      <c r="T104">
        <v>11.136310999999999</v>
      </c>
      <c r="U104">
        <f t="shared" si="23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11.223445</v>
      </c>
      <c r="I105">
        <v>10.157683</v>
      </c>
      <c r="J105" s="2">
        <f t="shared" si="14"/>
        <v>-1.0657619999999994</v>
      </c>
      <c r="K105" s="2">
        <f t="shared" si="15"/>
        <v>2.9213981296296305</v>
      </c>
      <c r="L105" s="2">
        <f t="shared" si="16"/>
        <v>3.1659544166666702</v>
      </c>
      <c r="M105" s="2">
        <f t="shared" si="17"/>
        <v>8.534567031803503</v>
      </c>
      <c r="N105" s="2">
        <f t="shared" si="18"/>
        <v>10.023267368411195</v>
      </c>
      <c r="O105" s="2">
        <f t="shared" si="19"/>
        <v>9.2490133113426776</v>
      </c>
      <c r="P105" s="2">
        <f t="shared" si="20"/>
        <v>1.1358486406439987</v>
      </c>
      <c r="Q105" s="2">
        <f t="shared" si="21"/>
        <v>4.4108081870241911</v>
      </c>
      <c r="R105" s="2">
        <f t="shared" si="22"/>
        <v>1.0657619999999994</v>
      </c>
      <c r="S105">
        <v>10.771552</v>
      </c>
      <c r="T105">
        <v>12.600471000000001</v>
      </c>
      <c r="U105">
        <f t="shared" si="23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13.816471</v>
      </c>
      <c r="I106">
        <v>11.548427</v>
      </c>
      <c r="J106" s="2">
        <f t="shared" si="14"/>
        <v>-2.2680439999999997</v>
      </c>
      <c r="K106" s="2">
        <f t="shared" si="15"/>
        <v>4.3121421296296303</v>
      </c>
      <c r="L106" s="2">
        <f t="shared" si="16"/>
        <v>5.7589804166666703</v>
      </c>
      <c r="M106" s="2">
        <f t="shared" si="17"/>
        <v>18.594569746126762</v>
      </c>
      <c r="N106" s="2">
        <f t="shared" si="18"/>
        <v>33.165855439550214</v>
      </c>
      <c r="O106" s="2">
        <f t="shared" si="19"/>
        <v>24.833542078420351</v>
      </c>
      <c r="P106" s="2">
        <f t="shared" si="20"/>
        <v>5.1440235859359991</v>
      </c>
      <c r="Q106" s="2">
        <f t="shared" si="21"/>
        <v>12.186637065209535</v>
      </c>
      <c r="R106" s="2">
        <f t="shared" si="22"/>
        <v>2.2680439999999997</v>
      </c>
      <c r="S106">
        <v>13.215975</v>
      </c>
      <c r="T106">
        <v>15.246349</v>
      </c>
      <c r="U106">
        <f t="shared" si="23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13.346411</v>
      </c>
      <c r="I107">
        <v>10.903589</v>
      </c>
      <c r="J107" s="2">
        <f t="shared" si="14"/>
        <v>-2.4428219999999996</v>
      </c>
      <c r="K107" s="2">
        <f t="shared" si="15"/>
        <v>3.6673041296296303</v>
      </c>
      <c r="L107" s="2">
        <f t="shared" si="16"/>
        <v>5.2889204166666701</v>
      </c>
      <c r="M107" s="2">
        <f t="shared" si="17"/>
        <v>13.449119579198539</v>
      </c>
      <c r="N107" s="2">
        <f t="shared" si="18"/>
        <v>27.972679173833544</v>
      </c>
      <c r="O107" s="2">
        <f t="shared" si="19"/>
        <v>19.396079685324143</v>
      </c>
      <c r="P107" s="2">
        <f t="shared" si="20"/>
        <v>5.967379323683998</v>
      </c>
      <c r="Q107" s="2">
        <f t="shared" si="21"/>
        <v>8.1002761973525281</v>
      </c>
      <c r="R107" s="2">
        <f t="shared" si="22"/>
        <v>2.4428219999999996</v>
      </c>
      <c r="S107">
        <v>15.243527</v>
      </c>
      <c r="T107">
        <v>17.401871</v>
      </c>
      <c r="U107">
        <f t="shared" si="23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10.802153000000001</v>
      </c>
      <c r="I108">
        <v>8.9095630000000003</v>
      </c>
      <c r="J108" s="2">
        <f t="shared" si="14"/>
        <v>-1.8925900000000002</v>
      </c>
      <c r="K108" s="2">
        <f t="shared" si="15"/>
        <v>1.6732781296296304</v>
      </c>
      <c r="L108" s="2">
        <f t="shared" si="16"/>
        <v>2.7446624166666709</v>
      </c>
      <c r="M108" s="2">
        <f t="shared" si="17"/>
        <v>2.7998596990968343</v>
      </c>
      <c r="N108" s="2">
        <f t="shared" si="18"/>
        <v>7.5331717814625296</v>
      </c>
      <c r="O108" s="2">
        <f t="shared" si="19"/>
        <v>4.592583595024748</v>
      </c>
      <c r="P108" s="2">
        <f t="shared" si="20"/>
        <v>3.5818969081000009</v>
      </c>
      <c r="Q108" s="2">
        <f t="shared" si="21"/>
        <v>0.72602740324418047</v>
      </c>
      <c r="R108" s="2">
        <f t="shared" si="22"/>
        <v>1.8925900000000002</v>
      </c>
      <c r="S108">
        <v>14.913529</v>
      </c>
      <c r="T108">
        <v>17.110749999999999</v>
      </c>
      <c r="U108">
        <f t="shared" si="23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8.5440699999999996</v>
      </c>
      <c r="I109">
        <v>7.4504200000000003</v>
      </c>
      <c r="J109" s="2">
        <f t="shared" si="14"/>
        <v>-1.0936499999999993</v>
      </c>
      <c r="K109" s="2">
        <f t="shared" si="15"/>
        <v>0.21413512962963033</v>
      </c>
      <c r="L109" s="2">
        <f t="shared" si="16"/>
        <v>0.48657941666666993</v>
      </c>
      <c r="M109" s="2">
        <f t="shared" si="17"/>
        <v>4.5853853741498585E-2</v>
      </c>
      <c r="N109" s="2">
        <f t="shared" si="18"/>
        <v>0.23675952872367678</v>
      </c>
      <c r="O109" s="2">
        <f t="shared" si="19"/>
        <v>0.10419374646302727</v>
      </c>
      <c r="P109" s="2">
        <f t="shared" si="20"/>
        <v>1.1960703224999987</v>
      </c>
      <c r="Q109" s="2">
        <f t="shared" si="21"/>
        <v>0.36853469314866888</v>
      </c>
      <c r="R109" s="2">
        <f t="shared" si="22"/>
        <v>1.0936499999999993</v>
      </c>
      <c r="S109">
        <v>13.524543</v>
      </c>
      <c r="T109">
        <v>15.616877000000001</v>
      </c>
      <c r="U109">
        <f t="shared" si="23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5.8630310000000003</v>
      </c>
      <c r="I110">
        <v>5.8304580000000001</v>
      </c>
      <c r="J110" s="2">
        <f t="shared" si="14"/>
        <v>-3.2573000000000185E-2</v>
      </c>
      <c r="K110" s="2">
        <f t="shared" si="15"/>
        <v>-1.4058268703703698</v>
      </c>
      <c r="L110" s="2">
        <f t="shared" si="16"/>
        <v>-2.1944595833333294</v>
      </c>
      <c r="M110" s="2">
        <f t="shared" si="17"/>
        <v>1.9763491894553484</v>
      </c>
      <c r="N110" s="2">
        <f t="shared" si="18"/>
        <v>4.8156528628834891</v>
      </c>
      <c r="O110" s="2">
        <f t="shared" si="19"/>
        <v>3.0850302481917602</v>
      </c>
      <c r="P110" s="2">
        <f t="shared" si="20"/>
        <v>1.061000329000012E-3</v>
      </c>
      <c r="Q110" s="2">
        <f t="shared" si="21"/>
        <v>4.9596741272283236</v>
      </c>
      <c r="R110" s="2">
        <f t="shared" si="22"/>
        <v>3.2573000000000185E-2</v>
      </c>
      <c r="S110">
        <v>7.9147090000000002</v>
      </c>
      <c r="T110">
        <v>9.3853279999999994</v>
      </c>
      <c r="U110">
        <f t="shared" si="23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4.5123540000000002</v>
      </c>
      <c r="I111">
        <v>4.8333740000000001</v>
      </c>
      <c r="J111" s="2">
        <f t="shared" si="14"/>
        <v>0.32101999999999986</v>
      </c>
      <c r="K111" s="2">
        <f t="shared" si="15"/>
        <v>-2.4029108703703699</v>
      </c>
      <c r="L111" s="2">
        <f t="shared" si="16"/>
        <v>-3.5451365833333295</v>
      </c>
      <c r="M111" s="2">
        <f t="shared" si="17"/>
        <v>5.7739806509440887</v>
      </c>
      <c r="N111" s="2">
        <f t="shared" si="18"/>
        <v>12.567993394488314</v>
      </c>
      <c r="O111" s="2">
        <f t="shared" si="19"/>
        <v>8.5186472330393297</v>
      </c>
      <c r="P111" s="2">
        <f t="shared" si="20"/>
        <v>0.10305384039999992</v>
      </c>
      <c r="Q111" s="2">
        <f t="shared" si="21"/>
        <v>10.394927742924983</v>
      </c>
      <c r="R111" s="2">
        <f t="shared" si="22"/>
        <v>0.32101999999999986</v>
      </c>
      <c r="S111">
        <v>4.2786520000000001</v>
      </c>
      <c r="T111">
        <v>4.3472080000000002</v>
      </c>
      <c r="U111">
        <f t="shared" si="23"/>
        <v>6.8556000000000061E-2</v>
      </c>
      <c r="V111"/>
    </row>
    <row r="112" spans="4:22" x14ac:dyDescent="0.3">
      <c r="H112"/>
      <c r="I112"/>
      <c r="S112"/>
      <c r="T112"/>
      <c r="U112"/>
      <c r="V112"/>
    </row>
    <row r="113" spans="8:22" x14ac:dyDescent="0.3">
      <c r="H113"/>
      <c r="I113"/>
      <c r="S113"/>
      <c r="T113"/>
      <c r="U113"/>
      <c r="V113"/>
    </row>
    <row r="114" spans="8:22" x14ac:dyDescent="0.3">
      <c r="H114"/>
      <c r="I114"/>
      <c r="S114"/>
      <c r="T114"/>
      <c r="U114"/>
      <c r="V114"/>
    </row>
    <row r="115" spans="8:22" x14ac:dyDescent="0.3">
      <c r="H115"/>
      <c r="I115"/>
      <c r="S115"/>
      <c r="T115"/>
      <c r="U115"/>
      <c r="V115"/>
    </row>
    <row r="116" spans="8:22" x14ac:dyDescent="0.3">
      <c r="H116"/>
      <c r="I116"/>
      <c r="S116"/>
      <c r="T116"/>
      <c r="U116"/>
      <c r="V116"/>
    </row>
    <row r="117" spans="8:22" x14ac:dyDescent="0.3">
      <c r="H117"/>
      <c r="I117"/>
      <c r="S117"/>
      <c r="T117"/>
      <c r="U117"/>
      <c r="V117"/>
    </row>
    <row r="118" spans="8:22" x14ac:dyDescent="0.3">
      <c r="H118"/>
      <c r="I118"/>
      <c r="S118"/>
      <c r="T118"/>
      <c r="U118"/>
      <c r="V118"/>
    </row>
    <row r="119" spans="8:22" x14ac:dyDescent="0.3">
      <c r="H119"/>
      <c r="I119"/>
      <c r="S119"/>
      <c r="T119"/>
      <c r="U119"/>
      <c r="V119"/>
    </row>
    <row r="120" spans="8:22" x14ac:dyDescent="0.3">
      <c r="H120"/>
      <c r="I120"/>
      <c r="S120"/>
      <c r="T120"/>
      <c r="U120"/>
      <c r="V120"/>
    </row>
    <row r="121" spans="8:22" x14ac:dyDescent="0.3">
      <c r="H121"/>
      <c r="I121"/>
      <c r="S121"/>
      <c r="T121"/>
      <c r="U121"/>
      <c r="V121"/>
    </row>
    <row r="122" spans="8:22" x14ac:dyDescent="0.3">
      <c r="H122"/>
      <c r="I122"/>
      <c r="S122"/>
      <c r="T122"/>
      <c r="U122"/>
      <c r="V122"/>
    </row>
    <row r="123" spans="8:22" x14ac:dyDescent="0.3">
      <c r="H123"/>
      <c r="I123"/>
      <c r="S123"/>
      <c r="T123"/>
      <c r="U123"/>
      <c r="V123"/>
    </row>
    <row r="124" spans="8:22" x14ac:dyDescent="0.3">
      <c r="H124"/>
      <c r="I124"/>
      <c r="S124"/>
      <c r="T124"/>
      <c r="U124"/>
      <c r="V124"/>
    </row>
    <row r="125" spans="8:22" x14ac:dyDescent="0.3">
      <c r="H125"/>
      <c r="I125"/>
      <c r="S125"/>
      <c r="T125"/>
      <c r="U125"/>
      <c r="V125"/>
    </row>
    <row r="126" spans="8:22" x14ac:dyDescent="0.3">
      <c r="H126"/>
      <c r="I126"/>
      <c r="S126"/>
      <c r="T126"/>
      <c r="U126"/>
      <c r="V126"/>
    </row>
    <row r="127" spans="8:22" x14ac:dyDescent="0.3">
      <c r="H127"/>
      <c r="I127"/>
      <c r="S127"/>
      <c r="T127"/>
      <c r="U127"/>
      <c r="V127"/>
    </row>
    <row r="128" spans="8:22" x14ac:dyDescent="0.3">
      <c r="H128"/>
      <c r="I128"/>
      <c r="S128"/>
      <c r="T128"/>
      <c r="U128"/>
      <c r="V128"/>
    </row>
    <row r="129" spans="8:22" x14ac:dyDescent="0.3">
      <c r="H129"/>
      <c r="I129"/>
      <c r="S129"/>
      <c r="T129"/>
      <c r="U129"/>
      <c r="V129"/>
    </row>
    <row r="130" spans="8:22" x14ac:dyDescent="0.3">
      <c r="H130"/>
      <c r="I130"/>
      <c r="S130"/>
      <c r="T130"/>
      <c r="U130"/>
      <c r="V130"/>
    </row>
    <row r="131" spans="8:22" x14ac:dyDescent="0.3">
      <c r="H131"/>
      <c r="I131"/>
      <c r="S131"/>
      <c r="T131"/>
      <c r="U131"/>
      <c r="V131"/>
    </row>
    <row r="132" spans="8:22" x14ac:dyDescent="0.3">
      <c r="H132"/>
      <c r="I132"/>
      <c r="S132"/>
      <c r="T132"/>
      <c r="U132"/>
      <c r="V132"/>
    </row>
    <row r="133" spans="8:22" x14ac:dyDescent="0.3">
      <c r="H133"/>
      <c r="I133"/>
      <c r="S133"/>
      <c r="T133"/>
      <c r="U133"/>
      <c r="V133"/>
    </row>
    <row r="134" spans="8:22" x14ac:dyDescent="0.3">
      <c r="H134"/>
      <c r="I134"/>
      <c r="S134"/>
      <c r="T134"/>
      <c r="U134"/>
      <c r="V134"/>
    </row>
    <row r="135" spans="8:22" x14ac:dyDescent="0.3">
      <c r="H135"/>
      <c r="I135"/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2020-12-08T17:46:42Z</dcterms:modified>
</cp:coreProperties>
</file>