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F9FBB07-8936-4AF7-AB48-731C9417C88A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30" i="4" l="1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H17" i="4"/>
  <c r="I17" i="4" s="1"/>
  <c r="J17" i="4" s="1"/>
  <c r="K17" i="4" s="1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73" i="4" l="1"/>
  <c r="Z173" i="4"/>
  <c r="Y173" i="4"/>
  <c r="X173" i="4"/>
  <c r="W173" i="4"/>
  <c r="U173" i="4"/>
  <c r="T173" i="4"/>
  <c r="S173" i="4"/>
  <c r="R173" i="4"/>
  <c r="P173" i="4"/>
  <c r="O173" i="4"/>
  <c r="N173" i="4"/>
  <c r="M173" i="4"/>
  <c r="K173" i="4"/>
  <c r="J173" i="4"/>
  <c r="I173" i="4"/>
  <c r="H173" i="4"/>
  <c r="BI184" i="4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H16" i="4"/>
  <c r="I16" i="4" s="1"/>
  <c r="J16" i="4" s="1"/>
  <c r="K16" i="4" s="1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29" i="4" l="1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183" i="4" l="1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82" i="4" l="1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H142" i="4"/>
  <c r="I142" i="4" s="1"/>
  <c r="J142" i="4" s="1"/>
  <c r="K142" i="4" s="1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H141" i="4"/>
  <c r="I141" i="4" s="1"/>
  <c r="J141" i="4" s="1"/>
  <c r="K141" i="4" s="1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156" i="4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H140" i="4"/>
  <c r="I140" i="4" s="1"/>
  <c r="J140" i="4" s="1"/>
  <c r="K140" i="4" s="1"/>
  <c r="BI49" i="4" l="1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170" i="4" l="1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81" i="4" l="1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0" i="4" l="1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55" i="4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04" i="4" l="1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25" i="4" l="1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54" i="4" l="1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H139" i="4"/>
  <c r="I139" i="4" s="1"/>
  <c r="J139" i="4" s="1"/>
  <c r="K139" i="4" s="1"/>
  <c r="BI124" i="4" l="1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23" i="4" l="1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7" i="4" l="1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64" i="4" l="1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83" i="4" l="1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178" i="4" l="1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15" i="4" l="1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8" i="4" l="1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13" i="4" l="1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H138" i="4"/>
  <c r="I138" i="4" s="1"/>
  <c r="J138" i="4" s="1"/>
  <c r="K138" i="4" s="1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37" i="4" l="1"/>
  <c r="Z137" i="4"/>
  <c r="Y137" i="4"/>
  <c r="X137" i="4"/>
  <c r="W137" i="4"/>
  <c r="U137" i="4"/>
  <c r="T137" i="4"/>
  <c r="S137" i="4"/>
  <c r="R137" i="4"/>
  <c r="P137" i="4"/>
  <c r="O137" i="4"/>
  <c r="N137" i="4"/>
  <c r="M137" i="4"/>
  <c r="H137" i="4"/>
  <c r="I137" i="4" s="1"/>
  <c r="J137" i="4" s="1"/>
  <c r="K137" i="4" s="1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H136" i="4"/>
  <c r="I136" i="4" s="1"/>
  <c r="J136" i="4" s="1"/>
  <c r="K136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176" i="4" l="1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H135" i="4"/>
  <c r="I135" i="4" s="1"/>
  <c r="J135" i="4" s="1"/>
  <c r="K135" i="4" s="1"/>
  <c r="BI94" i="4" l="1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 l="1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H134" i="4"/>
  <c r="I134" i="4" s="1"/>
  <c r="J134" i="4" s="1"/>
  <c r="K134" i="4" s="1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108" i="4"/>
  <c r="BI92" i="4"/>
  <c r="BI71" i="4"/>
  <c r="BI52" i="4"/>
  <c r="BI19" i="4"/>
  <c r="BI31" i="4"/>
  <c r="Z108" i="4" l="1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<sst xmlns="http://schemas.openxmlformats.org/spreadsheetml/2006/main" count="26929" uniqueCount="285">
  <si>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</si>
  <si>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</si>
  <si>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</si>
  <si>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</si>
  <si>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</si>
  <si>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</si>
  <si>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</si>
  <si>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</si>
  <si>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</si>
  <si>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</si>
  <si>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</si>
  <si>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</si>
  <si>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</si>
  <si>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</si>
  <si>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</si>
  <si>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</si>
  <si>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</si>
  <si>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</si>
  <si>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</si>
  <si>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</si>
  <si>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</si>
  <si>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</si>
  <si>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</si>
  <si>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</si>
  <si>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</si>
  <si>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</si>
  <si>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</si>
  <si>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</si>
  <si>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</si>
  <si>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</si>
  <si>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</si>
  <si>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</si>
  <si>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</si>
  <si>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</si>
  <si>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</si>
  <si>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</si>
  <si>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</si>
  <si>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</si>
  <si>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</si>
  <si>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</si>
  <si>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</si>
  <si>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</si>
  <si>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</si>
  <si>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</si>
  <si>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</si>
  <si>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</si>
  <si>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</si>
  <si>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</si>
  <si>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</si>
  <si>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</si>
  <si>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</si>
  <si>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</si>
  <si>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</si>
  <si>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</si>
  <si>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</si>
  <si>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</si>
  <si>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</si>
  <si>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</si>
  <si>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</si>
  <si>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</si>
  <si>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</si>
  <si>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</si>
  <si>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</si>
  <si>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</si>
  <si>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</si>
  <si>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</si>
  <si>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</si>
  <si>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</si>
  <si>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</si>
  <si>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</si>
  <si>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</si>
  <si>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</si>
  <si>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</si>
  <si>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</si>
  <si>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</si>
  <si>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</si>
  <si>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</si>
  <si>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</si>
  <si>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</si>
  <si>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</si>
  <si>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</si>
  <si>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</si>
  <si>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</si>
  <si>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</si>
  <si>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</si>
  <si>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</si>
  <si>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</si>
  <si>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</si>
  <si>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</si>
  <si>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</si>
  <si>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</si>
  <si>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</si>
  <si>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</si>
  <si>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</si>
  <si>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</si>
  <si>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</si>
  <si>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</si>
  <si>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</si>
  <si>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</si>
  <si>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</si>
  <si>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</si>
  <si>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</si>
  <si>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</si>
  <si>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</si>
  <si>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</si>
  <si>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</si>
  <si>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</si>
  <si>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</si>
  <si>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</si>
  <si>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</si>
  <si>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</si>
  <si>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</si>
  <si>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</si>
  <si>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</si>
  <si>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</si>
  <si>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</si>
  <si>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</si>
  <si>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</si>
  <si>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</si>
  <si>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</si>
  <si>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</si>
  <si>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</si>
  <si>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</si>
  <si>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</si>
  <si>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</si>
  <si>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</si>
  <si>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</si>
  <si>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</si>
  <si>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</si>
  <si>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</si>
  <si>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</si>
  <si>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</si>
  <si>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</si>
  <si>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</si>
  <si>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</si>
  <si>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</si>
  <si>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</si>
  <si>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</si>
  <si>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</si>
  <si>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</si>
  <si>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</si>
  <si>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</si>
  <si>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</si>
  <si>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</si>
  <si>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</si>
  <si>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</si>
  <si>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</si>
  <si>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</si>
  <si>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</si>
  <si>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</si>
  <si>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</si>
  <si>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</si>
  <si>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</si>
  <si>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</si>
  <si>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</si>
  <si>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</si>
  <si>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</si>
  <si>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</si>
  <si>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</si>
  <si>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</si>
  <si>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</si>
  <si>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</si>
  <si>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</si>
  <si>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</si>
  <si>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</si>
  <si>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</si>
  <si>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</si>
  <si>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</si>
  <si>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</si>
  <si>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</si>
  <si>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</si>
  <si>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</si>
  <si>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</si>
  <si>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</si>
  <si>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</si>
  <si>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</si>
  <si>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</si>
  <si>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</si>
  <si>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</si>
  <si>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</si>
  <si>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</si>
  <si>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</si>
  <si>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</si>
  <si>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</si>
  <si>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</si>
  <si>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</si>
  <si>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</si>
  <si>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</si>
  <si>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</si>
  <si>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</si>
  <si>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</si>
  <si>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</si>
  <si>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</si>
  <si>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</si>
  <si>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</si>
  <si>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</si>
  <si>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</si>
  <si>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</si>
  <si>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</si>
  <si>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</si>
  <si>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</si>
  <si>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</si>
  <si>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</si>
  <si>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</si>
  <si>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</si>
  <si>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</si>
  <si>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</si>
  <si>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</si>
  <si>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</si>
  <si>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</si>
  <si>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</si>
  <si>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</si>
  <si>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</si>
  <si>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</si>
  <si>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</si>
  <si>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</si>
  <si>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</si>
  <si>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</si>
  <si>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</si>
  <si>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</si>
  <si>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</si>
  <si>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</si>
  <si>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</si>
  <si>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</si>
  <si>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</si>
  <si>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</si>
  <si>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</si>
  <si>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</si>
  <si>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</si>
  <si>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</si>
  <si>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</si>
  <si>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</si>
  <si>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</si>
  <si>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</si>
  <si>
    <t>sim avg is 0.40 deg C too high</t>
  </si>
  <si>
    <t>sim avg is 0.33 deg C too low</t>
  </si>
  <si>
    <t>C402; PEST_LittleNSantiam50</t>
  </si>
  <si>
    <t>C402</t>
  </si>
  <si>
    <t>sim flow is 520 cfs too big</t>
  </si>
  <si>
    <t>sim flow is 272 cfs too big</t>
  </si>
  <si>
    <t>sim flow is 201 cfs too small</t>
  </si>
  <si>
    <t>C403 PEST_Mehama37</t>
  </si>
  <si>
    <t>C403 WRB</t>
  </si>
  <si>
    <t>sim flow is 395 cfs too big</t>
  </si>
  <si>
    <t>C404; PEST_GreensBr44</t>
  </si>
  <si>
    <t>C404</t>
  </si>
  <si>
    <t>sim flow is 124 cfs too big</t>
  </si>
  <si>
    <t>sim flow is 113 cfs too big</t>
  </si>
  <si>
    <t>C404 WRB-Nsantiam</t>
  </si>
  <si>
    <t>sim flow is 45 cfs too small</t>
  </si>
  <si>
    <t>C404+ PEST_Blowout51</t>
  </si>
  <si>
    <t xml:space="preserve">C404 </t>
  </si>
  <si>
    <t>sim avg is 0.76 deg C too high</t>
  </si>
  <si>
    <t>sim avg is 0.34 deg C too high</t>
  </si>
  <si>
    <t>C404+</t>
  </si>
  <si>
    <t>sim avg is 0.05 deg C too high</t>
  </si>
  <si>
    <t>sim avg is 1.8 deg C too low</t>
  </si>
  <si>
    <t>C404+ 2010-15</t>
  </si>
  <si>
    <t>sim avg is 1.3 deg C too low</t>
  </si>
  <si>
    <t>C405 2010-15</t>
  </si>
  <si>
    <t>sim avg is 0.55 deg C too low</t>
  </si>
  <si>
    <t>C405</t>
  </si>
  <si>
    <t>sim avg is 1.7 deg C too low</t>
  </si>
  <si>
    <t>sim avg is 0.53 deg C too low</t>
  </si>
  <si>
    <t>C406+ PEST_Blowout51</t>
  </si>
  <si>
    <t>C407+ 2010-15 spring -1 C</t>
  </si>
  <si>
    <t>C407 PEST_DET12</t>
  </si>
  <si>
    <t>sim avg is 1.2 deg C too low</t>
  </si>
  <si>
    <t>sim avg is 1.1 deg C too low</t>
  </si>
  <si>
    <t>C407+ PEST_DET12</t>
  </si>
  <si>
    <t>sim avg is 0.8 deg C too high</t>
  </si>
  <si>
    <t>sim avg is 0.3 deg C too low</t>
  </si>
  <si>
    <t>C408 Nsantiam</t>
  </si>
  <si>
    <t>sim avg is 0.35 deg C too low</t>
  </si>
  <si>
    <t>sim avg is 2.0 deg C too low</t>
  </si>
  <si>
    <t>C408 WRB-Nsantiam</t>
  </si>
  <si>
    <t>sim avg is 2.1 deg C too low</t>
  </si>
  <si>
    <t>sim avg is 0.63 deg C too low</t>
  </si>
  <si>
    <t>C409</t>
  </si>
  <si>
    <t>sim flow is 125 cfs too big</t>
  </si>
  <si>
    <t>sim flow is 500 cfs too big</t>
  </si>
  <si>
    <t>C409 72 months only</t>
  </si>
  <si>
    <t>C409 Nsantiam</t>
  </si>
  <si>
    <t>C460</t>
  </si>
  <si>
    <t>sim flow is 3870 cfs 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</si>
</sst>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0" fontId="0" fillId="7" borderId="0" xfId="1" applyNumberFormat="1" applyFont="1" applyFill="1"/>
    <xf numFmtId="168" fontId="0" fillId="7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84"/>
  <sheetViews>
    <sheetView tabSelected="1" workbookViewId="0">
      <pane ySplit="3" topLeftCell="A116" activePane="bottomLeft" state="frozen"/>
      <selection pane="bottomLeft" activeCell="G131" sqref="G131"/>
    </sheetView>
  </sheetViews>
  <sheetFormatPr defaultRowHeight="14.4" x14ac:dyDescent="0.3"/>
  <cols>
    <col min="3" max="3" width="49.5546875" customWidth="1"/>
    <col min="4" max="4" width="12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2" t="s">
        <v>61</v>
      </c>
      <c r="AB3" s="82"/>
      <c r="AC3" s="88" t="s">
        <v>62</v>
      </c>
      <c r="AD3" s="88"/>
      <c r="AE3" s="86" t="s">
        <v>50</v>
      </c>
      <c r="AF3" s="86"/>
      <c r="AG3" s="85" t="s">
        <v>63</v>
      </c>
      <c r="AH3" s="85"/>
      <c r="AI3" s="89" t="s">
        <v>48</v>
      </c>
      <c r="AJ3" s="89"/>
      <c r="AK3" s="88" t="s">
        <v>62</v>
      </c>
      <c r="AL3" s="88"/>
      <c r="AM3" s="86" t="s">
        <v>50</v>
      </c>
      <c r="AN3" s="86"/>
      <c r="AO3" s="85" t="s">
        <v>63</v>
      </c>
      <c r="AP3" s="85"/>
      <c r="AR3" s="32" t="s">
        <v>53</v>
      </c>
      <c r="AS3" s="82" t="s">
        <v>48</v>
      </c>
      <c r="AT3" s="82"/>
      <c r="AU3" s="87" t="s">
        <v>62</v>
      </c>
      <c r="AV3" s="87"/>
      <c r="AW3" s="84" t="s">
        <v>50</v>
      </c>
      <c r="AX3" s="84"/>
      <c r="AY3" s="85" t="s">
        <v>63</v>
      </c>
      <c r="AZ3" s="85"/>
      <c r="BA3" s="82" t="s">
        <v>48</v>
      </c>
      <c r="BB3" s="82"/>
      <c r="BC3" s="83" t="s">
        <v>62</v>
      </c>
      <c r="BD3" s="83"/>
      <c r="BE3" s="84" t="s">
        <v>50</v>
      </c>
      <c r="BF3" s="84"/>
      <c r="BG3" s="85" t="s">
        <v>63</v>
      </c>
      <c r="BH3" s="85"/>
      <c r="BI3">
        <f>MIN(BI112:BI205)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156</v>
      </c>
      <c r="E7" s="30" t="s">
        <v>161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163</v>
      </c>
      <c r="E8" s="49" t="s">
        <v>164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167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183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188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197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199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200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221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s="49" customFormat="1" x14ac:dyDescent="0.3">
      <c r="A16" s="48">
        <v>14178000</v>
      </c>
      <c r="B16" s="48">
        <v>23780591</v>
      </c>
      <c r="C16" s="49" t="s">
        <v>136</v>
      </c>
      <c r="D16" s="77" t="s">
        <v>278</v>
      </c>
      <c r="F16" s="50"/>
      <c r="G16" s="51">
        <v>0.85</v>
      </c>
      <c r="H16" s="51" t="str">
        <f t="shared" ref="H16" si="14">IF(G16&gt;0.8,"VG",IF(G16&gt;0.7,"G",IF(G16&gt;0.45,"S","NS")))</f>
        <v>VG</v>
      </c>
      <c r="I16" s="51" t="str">
        <f t="shared" ref="I16" si="15">IF(H16&gt;0.8,"VG",IF(H16&gt;0.7,"G",IF(H16&gt;0.45,"S","NS")))</f>
        <v>VG</v>
      </c>
      <c r="J16" s="51" t="str">
        <f t="shared" ref="J16" si="16">IF(I16&gt;0.8,"VG",IF(I16&gt;0.7,"G",IF(I16&gt;0.45,"S","NS")))</f>
        <v>VG</v>
      </c>
      <c r="K16" s="51" t="str">
        <f t="shared" ref="K16" si="17">IF(J16&gt;0.8,"VG",IF(J16&gt;0.7,"G",IF(J16&gt;0.45,"S","NS")))</f>
        <v>VG</v>
      </c>
      <c r="L16" s="68">
        <v>1.9499999999999999E-3</v>
      </c>
      <c r="M16" s="51" t="str">
        <f t="shared" ref="M16" si="18">IF(ABS(L16)&lt;5%,"VG",IF(ABS(L16)&lt;10%,"G",IF(ABS(L16)&lt;15%,"S","NS")))</f>
        <v>VG</v>
      </c>
      <c r="N16" s="51" t="str">
        <f t="shared" ref="N16" si="19">AO16</f>
        <v>G</v>
      </c>
      <c r="O16" s="51" t="str">
        <f t="shared" ref="O16" si="20">BD16</f>
        <v>VG</v>
      </c>
      <c r="P16" s="51" t="str">
        <f t="shared" ref="P16" si="21">BY16</f>
        <v>G</v>
      </c>
      <c r="Q16" s="51">
        <v>0.39200000000000002</v>
      </c>
      <c r="R16" s="51" t="str">
        <f t="shared" ref="R16" si="22">IF(Q16&lt;=0.5,"VG",IF(Q16&lt;=0.6,"G",IF(Q16&lt;=0.7,"S","NS")))</f>
        <v>VG</v>
      </c>
      <c r="S16" s="51" t="str">
        <f t="shared" ref="S16" si="23">AN16</f>
        <v>G</v>
      </c>
      <c r="T16" s="51" t="str">
        <f t="shared" ref="T16" si="24">BF16</f>
        <v>VG</v>
      </c>
      <c r="U16" s="51" t="str">
        <f t="shared" ref="U16" si="25">BX16</f>
        <v>VG</v>
      </c>
      <c r="V16" s="51">
        <v>0.871</v>
      </c>
      <c r="W16" s="51" t="str">
        <f t="shared" ref="W16" si="26">IF(V16&gt;0.85,"VG",IF(V16&gt;0.75,"G",IF(V16&gt;0.6,"S","NS")))</f>
        <v>VG</v>
      </c>
      <c r="X16" s="51" t="str">
        <f t="shared" ref="X16" si="27">AP16</f>
        <v>G</v>
      </c>
      <c r="Y16" s="51" t="str">
        <f t="shared" ref="Y16" si="28">BH16</f>
        <v>G</v>
      </c>
      <c r="Z16" s="51" t="str">
        <f t="shared" ref="Z16" si="29">BZ16</f>
        <v>G</v>
      </c>
      <c r="AA16" s="53">
        <v>0.78799953754496599</v>
      </c>
      <c r="AB16" s="53">
        <v>0.74231516764619199</v>
      </c>
      <c r="AC16" s="53">
        <v>6.3730276493055698</v>
      </c>
      <c r="AD16" s="53">
        <v>3.5550552816532499</v>
      </c>
      <c r="AE16" s="53">
        <v>0.460435079522656</v>
      </c>
      <c r="AF16" s="53">
        <v>0.50762666631473197</v>
      </c>
      <c r="AG16" s="53">
        <v>0.81960087726055897</v>
      </c>
      <c r="AH16" s="53">
        <v>0.76903304690682195</v>
      </c>
      <c r="AI16" s="48" t="s">
        <v>69</v>
      </c>
      <c r="AJ16" s="48" t="s">
        <v>69</v>
      </c>
      <c r="AK16" s="48" t="s">
        <v>69</v>
      </c>
      <c r="AL16" s="48" t="s">
        <v>71</v>
      </c>
      <c r="AM16" s="48" t="s">
        <v>71</v>
      </c>
      <c r="AN16" s="48" t="s">
        <v>69</v>
      </c>
      <c r="AO16" s="48" t="s">
        <v>69</v>
      </c>
      <c r="AP16" s="48" t="s">
        <v>69</v>
      </c>
      <c r="AR16" s="54" t="s">
        <v>150</v>
      </c>
      <c r="AS16" s="53">
        <v>0.78214161428741102</v>
      </c>
      <c r="AT16" s="53">
        <v>0.80702418723414904</v>
      </c>
      <c r="AU16" s="53">
        <v>-2.50314578231451</v>
      </c>
      <c r="AV16" s="53">
        <v>-2.47166366777188</v>
      </c>
      <c r="AW16" s="53">
        <v>0.46675302432077398</v>
      </c>
      <c r="AX16" s="53">
        <v>0.43929012368348502</v>
      </c>
      <c r="AY16" s="53">
        <v>0.82212711382631498</v>
      </c>
      <c r="AZ16" s="53">
        <v>0.84071170320223898</v>
      </c>
      <c r="BA16" s="48" t="s">
        <v>69</v>
      </c>
      <c r="BB16" s="48" t="s">
        <v>71</v>
      </c>
      <c r="BC16" s="48" t="s">
        <v>71</v>
      </c>
      <c r="BD16" s="48" t="s">
        <v>71</v>
      </c>
      <c r="BE16" s="48" t="s">
        <v>71</v>
      </c>
      <c r="BF16" s="48" t="s">
        <v>71</v>
      </c>
      <c r="BG16" s="48" t="s">
        <v>69</v>
      </c>
      <c r="BH16" s="48" t="s">
        <v>69</v>
      </c>
      <c r="BI16" s="49">
        <f t="shared" ref="BI16" si="30">IF(BJ16=AR16,1,0)</f>
        <v>1</v>
      </c>
      <c r="BJ16" s="49" t="s">
        <v>150</v>
      </c>
      <c r="BK16" s="53">
        <v>0.78483542594902</v>
      </c>
      <c r="BL16" s="53">
        <v>0.809274585790839</v>
      </c>
      <c r="BM16" s="53">
        <v>5.5400894370249301</v>
      </c>
      <c r="BN16" s="53">
        <v>4.3717467939577901</v>
      </c>
      <c r="BO16" s="53">
        <v>0.46385835559034599</v>
      </c>
      <c r="BP16" s="53">
        <v>0.436721208792476</v>
      </c>
      <c r="BQ16" s="53">
        <v>0.82459162523038998</v>
      </c>
      <c r="BR16" s="53">
        <v>0.84301761051813595</v>
      </c>
      <c r="BS16" s="49" t="s">
        <v>69</v>
      </c>
      <c r="BT16" s="49" t="s">
        <v>71</v>
      </c>
      <c r="BU16" s="49" t="s">
        <v>69</v>
      </c>
      <c r="BV16" s="49" t="s">
        <v>71</v>
      </c>
      <c r="BW16" s="49" t="s">
        <v>71</v>
      </c>
      <c r="BX16" s="49" t="s">
        <v>71</v>
      </c>
      <c r="BY16" s="49" t="s">
        <v>69</v>
      </c>
      <c r="BZ16" s="49" t="s">
        <v>69</v>
      </c>
    </row>
    <row r="17" spans="1:78" s="30" customFormat="1" x14ac:dyDescent="0.3">
      <c r="A17" s="36">
        <v>14178000</v>
      </c>
      <c r="B17" s="36">
        <v>23780591</v>
      </c>
      <c r="C17" s="30" t="s">
        <v>136</v>
      </c>
      <c r="D17" s="78" t="s">
        <v>283</v>
      </c>
      <c r="F17" s="63"/>
      <c r="G17" s="24">
        <v>-4.4800000000000004</v>
      </c>
      <c r="H17" s="24" t="str">
        <f t="shared" ref="H17" si="31">IF(G17&gt;0.8,"VG",IF(G17&gt;0.7,"G",IF(G17&gt;0.45,"S","NS")))</f>
        <v>NS</v>
      </c>
      <c r="I17" s="24" t="str">
        <f t="shared" ref="I17" si="32">IF(H17&gt;0.8,"VG",IF(H17&gt;0.7,"G",IF(H17&gt;0.45,"S","NS")))</f>
        <v>VG</v>
      </c>
      <c r="J17" s="24" t="str">
        <f t="shared" ref="J17" si="33">IF(I17&gt;0.8,"VG",IF(I17&gt;0.7,"G",IF(I17&gt;0.45,"S","NS")))</f>
        <v>VG</v>
      </c>
      <c r="K17" s="24" t="str">
        <f t="shared" ref="K17" si="34">IF(J17&gt;0.8,"VG",IF(J17&gt;0.7,"G",IF(J17&gt;0.45,"S","NS")))</f>
        <v>VG</v>
      </c>
      <c r="L17" s="90">
        <v>-0.499</v>
      </c>
      <c r="M17" s="24" t="str">
        <f t="shared" ref="M17" si="35">IF(ABS(L17)&lt;5%,"VG",IF(ABS(L17)&lt;10%,"G",IF(ABS(L17)&lt;15%,"S","NS")))</f>
        <v>NS</v>
      </c>
      <c r="N17" s="24" t="str">
        <f t="shared" ref="N17" si="36">AO17</f>
        <v>G</v>
      </c>
      <c r="O17" s="24" t="str">
        <f t="shared" ref="O17" si="37">BD17</f>
        <v>VG</v>
      </c>
      <c r="P17" s="24" t="str">
        <f t="shared" ref="P17" si="38">BY17</f>
        <v>G</v>
      </c>
      <c r="Q17" s="24">
        <v>1.07</v>
      </c>
      <c r="R17" s="24" t="str">
        <f t="shared" ref="R17" si="39">IF(Q17&lt;=0.5,"VG",IF(Q17&lt;=0.6,"G",IF(Q17&lt;=0.7,"S","NS")))</f>
        <v>NS</v>
      </c>
      <c r="S17" s="24" t="str">
        <f t="shared" ref="S17" si="40">AN17</f>
        <v>G</v>
      </c>
      <c r="T17" s="24" t="str">
        <f t="shared" ref="T17" si="41">BF17</f>
        <v>VG</v>
      </c>
      <c r="U17" s="24" t="str">
        <f t="shared" ref="U17" si="42">BX17</f>
        <v>VG</v>
      </c>
      <c r="V17" s="24">
        <v>0.871</v>
      </c>
      <c r="W17" s="24" t="str">
        <f t="shared" ref="W17" si="43">IF(V17&gt;0.85,"VG",IF(V17&gt;0.75,"G",IF(V17&gt;0.6,"S","NS")))</f>
        <v>VG</v>
      </c>
      <c r="X17" s="24" t="str">
        <f t="shared" ref="X17" si="44">AP17</f>
        <v>G</v>
      </c>
      <c r="Y17" s="24" t="str">
        <f t="shared" ref="Y17" si="45">BH17</f>
        <v>G</v>
      </c>
      <c r="Z17" s="24" t="str">
        <f t="shared" ref="Z17" si="46">BZ17</f>
        <v>G</v>
      </c>
      <c r="AA17" s="33">
        <v>0.78799953754496599</v>
      </c>
      <c r="AB17" s="33">
        <v>0.74231516764619199</v>
      </c>
      <c r="AC17" s="33">
        <v>6.3730276493055698</v>
      </c>
      <c r="AD17" s="33">
        <v>3.5550552816532499</v>
      </c>
      <c r="AE17" s="33">
        <v>0.460435079522656</v>
      </c>
      <c r="AF17" s="33">
        <v>0.50762666631473197</v>
      </c>
      <c r="AG17" s="33">
        <v>0.81960087726055897</v>
      </c>
      <c r="AH17" s="33">
        <v>0.76903304690682195</v>
      </c>
      <c r="AI17" s="36" t="s">
        <v>69</v>
      </c>
      <c r="AJ17" s="36" t="s">
        <v>69</v>
      </c>
      <c r="AK17" s="36" t="s">
        <v>69</v>
      </c>
      <c r="AL17" s="36" t="s">
        <v>71</v>
      </c>
      <c r="AM17" s="36" t="s">
        <v>71</v>
      </c>
      <c r="AN17" s="36" t="s">
        <v>69</v>
      </c>
      <c r="AO17" s="36" t="s">
        <v>69</v>
      </c>
      <c r="AP17" s="36" t="s">
        <v>69</v>
      </c>
      <c r="AR17" s="64" t="s">
        <v>150</v>
      </c>
      <c r="AS17" s="33">
        <v>0.78214161428741102</v>
      </c>
      <c r="AT17" s="33">
        <v>0.80702418723414904</v>
      </c>
      <c r="AU17" s="33">
        <v>-2.50314578231451</v>
      </c>
      <c r="AV17" s="33">
        <v>-2.47166366777188</v>
      </c>
      <c r="AW17" s="33">
        <v>0.46675302432077398</v>
      </c>
      <c r="AX17" s="33">
        <v>0.43929012368348502</v>
      </c>
      <c r="AY17" s="33">
        <v>0.82212711382631498</v>
      </c>
      <c r="AZ17" s="33">
        <v>0.84071170320223898</v>
      </c>
      <c r="BA17" s="36" t="s">
        <v>69</v>
      </c>
      <c r="BB17" s="36" t="s">
        <v>71</v>
      </c>
      <c r="BC17" s="36" t="s">
        <v>71</v>
      </c>
      <c r="BD17" s="36" t="s">
        <v>71</v>
      </c>
      <c r="BE17" s="36" t="s">
        <v>71</v>
      </c>
      <c r="BF17" s="36" t="s">
        <v>71</v>
      </c>
      <c r="BG17" s="36" t="s">
        <v>69</v>
      </c>
      <c r="BH17" s="36" t="s">
        <v>69</v>
      </c>
      <c r="BI17" s="30">
        <f t="shared" ref="BI17" si="47">IF(BJ17=AR17,1,0)</f>
        <v>1</v>
      </c>
      <c r="BJ17" s="30" t="s">
        <v>150</v>
      </c>
      <c r="BK17" s="33">
        <v>0.78483542594902</v>
      </c>
      <c r="BL17" s="33">
        <v>0.809274585790839</v>
      </c>
      <c r="BM17" s="33">
        <v>5.5400894370249301</v>
      </c>
      <c r="BN17" s="33">
        <v>4.3717467939577901</v>
      </c>
      <c r="BO17" s="33">
        <v>0.46385835559034599</v>
      </c>
      <c r="BP17" s="33">
        <v>0.436721208792476</v>
      </c>
      <c r="BQ17" s="33">
        <v>0.82459162523038998</v>
      </c>
      <c r="BR17" s="33">
        <v>0.84301761051813595</v>
      </c>
      <c r="BS17" s="30" t="s">
        <v>69</v>
      </c>
      <c r="BT17" s="30" t="s">
        <v>71</v>
      </c>
      <c r="BU17" s="30" t="s">
        <v>69</v>
      </c>
      <c r="BV17" s="30" t="s">
        <v>71</v>
      </c>
      <c r="BW17" s="30" t="s">
        <v>71</v>
      </c>
      <c r="BX17" s="30" t="s">
        <v>71</v>
      </c>
      <c r="BY17" s="30" t="s">
        <v>69</v>
      </c>
      <c r="BZ17" s="30" t="s">
        <v>69</v>
      </c>
    </row>
    <row r="18" spans="1:78" s="70" customFormat="1" x14ac:dyDescent="0.3">
      <c r="A18" s="69"/>
      <c r="B18" s="69"/>
      <c r="D18" s="79"/>
      <c r="F18" s="71"/>
      <c r="G18" s="72"/>
      <c r="H18" s="72"/>
      <c r="I18" s="72"/>
      <c r="J18" s="72"/>
      <c r="K18" s="72"/>
      <c r="L18" s="80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4"/>
      <c r="AB18" s="74"/>
      <c r="AC18" s="74"/>
      <c r="AD18" s="74"/>
      <c r="AE18" s="74"/>
      <c r="AF18" s="74"/>
      <c r="AG18" s="74"/>
      <c r="AH18" s="74"/>
      <c r="AI18" s="69"/>
      <c r="AJ18" s="69"/>
      <c r="AK18" s="69"/>
      <c r="AL18" s="69"/>
      <c r="AM18" s="69"/>
      <c r="AN18" s="69"/>
      <c r="AO18" s="69"/>
      <c r="AP18" s="69"/>
      <c r="AR18" s="75"/>
      <c r="AS18" s="74"/>
      <c r="AT18" s="74"/>
      <c r="AU18" s="74"/>
      <c r="AV18" s="74"/>
      <c r="AW18" s="74"/>
      <c r="AX18" s="74"/>
      <c r="AY18" s="74"/>
      <c r="AZ18" s="74"/>
      <c r="BA18" s="69"/>
      <c r="BB18" s="69"/>
      <c r="BC18" s="69"/>
      <c r="BD18" s="69"/>
      <c r="BE18" s="69"/>
      <c r="BF18" s="69"/>
      <c r="BG18" s="69"/>
      <c r="BH18" s="69"/>
      <c r="BK18" s="74"/>
      <c r="BL18" s="74"/>
      <c r="BM18" s="74"/>
      <c r="BN18" s="74"/>
      <c r="BO18" s="74"/>
      <c r="BP18" s="74"/>
      <c r="BQ18" s="74"/>
      <c r="BR18" s="74"/>
    </row>
    <row r="19" spans="1:78" x14ac:dyDescent="0.3">
      <c r="A19" s="3">
        <v>14179000</v>
      </c>
      <c r="B19" s="3">
        <v>23780701</v>
      </c>
      <c r="C19" t="s">
        <v>138</v>
      </c>
      <c r="D19" t="s">
        <v>137</v>
      </c>
      <c r="G19" s="16">
        <v>0.76</v>
      </c>
      <c r="H19" s="16" t="str">
        <f t="shared" ref="H19:H27" si="48">IF(G19&gt;0.8,"VG",IF(G19&gt;0.7,"G",IF(G19&gt;0.45,"S","NS")))</f>
        <v>G</v>
      </c>
      <c r="I19" s="16" t="str">
        <f t="shared" ref="I19:I24" si="49">AI19</f>
        <v>G</v>
      </c>
      <c r="J19" s="16" t="str">
        <f t="shared" ref="J19:J24" si="50">BB19</f>
        <v>G</v>
      </c>
      <c r="K19" s="16" t="str">
        <f t="shared" ref="K19:K24" si="51">BT19</f>
        <v>G</v>
      </c>
      <c r="L19" s="19">
        <v>0.13200000000000001</v>
      </c>
      <c r="M19" s="26" t="str">
        <f t="shared" ref="M19:M27" si="52">IF(ABS(L19)&lt;5%,"VG",IF(ABS(L19)&lt;10%,"G",IF(ABS(L19)&lt;15%,"S","NS")))</f>
        <v>S</v>
      </c>
      <c r="N19" s="26" t="str">
        <f t="shared" ref="N19:N28" si="53">AO19</f>
        <v>VG</v>
      </c>
      <c r="O19" s="26" t="str">
        <f t="shared" ref="O19:O24" si="54">BD19</f>
        <v>S</v>
      </c>
      <c r="P19" s="26" t="str">
        <f t="shared" ref="P19:P28" si="55">BY19</f>
        <v>VG</v>
      </c>
      <c r="Q19" s="18">
        <v>0.48</v>
      </c>
      <c r="R19" s="17" t="str">
        <f t="shared" ref="R19:R27" si="56">IF(Q19&lt;=0.5,"VG",IF(Q19&lt;=0.6,"G",IF(Q19&lt;=0.7,"S","NS")))</f>
        <v>VG</v>
      </c>
      <c r="S19" s="17" t="str">
        <f t="shared" ref="S19:S24" si="57">AN19</f>
        <v>G</v>
      </c>
      <c r="T19" s="17" t="str">
        <f t="shared" ref="T19:T24" si="58">BF19</f>
        <v>VG</v>
      </c>
      <c r="U19" s="17" t="str">
        <f t="shared" ref="U19:U24" si="59">BX19</f>
        <v>G</v>
      </c>
      <c r="V19" s="18">
        <v>0.8</v>
      </c>
      <c r="W19" s="18" t="str">
        <f t="shared" ref="W19:W27" si="60">IF(V19&gt;0.85,"VG",IF(V19&gt;0.75,"G",IF(V19&gt;0.6,"S","NS")))</f>
        <v>G</v>
      </c>
      <c r="X19" s="18" t="str">
        <f t="shared" ref="X19:X24" si="61">AP19</f>
        <v>G</v>
      </c>
      <c r="Y19" s="18" t="str">
        <f t="shared" ref="Y19:Y24" si="62">BH19</f>
        <v>VG</v>
      </c>
      <c r="Z19" s="18" t="str">
        <f t="shared" ref="Z19:Z24" si="63">BZ19</f>
        <v>VG</v>
      </c>
      <c r="AA19" s="33">
        <v>0.72595256744652803</v>
      </c>
      <c r="AB19" s="33">
        <v>0.69498471645654802</v>
      </c>
      <c r="AC19" s="42">
        <v>17.002550654765699</v>
      </c>
      <c r="AD19" s="42">
        <v>14.9839258258315</v>
      </c>
      <c r="AE19" s="43">
        <v>0.52349539878920803</v>
      </c>
      <c r="AF19" s="43">
        <v>0.55228188775610898</v>
      </c>
      <c r="AG19" s="35">
        <v>0.85407610147756097</v>
      </c>
      <c r="AH19" s="35">
        <v>0.79514851198075198</v>
      </c>
      <c r="AI19" s="36" t="s">
        <v>69</v>
      </c>
      <c r="AJ19" s="36" t="s">
        <v>70</v>
      </c>
      <c r="AK19" s="40" t="s">
        <v>68</v>
      </c>
      <c r="AL19" s="40" t="s">
        <v>70</v>
      </c>
      <c r="AM19" s="41" t="s">
        <v>69</v>
      </c>
      <c r="AN19" s="41" t="s">
        <v>69</v>
      </c>
      <c r="AO19" s="3" t="s">
        <v>71</v>
      </c>
      <c r="AP19" s="3" t="s">
        <v>69</v>
      </c>
      <c r="AR19" s="44" t="s">
        <v>145</v>
      </c>
      <c r="AS19" s="33">
        <v>0.78021714613675197</v>
      </c>
      <c r="AT19" s="33">
        <v>0.77736886282260698</v>
      </c>
      <c r="AU19" s="42">
        <v>9.1559870061941506</v>
      </c>
      <c r="AV19" s="42">
        <v>10.682558199455899</v>
      </c>
      <c r="AW19" s="43">
        <v>0.46881004027564099</v>
      </c>
      <c r="AX19" s="43">
        <v>0.47183804125716</v>
      </c>
      <c r="AY19" s="35">
        <v>0.837974998252767</v>
      </c>
      <c r="AZ19" s="35">
        <v>0.85390624130506299</v>
      </c>
      <c r="BA19" s="36" t="s">
        <v>69</v>
      </c>
      <c r="BB19" s="36" t="s">
        <v>69</v>
      </c>
      <c r="BC19" s="40" t="s">
        <v>69</v>
      </c>
      <c r="BD19" s="40" t="s">
        <v>70</v>
      </c>
      <c r="BE19" s="41" t="s">
        <v>71</v>
      </c>
      <c r="BF19" s="41" t="s">
        <v>71</v>
      </c>
      <c r="BG19" s="3" t="s">
        <v>69</v>
      </c>
      <c r="BH19" s="3" t="s">
        <v>71</v>
      </c>
      <c r="BI19">
        <f t="shared" ref="BI19:BI28" si="64">IF(BJ19=AR19,1,0)</f>
        <v>1</v>
      </c>
      <c r="BJ19" t="s">
        <v>145</v>
      </c>
      <c r="BK19" s="35">
        <v>0.73831590430609395</v>
      </c>
      <c r="BL19" s="35">
        <v>0.74515342634793802</v>
      </c>
      <c r="BM19" s="35">
        <v>16.573051597562301</v>
      </c>
      <c r="BN19" s="35">
        <v>16.889363427044199</v>
      </c>
      <c r="BO19" s="35">
        <v>0.51155067754222205</v>
      </c>
      <c r="BP19" s="35">
        <v>0.50482330933908204</v>
      </c>
      <c r="BQ19" s="35">
        <v>0.85549736597935699</v>
      </c>
      <c r="BR19" s="35">
        <v>0.87302819138324095</v>
      </c>
      <c r="BS19" t="s">
        <v>69</v>
      </c>
      <c r="BT19" t="s">
        <v>69</v>
      </c>
      <c r="BU19" t="s">
        <v>68</v>
      </c>
      <c r="BV19" t="s">
        <v>68</v>
      </c>
      <c r="BW19" t="s">
        <v>69</v>
      </c>
      <c r="BX19" t="s">
        <v>69</v>
      </c>
      <c r="BY19" t="s">
        <v>71</v>
      </c>
      <c r="BZ19" t="s">
        <v>71</v>
      </c>
    </row>
    <row r="20" spans="1:78" s="49" customFormat="1" x14ac:dyDescent="0.3">
      <c r="A20" s="48">
        <v>14179000</v>
      </c>
      <c r="B20" s="48">
        <v>23780701</v>
      </c>
      <c r="C20" s="49" t="s">
        <v>138</v>
      </c>
      <c r="D20" s="49" t="s">
        <v>151</v>
      </c>
      <c r="F20" s="50"/>
      <c r="G20" s="51">
        <v>0.77800000000000002</v>
      </c>
      <c r="H20" s="51" t="str">
        <f t="shared" si="48"/>
        <v>G</v>
      </c>
      <c r="I20" s="51" t="str">
        <f t="shared" si="49"/>
        <v>G</v>
      </c>
      <c r="J20" s="51" t="str">
        <f t="shared" si="50"/>
        <v>G</v>
      </c>
      <c r="K20" s="51" t="str">
        <f t="shared" si="51"/>
        <v>G</v>
      </c>
      <c r="L20" s="52">
        <v>9.4E-2</v>
      </c>
      <c r="M20" s="51" t="str">
        <f t="shared" si="52"/>
        <v>G</v>
      </c>
      <c r="N20" s="51" t="str">
        <f t="shared" si="53"/>
        <v>VG</v>
      </c>
      <c r="O20" s="51" t="str">
        <f t="shared" si="54"/>
        <v>S</v>
      </c>
      <c r="P20" s="51" t="str">
        <f t="shared" si="55"/>
        <v>VG</v>
      </c>
      <c r="Q20" s="51">
        <v>0.47</v>
      </c>
      <c r="R20" s="51" t="str">
        <f t="shared" si="56"/>
        <v>VG</v>
      </c>
      <c r="S20" s="51" t="str">
        <f t="shared" si="57"/>
        <v>G</v>
      </c>
      <c r="T20" s="51" t="str">
        <f t="shared" si="58"/>
        <v>VG</v>
      </c>
      <c r="U20" s="51" t="str">
        <f t="shared" si="59"/>
        <v>G</v>
      </c>
      <c r="V20" s="51">
        <v>0.8</v>
      </c>
      <c r="W20" s="51" t="str">
        <f t="shared" si="60"/>
        <v>G</v>
      </c>
      <c r="X20" s="51" t="str">
        <f t="shared" si="61"/>
        <v>G</v>
      </c>
      <c r="Y20" s="51" t="str">
        <f t="shared" si="62"/>
        <v>VG</v>
      </c>
      <c r="Z20" s="51" t="str">
        <f t="shared" si="63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64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30" customFormat="1" ht="28.8" x14ac:dyDescent="0.3">
      <c r="A21" s="36">
        <v>14179000</v>
      </c>
      <c r="B21" s="36">
        <v>23780701</v>
      </c>
      <c r="C21" s="30" t="s">
        <v>138</v>
      </c>
      <c r="D21" s="67" t="s">
        <v>156</v>
      </c>
      <c r="E21" s="30" t="s">
        <v>160</v>
      </c>
      <c r="F21" s="63"/>
      <c r="G21" s="24">
        <v>0.61</v>
      </c>
      <c r="H21" s="24" t="str">
        <f t="shared" si="48"/>
        <v>S</v>
      </c>
      <c r="I21" s="24" t="str">
        <f t="shared" si="49"/>
        <v>G</v>
      </c>
      <c r="J21" s="24" t="str">
        <f t="shared" si="50"/>
        <v>G</v>
      </c>
      <c r="K21" s="24" t="str">
        <f t="shared" si="51"/>
        <v>G</v>
      </c>
      <c r="L21" s="25">
        <v>0.38800000000000001</v>
      </c>
      <c r="M21" s="24" t="str">
        <f t="shared" si="52"/>
        <v>NS</v>
      </c>
      <c r="N21" s="24" t="str">
        <f t="shared" si="53"/>
        <v>VG</v>
      </c>
      <c r="O21" s="24" t="str">
        <f t="shared" si="54"/>
        <v>S</v>
      </c>
      <c r="P21" s="24" t="str">
        <f t="shared" si="55"/>
        <v>VG</v>
      </c>
      <c r="Q21" s="24">
        <v>0.56999999999999995</v>
      </c>
      <c r="R21" s="24" t="str">
        <f t="shared" si="56"/>
        <v>G</v>
      </c>
      <c r="S21" s="24" t="str">
        <f t="shared" si="57"/>
        <v>G</v>
      </c>
      <c r="T21" s="24" t="str">
        <f t="shared" si="58"/>
        <v>VG</v>
      </c>
      <c r="U21" s="24" t="str">
        <f t="shared" si="59"/>
        <v>G</v>
      </c>
      <c r="V21" s="24">
        <v>0.8</v>
      </c>
      <c r="W21" s="24" t="str">
        <f t="shared" si="60"/>
        <v>G</v>
      </c>
      <c r="X21" s="24" t="str">
        <f t="shared" si="61"/>
        <v>G</v>
      </c>
      <c r="Y21" s="24" t="str">
        <f t="shared" si="62"/>
        <v>VG</v>
      </c>
      <c r="Z21" s="24" t="str">
        <f t="shared" si="63"/>
        <v>VG</v>
      </c>
      <c r="AA21" s="33">
        <v>0.72595256744652803</v>
      </c>
      <c r="AB21" s="33">
        <v>0.69498471645654802</v>
      </c>
      <c r="AC21" s="33">
        <v>17.002550654765699</v>
      </c>
      <c r="AD21" s="33">
        <v>14.9839258258315</v>
      </c>
      <c r="AE21" s="33">
        <v>0.52349539878920803</v>
      </c>
      <c r="AF21" s="33">
        <v>0.55228188775610898</v>
      </c>
      <c r="AG21" s="33">
        <v>0.85407610147756097</v>
      </c>
      <c r="AH21" s="33">
        <v>0.79514851198075198</v>
      </c>
      <c r="AI21" s="36" t="s">
        <v>69</v>
      </c>
      <c r="AJ21" s="36" t="s">
        <v>70</v>
      </c>
      <c r="AK21" s="36" t="s">
        <v>68</v>
      </c>
      <c r="AL21" s="36" t="s">
        <v>70</v>
      </c>
      <c r="AM21" s="36" t="s">
        <v>69</v>
      </c>
      <c r="AN21" s="36" t="s">
        <v>69</v>
      </c>
      <c r="AO21" s="36" t="s">
        <v>71</v>
      </c>
      <c r="AP21" s="36" t="s">
        <v>69</v>
      </c>
      <c r="AR21" s="64" t="s">
        <v>145</v>
      </c>
      <c r="AS21" s="33">
        <v>0.78021714613675197</v>
      </c>
      <c r="AT21" s="33">
        <v>0.77736886282260698</v>
      </c>
      <c r="AU21" s="33">
        <v>9.1559870061941506</v>
      </c>
      <c r="AV21" s="33">
        <v>10.682558199455899</v>
      </c>
      <c r="AW21" s="33">
        <v>0.46881004027564099</v>
      </c>
      <c r="AX21" s="33">
        <v>0.47183804125716</v>
      </c>
      <c r="AY21" s="33">
        <v>0.837974998252767</v>
      </c>
      <c r="AZ21" s="33">
        <v>0.85390624130506299</v>
      </c>
      <c r="BA21" s="36" t="s">
        <v>69</v>
      </c>
      <c r="BB21" s="36" t="s">
        <v>69</v>
      </c>
      <c r="BC21" s="36" t="s">
        <v>69</v>
      </c>
      <c r="BD21" s="36" t="s">
        <v>70</v>
      </c>
      <c r="BE21" s="36" t="s">
        <v>71</v>
      </c>
      <c r="BF21" s="36" t="s">
        <v>71</v>
      </c>
      <c r="BG21" s="36" t="s">
        <v>69</v>
      </c>
      <c r="BH21" s="36" t="s">
        <v>71</v>
      </c>
      <c r="BI21" s="30">
        <f t="shared" si="64"/>
        <v>1</v>
      </c>
      <c r="BJ21" s="30" t="s">
        <v>145</v>
      </c>
      <c r="BK21" s="33">
        <v>0.73831590430609395</v>
      </c>
      <c r="BL21" s="33">
        <v>0.74515342634793802</v>
      </c>
      <c r="BM21" s="33">
        <v>16.573051597562301</v>
      </c>
      <c r="BN21" s="33">
        <v>16.889363427044199</v>
      </c>
      <c r="BO21" s="33">
        <v>0.51155067754222205</v>
      </c>
      <c r="BP21" s="33">
        <v>0.50482330933908204</v>
      </c>
      <c r="BQ21" s="33">
        <v>0.85549736597935699</v>
      </c>
      <c r="BR21" s="33">
        <v>0.87302819138324095</v>
      </c>
      <c r="BS21" s="30" t="s">
        <v>69</v>
      </c>
      <c r="BT21" s="30" t="s">
        <v>69</v>
      </c>
      <c r="BU21" s="30" t="s">
        <v>68</v>
      </c>
      <c r="BV21" s="30" t="s">
        <v>68</v>
      </c>
      <c r="BW21" s="30" t="s">
        <v>69</v>
      </c>
      <c r="BX21" s="30" t="s">
        <v>69</v>
      </c>
      <c r="BY21" s="30" t="s">
        <v>71</v>
      </c>
      <c r="BZ21" s="30" t="s">
        <v>71</v>
      </c>
    </row>
    <row r="22" spans="1:78" s="49" customFormat="1" ht="28.8" x14ac:dyDescent="0.3">
      <c r="A22" s="48">
        <v>14179000</v>
      </c>
      <c r="B22" s="48">
        <v>23780701</v>
      </c>
      <c r="C22" s="49" t="s">
        <v>138</v>
      </c>
      <c r="D22" s="65" t="s">
        <v>165</v>
      </c>
      <c r="F22" s="50"/>
      <c r="G22" s="51">
        <v>0.79</v>
      </c>
      <c r="H22" s="51" t="str">
        <f t="shared" si="48"/>
        <v>G</v>
      </c>
      <c r="I22" s="51" t="str">
        <f t="shared" si="49"/>
        <v>G</v>
      </c>
      <c r="J22" s="51" t="str">
        <f t="shared" si="50"/>
        <v>G</v>
      </c>
      <c r="K22" s="51" t="str">
        <f t="shared" si="51"/>
        <v>G</v>
      </c>
      <c r="L22" s="52">
        <v>-1E-3</v>
      </c>
      <c r="M22" s="51" t="str">
        <f t="shared" si="52"/>
        <v>VG</v>
      </c>
      <c r="N22" s="51" t="str">
        <f t="shared" si="53"/>
        <v>VG</v>
      </c>
      <c r="O22" s="51" t="str">
        <f t="shared" si="54"/>
        <v>S</v>
      </c>
      <c r="P22" s="51" t="str">
        <f t="shared" si="55"/>
        <v>VG</v>
      </c>
      <c r="Q22" s="51">
        <v>0.46</v>
      </c>
      <c r="R22" s="51" t="str">
        <f t="shared" si="56"/>
        <v>VG</v>
      </c>
      <c r="S22" s="51" t="str">
        <f t="shared" si="57"/>
        <v>G</v>
      </c>
      <c r="T22" s="51" t="str">
        <f t="shared" si="58"/>
        <v>VG</v>
      </c>
      <c r="U22" s="51" t="str">
        <f t="shared" si="59"/>
        <v>G</v>
      </c>
      <c r="V22" s="51">
        <v>0.79800000000000004</v>
      </c>
      <c r="W22" s="51" t="str">
        <f t="shared" si="60"/>
        <v>G</v>
      </c>
      <c r="X22" s="51" t="str">
        <f t="shared" si="61"/>
        <v>G</v>
      </c>
      <c r="Y22" s="51" t="str">
        <f t="shared" si="62"/>
        <v>VG</v>
      </c>
      <c r="Z22" s="51" t="str">
        <f t="shared" si="63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64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167</v>
      </c>
      <c r="F23" s="50"/>
      <c r="G23" s="51">
        <v>0.79</v>
      </c>
      <c r="H23" s="51" t="str">
        <f t="shared" si="48"/>
        <v>G</v>
      </c>
      <c r="I23" s="51" t="str">
        <f t="shared" si="49"/>
        <v>G</v>
      </c>
      <c r="J23" s="51" t="str">
        <f t="shared" si="50"/>
        <v>G</v>
      </c>
      <c r="K23" s="51" t="str">
        <f t="shared" si="51"/>
        <v>G</v>
      </c>
      <c r="L23" s="52">
        <v>-1E-3</v>
      </c>
      <c r="M23" s="51" t="str">
        <f t="shared" si="52"/>
        <v>VG</v>
      </c>
      <c r="N23" s="51" t="str">
        <f t="shared" si="53"/>
        <v>VG</v>
      </c>
      <c r="O23" s="51" t="str">
        <f t="shared" si="54"/>
        <v>S</v>
      </c>
      <c r="P23" s="51" t="str">
        <f t="shared" si="55"/>
        <v>VG</v>
      </c>
      <c r="Q23" s="51">
        <v>0.46</v>
      </c>
      <c r="R23" s="51" t="str">
        <f t="shared" si="56"/>
        <v>VG</v>
      </c>
      <c r="S23" s="51" t="str">
        <f t="shared" si="57"/>
        <v>G</v>
      </c>
      <c r="T23" s="51" t="str">
        <f t="shared" si="58"/>
        <v>VG</v>
      </c>
      <c r="U23" s="51" t="str">
        <f t="shared" si="59"/>
        <v>G</v>
      </c>
      <c r="V23" s="51">
        <v>0.79800000000000004</v>
      </c>
      <c r="W23" s="51" t="str">
        <f t="shared" si="60"/>
        <v>G</v>
      </c>
      <c r="X23" s="51" t="str">
        <f t="shared" si="61"/>
        <v>G</v>
      </c>
      <c r="Y23" s="51" t="str">
        <f t="shared" si="62"/>
        <v>VG</v>
      </c>
      <c r="Z23" s="51" t="str">
        <f t="shared" si="63"/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64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49" customFormat="1" x14ac:dyDescent="0.3">
      <c r="A24" s="48">
        <v>14179000</v>
      </c>
      <c r="B24" s="48">
        <v>23780701</v>
      </c>
      <c r="C24" s="49" t="s">
        <v>138</v>
      </c>
      <c r="D24" s="65" t="s">
        <v>183</v>
      </c>
      <c r="F24" s="50"/>
      <c r="G24" s="51">
        <v>0.79</v>
      </c>
      <c r="H24" s="51" t="str">
        <f t="shared" si="48"/>
        <v>G</v>
      </c>
      <c r="I24" s="51" t="str">
        <f t="shared" si="49"/>
        <v>G</v>
      </c>
      <c r="J24" s="51" t="str">
        <f t="shared" si="50"/>
        <v>G</v>
      </c>
      <c r="K24" s="51" t="str">
        <f t="shared" si="51"/>
        <v>G</v>
      </c>
      <c r="L24" s="52">
        <v>-1E-3</v>
      </c>
      <c r="M24" s="51" t="str">
        <f t="shared" si="52"/>
        <v>VG</v>
      </c>
      <c r="N24" s="51" t="str">
        <f t="shared" si="53"/>
        <v>VG</v>
      </c>
      <c r="O24" s="51" t="str">
        <f t="shared" si="54"/>
        <v>S</v>
      </c>
      <c r="P24" s="51" t="str">
        <f t="shared" si="55"/>
        <v>VG</v>
      </c>
      <c r="Q24" s="51">
        <v>0.46</v>
      </c>
      <c r="R24" s="51" t="str">
        <f t="shared" si="56"/>
        <v>VG</v>
      </c>
      <c r="S24" s="51" t="str">
        <f t="shared" si="57"/>
        <v>G</v>
      </c>
      <c r="T24" s="51" t="str">
        <f t="shared" si="58"/>
        <v>VG</v>
      </c>
      <c r="U24" s="51" t="str">
        <f t="shared" si="59"/>
        <v>G</v>
      </c>
      <c r="V24" s="51">
        <v>0.79800000000000004</v>
      </c>
      <c r="W24" s="51" t="str">
        <f t="shared" si="60"/>
        <v>G</v>
      </c>
      <c r="X24" s="51" t="str">
        <f t="shared" si="61"/>
        <v>G</v>
      </c>
      <c r="Y24" s="51" t="str">
        <f t="shared" si="62"/>
        <v>VG</v>
      </c>
      <c r="Z24" s="51" t="str">
        <f t="shared" si="63"/>
        <v>VG</v>
      </c>
      <c r="AA24" s="53">
        <v>0.72595256744652803</v>
      </c>
      <c r="AB24" s="53">
        <v>0.69498471645654802</v>
      </c>
      <c r="AC24" s="53">
        <v>17.002550654765699</v>
      </c>
      <c r="AD24" s="53">
        <v>14.9839258258315</v>
      </c>
      <c r="AE24" s="53">
        <v>0.52349539878920803</v>
      </c>
      <c r="AF24" s="53">
        <v>0.55228188775610898</v>
      </c>
      <c r="AG24" s="53">
        <v>0.85407610147756097</v>
      </c>
      <c r="AH24" s="53">
        <v>0.79514851198075198</v>
      </c>
      <c r="AI24" s="48" t="s">
        <v>69</v>
      </c>
      <c r="AJ24" s="48" t="s">
        <v>70</v>
      </c>
      <c r="AK24" s="48" t="s">
        <v>68</v>
      </c>
      <c r="AL24" s="48" t="s">
        <v>70</v>
      </c>
      <c r="AM24" s="48" t="s">
        <v>69</v>
      </c>
      <c r="AN24" s="48" t="s">
        <v>69</v>
      </c>
      <c r="AO24" s="48" t="s">
        <v>71</v>
      </c>
      <c r="AP24" s="48" t="s">
        <v>69</v>
      </c>
      <c r="AR24" s="54" t="s">
        <v>145</v>
      </c>
      <c r="AS24" s="53">
        <v>0.78021714613675197</v>
      </c>
      <c r="AT24" s="53">
        <v>0.77736886282260698</v>
      </c>
      <c r="AU24" s="53">
        <v>9.1559870061941506</v>
      </c>
      <c r="AV24" s="53">
        <v>10.682558199455899</v>
      </c>
      <c r="AW24" s="53">
        <v>0.46881004027564099</v>
      </c>
      <c r="AX24" s="53">
        <v>0.47183804125716</v>
      </c>
      <c r="AY24" s="53">
        <v>0.837974998252767</v>
      </c>
      <c r="AZ24" s="53">
        <v>0.85390624130506299</v>
      </c>
      <c r="BA24" s="48" t="s">
        <v>69</v>
      </c>
      <c r="BB24" s="48" t="s">
        <v>69</v>
      </c>
      <c r="BC24" s="48" t="s">
        <v>69</v>
      </c>
      <c r="BD24" s="48" t="s">
        <v>70</v>
      </c>
      <c r="BE24" s="48" t="s">
        <v>71</v>
      </c>
      <c r="BF24" s="48" t="s">
        <v>71</v>
      </c>
      <c r="BG24" s="48" t="s">
        <v>69</v>
      </c>
      <c r="BH24" s="48" t="s">
        <v>71</v>
      </c>
      <c r="BI24" s="49">
        <f t="shared" si="64"/>
        <v>1</v>
      </c>
      <c r="BJ24" s="49" t="s">
        <v>145</v>
      </c>
      <c r="BK24" s="53">
        <v>0.73831590430609395</v>
      </c>
      <c r="BL24" s="53">
        <v>0.74515342634793802</v>
      </c>
      <c r="BM24" s="53">
        <v>16.573051597562301</v>
      </c>
      <c r="BN24" s="53">
        <v>16.889363427044199</v>
      </c>
      <c r="BO24" s="53">
        <v>0.51155067754222205</v>
      </c>
      <c r="BP24" s="53">
        <v>0.50482330933908204</v>
      </c>
      <c r="BQ24" s="53">
        <v>0.85549736597935699</v>
      </c>
      <c r="BR24" s="53">
        <v>0.87302819138324095</v>
      </c>
      <c r="BS24" s="49" t="s">
        <v>69</v>
      </c>
      <c r="BT24" s="49" t="s">
        <v>69</v>
      </c>
      <c r="BU24" s="49" t="s">
        <v>68</v>
      </c>
      <c r="BV24" s="49" t="s">
        <v>68</v>
      </c>
      <c r="BW24" s="49" t="s">
        <v>69</v>
      </c>
      <c r="BX24" s="49" t="s">
        <v>69</v>
      </c>
      <c r="BY24" s="49" t="s">
        <v>71</v>
      </c>
      <c r="BZ24" s="49" t="s">
        <v>71</v>
      </c>
    </row>
    <row r="25" spans="1:78" s="49" customFormat="1" x14ac:dyDescent="0.3">
      <c r="A25" s="48">
        <v>14179000</v>
      </c>
      <c r="B25" s="48">
        <v>23780701</v>
      </c>
      <c r="C25" s="49" t="s">
        <v>138</v>
      </c>
      <c r="D25" s="65" t="s">
        <v>197</v>
      </c>
      <c r="F25" s="50"/>
      <c r="G25" s="51">
        <v>0.79700000000000004</v>
      </c>
      <c r="H25" s="51" t="str">
        <f t="shared" si="48"/>
        <v>G</v>
      </c>
      <c r="I25" s="51" t="str">
        <f>AI25</f>
        <v>G</v>
      </c>
      <c r="J25" s="51" t="str">
        <f>BB25</f>
        <v>G</v>
      </c>
      <c r="K25" s="51" t="str">
        <f>BT25</f>
        <v>G</v>
      </c>
      <c r="L25" s="52">
        <v>-1.9800000000000002E-2</v>
      </c>
      <c r="M25" s="51" t="str">
        <f t="shared" si="52"/>
        <v>VG</v>
      </c>
      <c r="N25" s="51" t="str">
        <f t="shared" si="53"/>
        <v>VG</v>
      </c>
      <c r="O25" s="51" t="str">
        <f>BD25</f>
        <v>S</v>
      </c>
      <c r="P25" s="51" t="str">
        <f t="shared" si="55"/>
        <v>VG</v>
      </c>
      <c r="Q25" s="51">
        <v>0.45100000000000001</v>
      </c>
      <c r="R25" s="51" t="str">
        <f t="shared" si="56"/>
        <v>VG</v>
      </c>
      <c r="S25" s="51" t="str">
        <f>AN25</f>
        <v>G</v>
      </c>
      <c r="T25" s="51" t="str">
        <f>BF25</f>
        <v>VG</v>
      </c>
      <c r="U25" s="51" t="str">
        <f>BX25</f>
        <v>G</v>
      </c>
      <c r="V25" s="51">
        <v>0.79800000000000004</v>
      </c>
      <c r="W25" s="51" t="str">
        <f t="shared" si="60"/>
        <v>G</v>
      </c>
      <c r="X25" s="51" t="str">
        <f>AP25</f>
        <v>G</v>
      </c>
      <c r="Y25" s="51" t="str">
        <f>BH25</f>
        <v>VG</v>
      </c>
      <c r="Z25" s="51" t="str">
        <f>BZ25</f>
        <v>VG</v>
      </c>
      <c r="AA25" s="53">
        <v>0.72595256744652803</v>
      </c>
      <c r="AB25" s="53">
        <v>0.69498471645654802</v>
      </c>
      <c r="AC25" s="53">
        <v>17.002550654765699</v>
      </c>
      <c r="AD25" s="53">
        <v>14.9839258258315</v>
      </c>
      <c r="AE25" s="53">
        <v>0.52349539878920803</v>
      </c>
      <c r="AF25" s="53">
        <v>0.55228188775610898</v>
      </c>
      <c r="AG25" s="53">
        <v>0.85407610147756097</v>
      </c>
      <c r="AH25" s="53">
        <v>0.79514851198075198</v>
      </c>
      <c r="AI25" s="48" t="s">
        <v>69</v>
      </c>
      <c r="AJ25" s="48" t="s">
        <v>70</v>
      </c>
      <c r="AK25" s="48" t="s">
        <v>68</v>
      </c>
      <c r="AL25" s="48" t="s">
        <v>70</v>
      </c>
      <c r="AM25" s="48" t="s">
        <v>69</v>
      </c>
      <c r="AN25" s="48" t="s">
        <v>69</v>
      </c>
      <c r="AO25" s="48" t="s">
        <v>71</v>
      </c>
      <c r="AP25" s="48" t="s">
        <v>69</v>
      </c>
      <c r="AR25" s="54" t="s">
        <v>145</v>
      </c>
      <c r="AS25" s="53">
        <v>0.78021714613675197</v>
      </c>
      <c r="AT25" s="53">
        <v>0.77736886282260698</v>
      </c>
      <c r="AU25" s="53">
        <v>9.1559870061941506</v>
      </c>
      <c r="AV25" s="53">
        <v>10.682558199455899</v>
      </c>
      <c r="AW25" s="53">
        <v>0.46881004027564099</v>
      </c>
      <c r="AX25" s="53">
        <v>0.47183804125716</v>
      </c>
      <c r="AY25" s="53">
        <v>0.837974998252767</v>
      </c>
      <c r="AZ25" s="53">
        <v>0.85390624130506299</v>
      </c>
      <c r="BA25" s="48" t="s">
        <v>69</v>
      </c>
      <c r="BB25" s="48" t="s">
        <v>69</v>
      </c>
      <c r="BC25" s="48" t="s">
        <v>69</v>
      </c>
      <c r="BD25" s="48" t="s">
        <v>70</v>
      </c>
      <c r="BE25" s="48" t="s">
        <v>71</v>
      </c>
      <c r="BF25" s="48" t="s">
        <v>71</v>
      </c>
      <c r="BG25" s="48" t="s">
        <v>69</v>
      </c>
      <c r="BH25" s="48" t="s">
        <v>71</v>
      </c>
      <c r="BI25" s="49">
        <f t="shared" si="64"/>
        <v>1</v>
      </c>
      <c r="BJ25" s="49" t="s">
        <v>145</v>
      </c>
      <c r="BK25" s="53">
        <v>0.73831590430609395</v>
      </c>
      <c r="BL25" s="53">
        <v>0.74515342634793802</v>
      </c>
      <c r="BM25" s="53">
        <v>16.573051597562301</v>
      </c>
      <c r="BN25" s="53">
        <v>16.889363427044199</v>
      </c>
      <c r="BO25" s="53">
        <v>0.51155067754222205</v>
      </c>
      <c r="BP25" s="53">
        <v>0.50482330933908204</v>
      </c>
      <c r="BQ25" s="53">
        <v>0.85549736597935699</v>
      </c>
      <c r="BR25" s="53">
        <v>0.87302819138324095</v>
      </c>
      <c r="BS25" s="49" t="s">
        <v>69</v>
      </c>
      <c r="BT25" s="49" t="s">
        <v>69</v>
      </c>
      <c r="BU25" s="49" t="s">
        <v>68</v>
      </c>
      <c r="BV25" s="49" t="s">
        <v>68</v>
      </c>
      <c r="BW25" s="49" t="s">
        <v>69</v>
      </c>
      <c r="BX25" s="49" t="s">
        <v>69</v>
      </c>
      <c r="BY25" s="49" t="s">
        <v>71</v>
      </c>
      <c r="BZ25" s="49" t="s">
        <v>71</v>
      </c>
    </row>
    <row r="26" spans="1:78" s="56" customFormat="1" x14ac:dyDescent="0.3">
      <c r="A26" s="55">
        <v>14179000</v>
      </c>
      <c r="B26" s="55">
        <v>23780701</v>
      </c>
      <c r="C26" s="56" t="s">
        <v>138</v>
      </c>
      <c r="D26" s="66" t="s">
        <v>199</v>
      </c>
      <c r="F26" s="57"/>
      <c r="G26" s="58">
        <v>0.68300000000000005</v>
      </c>
      <c r="H26" s="58" t="str">
        <f t="shared" si="48"/>
        <v>S</v>
      </c>
      <c r="I26" s="58" t="str">
        <f>AI26</f>
        <v>G</v>
      </c>
      <c r="J26" s="58" t="str">
        <f>BB26</f>
        <v>G</v>
      </c>
      <c r="K26" s="58" t="str">
        <f>BT26</f>
        <v>G</v>
      </c>
      <c r="L26" s="59">
        <v>0.28970000000000001</v>
      </c>
      <c r="M26" s="58" t="str">
        <f t="shared" si="52"/>
        <v>NS</v>
      </c>
      <c r="N26" s="58" t="str">
        <f t="shared" si="53"/>
        <v>VG</v>
      </c>
      <c r="O26" s="58" t="str">
        <f>BD26</f>
        <v>S</v>
      </c>
      <c r="P26" s="58" t="str">
        <f t="shared" si="55"/>
        <v>VG</v>
      </c>
      <c r="Q26" s="58">
        <v>0.53300000000000003</v>
      </c>
      <c r="R26" s="58" t="str">
        <f t="shared" si="56"/>
        <v>G</v>
      </c>
      <c r="S26" s="58" t="str">
        <f>AN26</f>
        <v>G</v>
      </c>
      <c r="T26" s="58" t="str">
        <f>BF26</f>
        <v>VG</v>
      </c>
      <c r="U26" s="58" t="str">
        <f>BX26</f>
        <v>G</v>
      </c>
      <c r="V26" s="58">
        <v>0.79800000000000004</v>
      </c>
      <c r="W26" s="58" t="str">
        <f t="shared" si="60"/>
        <v>G</v>
      </c>
      <c r="X26" s="58" t="str">
        <f>AP26</f>
        <v>G</v>
      </c>
      <c r="Y26" s="58" t="str">
        <f>BH26</f>
        <v>VG</v>
      </c>
      <c r="Z26" s="58" t="str">
        <f>BZ26</f>
        <v>VG</v>
      </c>
      <c r="AA26" s="60">
        <v>0.72595256744652803</v>
      </c>
      <c r="AB26" s="60">
        <v>0.69498471645654802</v>
      </c>
      <c r="AC26" s="60">
        <v>17.002550654765699</v>
      </c>
      <c r="AD26" s="60">
        <v>14.9839258258315</v>
      </c>
      <c r="AE26" s="60">
        <v>0.52349539878920803</v>
      </c>
      <c r="AF26" s="60">
        <v>0.55228188775610898</v>
      </c>
      <c r="AG26" s="60">
        <v>0.85407610147756097</v>
      </c>
      <c r="AH26" s="60">
        <v>0.79514851198075198</v>
      </c>
      <c r="AI26" s="55" t="s">
        <v>69</v>
      </c>
      <c r="AJ26" s="55" t="s">
        <v>70</v>
      </c>
      <c r="AK26" s="55" t="s">
        <v>68</v>
      </c>
      <c r="AL26" s="55" t="s">
        <v>70</v>
      </c>
      <c r="AM26" s="55" t="s">
        <v>69</v>
      </c>
      <c r="AN26" s="55" t="s">
        <v>69</v>
      </c>
      <c r="AO26" s="55" t="s">
        <v>71</v>
      </c>
      <c r="AP26" s="55" t="s">
        <v>69</v>
      </c>
      <c r="AR26" s="61" t="s">
        <v>145</v>
      </c>
      <c r="AS26" s="60">
        <v>0.78021714613675197</v>
      </c>
      <c r="AT26" s="60">
        <v>0.77736886282260698</v>
      </c>
      <c r="AU26" s="60">
        <v>9.1559870061941506</v>
      </c>
      <c r="AV26" s="60">
        <v>10.682558199455899</v>
      </c>
      <c r="AW26" s="60">
        <v>0.46881004027564099</v>
      </c>
      <c r="AX26" s="60">
        <v>0.47183804125716</v>
      </c>
      <c r="AY26" s="60">
        <v>0.837974998252767</v>
      </c>
      <c r="AZ26" s="60">
        <v>0.85390624130506299</v>
      </c>
      <c r="BA26" s="55" t="s">
        <v>69</v>
      </c>
      <c r="BB26" s="55" t="s">
        <v>69</v>
      </c>
      <c r="BC26" s="55" t="s">
        <v>69</v>
      </c>
      <c r="BD26" s="55" t="s">
        <v>70</v>
      </c>
      <c r="BE26" s="55" t="s">
        <v>71</v>
      </c>
      <c r="BF26" s="55" t="s">
        <v>71</v>
      </c>
      <c r="BG26" s="55" t="s">
        <v>69</v>
      </c>
      <c r="BH26" s="55" t="s">
        <v>71</v>
      </c>
      <c r="BI26" s="56">
        <f t="shared" si="64"/>
        <v>1</v>
      </c>
      <c r="BJ26" s="56" t="s">
        <v>145</v>
      </c>
      <c r="BK26" s="60">
        <v>0.73831590430609395</v>
      </c>
      <c r="BL26" s="60">
        <v>0.74515342634793802</v>
      </c>
      <c r="BM26" s="60">
        <v>16.573051597562301</v>
      </c>
      <c r="BN26" s="60">
        <v>16.889363427044199</v>
      </c>
      <c r="BO26" s="60">
        <v>0.51155067754222205</v>
      </c>
      <c r="BP26" s="60">
        <v>0.50482330933908204</v>
      </c>
      <c r="BQ26" s="60">
        <v>0.85549736597935699</v>
      </c>
      <c r="BR26" s="60">
        <v>0.87302819138324095</v>
      </c>
      <c r="BS26" s="56" t="s">
        <v>69</v>
      </c>
      <c r="BT26" s="56" t="s">
        <v>69</v>
      </c>
      <c r="BU26" s="56" t="s">
        <v>68</v>
      </c>
      <c r="BV26" s="56" t="s">
        <v>68</v>
      </c>
      <c r="BW26" s="56" t="s">
        <v>69</v>
      </c>
      <c r="BX26" s="56" t="s">
        <v>69</v>
      </c>
      <c r="BY26" s="56" t="s">
        <v>71</v>
      </c>
      <c r="BZ26" s="56" t="s">
        <v>71</v>
      </c>
    </row>
    <row r="27" spans="1:78" s="56" customFormat="1" x14ac:dyDescent="0.3">
      <c r="A27" s="55">
        <v>14179000</v>
      </c>
      <c r="B27" s="55">
        <v>23780701</v>
      </c>
      <c r="C27" s="56" t="s">
        <v>138</v>
      </c>
      <c r="D27" s="66" t="s">
        <v>200</v>
      </c>
      <c r="F27" s="57"/>
      <c r="G27" s="58">
        <v>0.72</v>
      </c>
      <c r="H27" s="58" t="str">
        <f t="shared" si="48"/>
        <v>G</v>
      </c>
      <c r="I27" s="58" t="str">
        <f>AI27</f>
        <v>G</v>
      </c>
      <c r="J27" s="58" t="str">
        <f>BB27</f>
        <v>G</v>
      </c>
      <c r="K27" s="58" t="str">
        <f>BT27</f>
        <v>G</v>
      </c>
      <c r="L27" s="59">
        <v>0.23150000000000001</v>
      </c>
      <c r="M27" s="58" t="str">
        <f t="shared" si="52"/>
        <v>NS</v>
      </c>
      <c r="N27" s="58" t="str">
        <f t="shared" si="53"/>
        <v>VG</v>
      </c>
      <c r="O27" s="58" t="str">
        <f>BD27</f>
        <v>S</v>
      </c>
      <c r="P27" s="58" t="str">
        <f t="shared" si="55"/>
        <v>VG</v>
      </c>
      <c r="Q27" s="58">
        <v>0.50900000000000001</v>
      </c>
      <c r="R27" s="58" t="str">
        <f t="shared" si="56"/>
        <v>G</v>
      </c>
      <c r="S27" s="58" t="str">
        <f>AN27</f>
        <v>G</v>
      </c>
      <c r="T27" s="58" t="str">
        <f>BF27</f>
        <v>VG</v>
      </c>
      <c r="U27" s="58" t="str">
        <f>BX27</f>
        <v>G</v>
      </c>
      <c r="V27" s="58">
        <v>0.79800000000000004</v>
      </c>
      <c r="W27" s="58" t="str">
        <f t="shared" si="60"/>
        <v>G</v>
      </c>
      <c r="X27" s="58" t="str">
        <f>AP27</f>
        <v>G</v>
      </c>
      <c r="Y27" s="58" t="str">
        <f>BH27</f>
        <v>VG</v>
      </c>
      <c r="Z27" s="58" t="str">
        <f>BZ27</f>
        <v>VG</v>
      </c>
      <c r="AA27" s="60">
        <v>0.72595256744652803</v>
      </c>
      <c r="AB27" s="60">
        <v>0.69498471645654802</v>
      </c>
      <c r="AC27" s="60">
        <v>17.002550654765699</v>
      </c>
      <c r="AD27" s="60">
        <v>14.9839258258315</v>
      </c>
      <c r="AE27" s="60">
        <v>0.52349539878920803</v>
      </c>
      <c r="AF27" s="60">
        <v>0.55228188775610898</v>
      </c>
      <c r="AG27" s="60">
        <v>0.85407610147756097</v>
      </c>
      <c r="AH27" s="60">
        <v>0.79514851198075198</v>
      </c>
      <c r="AI27" s="55" t="s">
        <v>69</v>
      </c>
      <c r="AJ27" s="55" t="s">
        <v>70</v>
      </c>
      <c r="AK27" s="55" t="s">
        <v>68</v>
      </c>
      <c r="AL27" s="55" t="s">
        <v>70</v>
      </c>
      <c r="AM27" s="55" t="s">
        <v>69</v>
      </c>
      <c r="AN27" s="55" t="s">
        <v>69</v>
      </c>
      <c r="AO27" s="55" t="s">
        <v>71</v>
      </c>
      <c r="AP27" s="55" t="s">
        <v>69</v>
      </c>
      <c r="AR27" s="61" t="s">
        <v>145</v>
      </c>
      <c r="AS27" s="60">
        <v>0.78021714613675197</v>
      </c>
      <c r="AT27" s="60">
        <v>0.77736886282260698</v>
      </c>
      <c r="AU27" s="60">
        <v>9.1559870061941506</v>
      </c>
      <c r="AV27" s="60">
        <v>10.682558199455899</v>
      </c>
      <c r="AW27" s="60">
        <v>0.46881004027564099</v>
      </c>
      <c r="AX27" s="60">
        <v>0.47183804125716</v>
      </c>
      <c r="AY27" s="60">
        <v>0.837974998252767</v>
      </c>
      <c r="AZ27" s="60">
        <v>0.85390624130506299</v>
      </c>
      <c r="BA27" s="55" t="s">
        <v>69</v>
      </c>
      <c r="BB27" s="55" t="s">
        <v>69</v>
      </c>
      <c r="BC27" s="55" t="s">
        <v>69</v>
      </c>
      <c r="BD27" s="55" t="s">
        <v>70</v>
      </c>
      <c r="BE27" s="55" t="s">
        <v>71</v>
      </c>
      <c r="BF27" s="55" t="s">
        <v>71</v>
      </c>
      <c r="BG27" s="55" t="s">
        <v>69</v>
      </c>
      <c r="BH27" s="55" t="s">
        <v>71</v>
      </c>
      <c r="BI27" s="56">
        <f t="shared" si="64"/>
        <v>1</v>
      </c>
      <c r="BJ27" s="56" t="s">
        <v>145</v>
      </c>
      <c r="BK27" s="60">
        <v>0.73831590430609395</v>
      </c>
      <c r="BL27" s="60">
        <v>0.74515342634793802</v>
      </c>
      <c r="BM27" s="60">
        <v>16.573051597562301</v>
      </c>
      <c r="BN27" s="60">
        <v>16.889363427044199</v>
      </c>
      <c r="BO27" s="60">
        <v>0.51155067754222205</v>
      </c>
      <c r="BP27" s="60">
        <v>0.50482330933908204</v>
      </c>
      <c r="BQ27" s="60">
        <v>0.85549736597935699</v>
      </c>
      <c r="BR27" s="60">
        <v>0.87302819138324095</v>
      </c>
      <c r="BS27" s="56" t="s">
        <v>69</v>
      </c>
      <c r="BT27" s="56" t="s">
        <v>69</v>
      </c>
      <c r="BU27" s="56" t="s">
        <v>68</v>
      </c>
      <c r="BV27" s="56" t="s">
        <v>68</v>
      </c>
      <c r="BW27" s="56" t="s">
        <v>69</v>
      </c>
      <c r="BX27" s="56" t="s">
        <v>69</v>
      </c>
      <c r="BY27" s="56" t="s">
        <v>71</v>
      </c>
      <c r="BZ27" s="56" t="s">
        <v>71</v>
      </c>
    </row>
    <row r="28" spans="1:78" s="49" customFormat="1" x14ac:dyDescent="0.3">
      <c r="A28" s="48">
        <v>14179000</v>
      </c>
      <c r="B28" s="48">
        <v>23780701</v>
      </c>
      <c r="C28" s="49" t="s">
        <v>138</v>
      </c>
      <c r="D28" s="77" t="s">
        <v>221</v>
      </c>
      <c r="F28" s="50"/>
      <c r="G28" s="51">
        <v>0.83899999999999997</v>
      </c>
      <c r="H28" s="51" t="str">
        <f>IF(G28&gt;0.8,"VG",IF(G28&gt;0.7,"G",IF(G28&gt;0.45,"S","NS")))</f>
        <v>VG</v>
      </c>
      <c r="I28" s="51" t="str">
        <f>AI28</f>
        <v>G</v>
      </c>
      <c r="J28" s="51" t="str">
        <f>BB28</f>
        <v>G</v>
      </c>
      <c r="K28" s="51" t="str">
        <f>BT28</f>
        <v>G</v>
      </c>
      <c r="L28" s="52">
        <v>5.1799999999999999E-2</v>
      </c>
      <c r="M28" s="51" t="str">
        <f>IF(ABS(L28)&lt;5%,"VG",IF(ABS(L28)&lt;10%,"G",IF(ABS(L28)&lt;15%,"S","NS")))</f>
        <v>G</v>
      </c>
      <c r="N28" s="51" t="str">
        <f t="shared" si="53"/>
        <v>VG</v>
      </c>
      <c r="O28" s="51" t="str">
        <f>BD28</f>
        <v>S</v>
      </c>
      <c r="P28" s="51" t="str">
        <f t="shared" si="55"/>
        <v>VG</v>
      </c>
      <c r="Q28" s="51">
        <v>0.4</v>
      </c>
      <c r="R28" s="51" t="str">
        <f>IF(Q28&lt;=0.5,"VG",IF(Q28&lt;=0.6,"G",IF(Q28&lt;=0.7,"S","NS")))</f>
        <v>VG</v>
      </c>
      <c r="S28" s="51" t="str">
        <f>AN28</f>
        <v>G</v>
      </c>
      <c r="T28" s="51" t="str">
        <f>BF28</f>
        <v>VG</v>
      </c>
      <c r="U28" s="51" t="str">
        <f>BX28</f>
        <v>G</v>
      </c>
      <c r="V28" s="51">
        <v>0.871</v>
      </c>
      <c r="W28" s="51" t="str">
        <f>IF(V28&gt;0.85,"VG",IF(V28&gt;0.75,"G",IF(V28&gt;0.6,"S","NS")))</f>
        <v>VG</v>
      </c>
      <c r="X28" s="51" t="str">
        <f>AP28</f>
        <v>G</v>
      </c>
      <c r="Y28" s="51" t="str">
        <f>BH28</f>
        <v>VG</v>
      </c>
      <c r="Z28" s="51" t="str">
        <f>BZ28</f>
        <v>VG</v>
      </c>
      <c r="AA28" s="53">
        <v>0.72595256744652803</v>
      </c>
      <c r="AB28" s="53">
        <v>0.69498471645654802</v>
      </c>
      <c r="AC28" s="53">
        <v>17.002550654765699</v>
      </c>
      <c r="AD28" s="53">
        <v>14.9839258258315</v>
      </c>
      <c r="AE28" s="53">
        <v>0.52349539878920803</v>
      </c>
      <c r="AF28" s="53">
        <v>0.55228188775610898</v>
      </c>
      <c r="AG28" s="53">
        <v>0.85407610147756097</v>
      </c>
      <c r="AH28" s="53">
        <v>0.79514851198075198</v>
      </c>
      <c r="AI28" s="48" t="s">
        <v>69</v>
      </c>
      <c r="AJ28" s="48" t="s">
        <v>70</v>
      </c>
      <c r="AK28" s="48" t="s">
        <v>68</v>
      </c>
      <c r="AL28" s="48" t="s">
        <v>70</v>
      </c>
      <c r="AM28" s="48" t="s">
        <v>69</v>
      </c>
      <c r="AN28" s="48" t="s">
        <v>69</v>
      </c>
      <c r="AO28" s="48" t="s">
        <v>71</v>
      </c>
      <c r="AP28" s="48" t="s">
        <v>69</v>
      </c>
      <c r="AR28" s="54" t="s">
        <v>145</v>
      </c>
      <c r="AS28" s="53">
        <v>0.78021714613675197</v>
      </c>
      <c r="AT28" s="53">
        <v>0.77736886282260698</v>
      </c>
      <c r="AU28" s="53">
        <v>9.1559870061941506</v>
      </c>
      <c r="AV28" s="53">
        <v>10.682558199455899</v>
      </c>
      <c r="AW28" s="53">
        <v>0.46881004027564099</v>
      </c>
      <c r="AX28" s="53">
        <v>0.47183804125716</v>
      </c>
      <c r="AY28" s="53">
        <v>0.837974998252767</v>
      </c>
      <c r="AZ28" s="53">
        <v>0.85390624130506299</v>
      </c>
      <c r="BA28" s="48" t="s">
        <v>69</v>
      </c>
      <c r="BB28" s="48" t="s">
        <v>69</v>
      </c>
      <c r="BC28" s="48" t="s">
        <v>69</v>
      </c>
      <c r="BD28" s="48" t="s">
        <v>70</v>
      </c>
      <c r="BE28" s="48" t="s">
        <v>71</v>
      </c>
      <c r="BF28" s="48" t="s">
        <v>71</v>
      </c>
      <c r="BG28" s="48" t="s">
        <v>69</v>
      </c>
      <c r="BH28" s="48" t="s">
        <v>71</v>
      </c>
      <c r="BI28" s="49">
        <f t="shared" si="64"/>
        <v>1</v>
      </c>
      <c r="BJ28" s="49" t="s">
        <v>145</v>
      </c>
      <c r="BK28" s="53">
        <v>0.73831590430609395</v>
      </c>
      <c r="BL28" s="53">
        <v>0.74515342634793802</v>
      </c>
      <c r="BM28" s="53">
        <v>16.573051597562301</v>
      </c>
      <c r="BN28" s="53">
        <v>16.889363427044199</v>
      </c>
      <c r="BO28" s="53">
        <v>0.51155067754222205</v>
      </c>
      <c r="BP28" s="53">
        <v>0.50482330933908204</v>
      </c>
      <c r="BQ28" s="53">
        <v>0.85549736597935699</v>
      </c>
      <c r="BR28" s="53">
        <v>0.87302819138324095</v>
      </c>
      <c r="BS28" s="49" t="s">
        <v>69</v>
      </c>
      <c r="BT28" s="49" t="s">
        <v>69</v>
      </c>
      <c r="BU28" s="49" t="s">
        <v>68</v>
      </c>
      <c r="BV28" s="49" t="s">
        <v>68</v>
      </c>
      <c r="BW28" s="49" t="s">
        <v>69</v>
      </c>
      <c r="BX28" s="49" t="s">
        <v>69</v>
      </c>
      <c r="BY28" s="49" t="s">
        <v>71</v>
      </c>
      <c r="BZ28" s="49" t="s">
        <v>71</v>
      </c>
    </row>
    <row r="29" spans="1:78" s="49" customFormat="1" x14ac:dyDescent="0.3">
      <c r="A29" s="48">
        <v>14179000</v>
      </c>
      <c r="B29" s="48">
        <v>23780701</v>
      </c>
      <c r="C29" s="49" t="s">
        <v>138</v>
      </c>
      <c r="D29" s="77" t="s">
        <v>278</v>
      </c>
      <c r="F29" s="50"/>
      <c r="G29" s="51">
        <v>0.83899999999999997</v>
      </c>
      <c r="H29" s="51" t="str">
        <f>IF(G29&gt;0.8,"VG",IF(G29&gt;0.7,"G",IF(G29&gt;0.45,"S","NS")))</f>
        <v>VG</v>
      </c>
      <c r="I29" s="51" t="str">
        <f>AI29</f>
        <v>G</v>
      </c>
      <c r="J29" s="51" t="str">
        <f>BB29</f>
        <v>G</v>
      </c>
      <c r="K29" s="51" t="str">
        <f>BT29</f>
        <v>G</v>
      </c>
      <c r="L29" s="52">
        <v>5.3999999999999999E-2</v>
      </c>
      <c r="M29" s="51" t="str">
        <f>IF(ABS(L29)&lt;5%,"VG",IF(ABS(L29)&lt;10%,"G",IF(ABS(L29)&lt;15%,"S","NS")))</f>
        <v>G</v>
      </c>
      <c r="N29" s="51" t="str">
        <f t="shared" ref="N29" si="65">AO29</f>
        <v>VG</v>
      </c>
      <c r="O29" s="51" t="str">
        <f>BD29</f>
        <v>S</v>
      </c>
      <c r="P29" s="51" t="str">
        <f t="shared" ref="P29" si="66">BY29</f>
        <v>VG</v>
      </c>
      <c r="Q29" s="51">
        <v>0.4</v>
      </c>
      <c r="R29" s="51" t="str">
        <f>IF(Q29&lt;=0.5,"VG",IF(Q29&lt;=0.6,"G",IF(Q29&lt;=0.7,"S","NS")))</f>
        <v>VG</v>
      </c>
      <c r="S29" s="51" t="str">
        <f>AN29</f>
        <v>G</v>
      </c>
      <c r="T29" s="51" t="str">
        <f>BF29</f>
        <v>VG</v>
      </c>
      <c r="U29" s="51" t="str">
        <f>BX29</f>
        <v>G</v>
      </c>
      <c r="V29" s="51">
        <v>0.871</v>
      </c>
      <c r="W29" s="51" t="str">
        <f>IF(V29&gt;0.85,"VG",IF(V29&gt;0.75,"G",IF(V29&gt;0.6,"S","NS")))</f>
        <v>VG</v>
      </c>
      <c r="X29" s="51" t="str">
        <f>AP29</f>
        <v>G</v>
      </c>
      <c r="Y29" s="51" t="str">
        <f>BH29</f>
        <v>VG</v>
      </c>
      <c r="Z29" s="51" t="str">
        <f>BZ29</f>
        <v>VG</v>
      </c>
      <c r="AA29" s="53">
        <v>0.72595256744652803</v>
      </c>
      <c r="AB29" s="53">
        <v>0.69498471645654802</v>
      </c>
      <c r="AC29" s="53">
        <v>17.002550654765699</v>
      </c>
      <c r="AD29" s="53">
        <v>14.9839258258315</v>
      </c>
      <c r="AE29" s="53">
        <v>0.52349539878920803</v>
      </c>
      <c r="AF29" s="53">
        <v>0.55228188775610898</v>
      </c>
      <c r="AG29" s="53">
        <v>0.85407610147756097</v>
      </c>
      <c r="AH29" s="53">
        <v>0.79514851198075198</v>
      </c>
      <c r="AI29" s="48" t="s">
        <v>69</v>
      </c>
      <c r="AJ29" s="48" t="s">
        <v>70</v>
      </c>
      <c r="AK29" s="48" t="s">
        <v>68</v>
      </c>
      <c r="AL29" s="48" t="s">
        <v>70</v>
      </c>
      <c r="AM29" s="48" t="s">
        <v>69</v>
      </c>
      <c r="AN29" s="48" t="s">
        <v>69</v>
      </c>
      <c r="AO29" s="48" t="s">
        <v>71</v>
      </c>
      <c r="AP29" s="48" t="s">
        <v>69</v>
      </c>
      <c r="AR29" s="54" t="s">
        <v>145</v>
      </c>
      <c r="AS29" s="53">
        <v>0.78021714613675197</v>
      </c>
      <c r="AT29" s="53">
        <v>0.77736886282260698</v>
      </c>
      <c r="AU29" s="53">
        <v>9.1559870061941506</v>
      </c>
      <c r="AV29" s="53">
        <v>10.682558199455899</v>
      </c>
      <c r="AW29" s="53">
        <v>0.46881004027564099</v>
      </c>
      <c r="AX29" s="53">
        <v>0.47183804125716</v>
      </c>
      <c r="AY29" s="53">
        <v>0.837974998252767</v>
      </c>
      <c r="AZ29" s="53">
        <v>0.85390624130506299</v>
      </c>
      <c r="BA29" s="48" t="s">
        <v>69</v>
      </c>
      <c r="BB29" s="48" t="s">
        <v>69</v>
      </c>
      <c r="BC29" s="48" t="s">
        <v>69</v>
      </c>
      <c r="BD29" s="48" t="s">
        <v>70</v>
      </c>
      <c r="BE29" s="48" t="s">
        <v>71</v>
      </c>
      <c r="BF29" s="48" t="s">
        <v>71</v>
      </c>
      <c r="BG29" s="48" t="s">
        <v>69</v>
      </c>
      <c r="BH29" s="48" t="s">
        <v>71</v>
      </c>
      <c r="BI29" s="49">
        <f t="shared" ref="BI29" si="67">IF(BJ29=AR29,1,0)</f>
        <v>1</v>
      </c>
      <c r="BJ29" s="49" t="s">
        <v>145</v>
      </c>
      <c r="BK29" s="53">
        <v>0.73831590430609395</v>
      </c>
      <c r="BL29" s="53">
        <v>0.74515342634793802</v>
      </c>
      <c r="BM29" s="53">
        <v>16.573051597562301</v>
      </c>
      <c r="BN29" s="53">
        <v>16.889363427044199</v>
      </c>
      <c r="BO29" s="53">
        <v>0.51155067754222205</v>
      </c>
      <c r="BP29" s="53">
        <v>0.50482330933908204</v>
      </c>
      <c r="BQ29" s="53">
        <v>0.85549736597935699</v>
      </c>
      <c r="BR29" s="53">
        <v>0.87302819138324095</v>
      </c>
      <c r="BS29" s="49" t="s">
        <v>69</v>
      </c>
      <c r="BT29" s="49" t="s">
        <v>69</v>
      </c>
      <c r="BU29" s="49" t="s">
        <v>68</v>
      </c>
      <c r="BV29" s="49" t="s">
        <v>68</v>
      </c>
      <c r="BW29" s="49" t="s">
        <v>69</v>
      </c>
      <c r="BX29" s="49" t="s">
        <v>69</v>
      </c>
      <c r="BY29" s="49" t="s">
        <v>71</v>
      </c>
      <c r="BZ29" s="49" t="s">
        <v>71</v>
      </c>
    </row>
    <row r="30" spans="1:78" x14ac:dyDescent="0.3">
      <c r="A30" s="3"/>
      <c r="B30" s="3"/>
      <c r="M30" s="26"/>
      <c r="Q30" s="18"/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x14ac:dyDescent="0.3">
      <c r="A31" s="3">
        <v>14180300</v>
      </c>
      <c r="B31" s="3">
        <v>23780557</v>
      </c>
      <c r="C31" t="s">
        <v>139</v>
      </c>
      <c r="D31" t="s">
        <v>137</v>
      </c>
      <c r="G31" s="16">
        <v>0.77</v>
      </c>
      <c r="H31" s="16" t="str">
        <f t="shared" ref="H31:H38" si="68">IF(G31&gt;0.8,"VG",IF(G31&gt;0.7,"G",IF(G31&gt;0.45,"S","NS")))</f>
        <v>G</v>
      </c>
      <c r="I31" s="16" t="str">
        <f t="shared" ref="I31:I36" si="69">AI31</f>
        <v>G</v>
      </c>
      <c r="J31" s="16" t="str">
        <f t="shared" ref="J31:J36" si="70">BB31</f>
        <v>VG</v>
      </c>
      <c r="K31" s="16" t="str">
        <f t="shared" ref="K31:K36" si="71">BT31</f>
        <v>VG</v>
      </c>
      <c r="L31" s="19">
        <v>-4.9000000000000002E-2</v>
      </c>
      <c r="M31" s="26" t="str">
        <f t="shared" ref="M31:M38" si="72">IF(ABS(L31)&lt;5%,"VG",IF(ABS(L31)&lt;10%,"G",IF(ABS(L31)&lt;15%,"S","NS")))</f>
        <v>VG</v>
      </c>
      <c r="N31" s="26" t="str">
        <f t="shared" ref="N31:N48" si="73">AO31</f>
        <v>G</v>
      </c>
      <c r="O31" s="26" t="str">
        <f t="shared" ref="O31:O36" si="74">BD31</f>
        <v>VG</v>
      </c>
      <c r="P31" s="26" t="str">
        <f t="shared" ref="P31:P48" si="75">BY31</f>
        <v>G</v>
      </c>
      <c r="Q31" s="18">
        <v>0.48</v>
      </c>
      <c r="R31" s="17" t="str">
        <f t="shared" ref="R31:R38" si="76">IF(Q31&lt;=0.5,"VG",IF(Q31&lt;=0.6,"G",IF(Q31&lt;=0.7,"S","NS")))</f>
        <v>VG</v>
      </c>
      <c r="S31" s="17" t="str">
        <f t="shared" ref="S31:S36" si="77">AN31</f>
        <v>G</v>
      </c>
      <c r="T31" s="17" t="str">
        <f t="shared" ref="T31:T36" si="78">BF31</f>
        <v>VG</v>
      </c>
      <c r="U31" s="17" t="str">
        <f t="shared" ref="U31:U36" si="79">BX31</f>
        <v>VG</v>
      </c>
      <c r="V31" s="18">
        <v>0.77</v>
      </c>
      <c r="W31" s="18" t="str">
        <f t="shared" ref="W31:W38" si="80">IF(V31&gt;0.85,"VG",IF(V31&gt;0.75,"G",IF(V31&gt;0.6,"S","NS")))</f>
        <v>G</v>
      </c>
      <c r="X31" s="18" t="str">
        <f t="shared" ref="X31:X36" si="81">AP31</f>
        <v>G</v>
      </c>
      <c r="Y31" s="18" t="str">
        <f t="shared" ref="Y31:Y36" si="82">BH31</f>
        <v>G</v>
      </c>
      <c r="Z31" s="18" t="str">
        <f t="shared" ref="Z31:Z36" si="83">BZ31</f>
        <v>G</v>
      </c>
      <c r="AA31" s="33">
        <v>0.78559090771131102</v>
      </c>
      <c r="AB31" s="33">
        <v>0.743003391024046</v>
      </c>
      <c r="AC31" s="42">
        <v>0.156726259303444</v>
      </c>
      <c r="AD31" s="42">
        <v>-2.8715013968540202</v>
      </c>
      <c r="AE31" s="43">
        <v>0.46304329418391199</v>
      </c>
      <c r="AF31" s="43">
        <v>0.50694832969046599</v>
      </c>
      <c r="AG31" s="35">
        <v>0.80859592164628602</v>
      </c>
      <c r="AH31" s="35">
        <v>0.76093468281902699</v>
      </c>
      <c r="AI31" s="36" t="s">
        <v>69</v>
      </c>
      <c r="AJ31" s="36" t="s">
        <v>69</v>
      </c>
      <c r="AK31" s="40" t="s">
        <v>71</v>
      </c>
      <c r="AL31" s="40" t="s">
        <v>71</v>
      </c>
      <c r="AM31" s="41" t="s">
        <v>71</v>
      </c>
      <c r="AN31" s="41" t="s">
        <v>69</v>
      </c>
      <c r="AO31" s="3" t="s">
        <v>69</v>
      </c>
      <c r="AP31" s="3" t="s">
        <v>69</v>
      </c>
      <c r="AR31" s="44" t="s">
        <v>144</v>
      </c>
      <c r="AS31" s="33">
        <v>0.79217245212859</v>
      </c>
      <c r="AT31" s="33">
        <v>0.81291601289947302</v>
      </c>
      <c r="AU31" s="42">
        <v>-2.5766189767210399</v>
      </c>
      <c r="AV31" s="42">
        <v>-1.88345517232321</v>
      </c>
      <c r="AW31" s="43">
        <v>0.45588106768258102</v>
      </c>
      <c r="AX31" s="43">
        <v>0.432532064823554</v>
      </c>
      <c r="AY31" s="35">
        <v>0.81724997374330399</v>
      </c>
      <c r="AZ31" s="35">
        <v>0.84176100323151803</v>
      </c>
      <c r="BA31" s="36" t="s">
        <v>69</v>
      </c>
      <c r="BB31" s="36" t="s">
        <v>71</v>
      </c>
      <c r="BC31" s="40" t="s">
        <v>71</v>
      </c>
      <c r="BD31" s="40" t="s">
        <v>71</v>
      </c>
      <c r="BE31" s="41" t="s">
        <v>71</v>
      </c>
      <c r="BF31" s="41" t="s">
        <v>71</v>
      </c>
      <c r="BG31" s="3" t="s">
        <v>69</v>
      </c>
      <c r="BH31" s="3" t="s">
        <v>69</v>
      </c>
      <c r="BI31">
        <f t="shared" ref="BI31:BI36" si="84">IF(BJ31=AR31,1,0)</f>
        <v>1</v>
      </c>
      <c r="BJ31" t="s">
        <v>144</v>
      </c>
      <c r="BK31" s="35">
        <v>0.787020500587154</v>
      </c>
      <c r="BL31" s="35">
        <v>0.80960352765802701</v>
      </c>
      <c r="BM31" s="35">
        <v>-0.55493717754498595</v>
      </c>
      <c r="BN31" s="35">
        <v>-0.43438129984824803</v>
      </c>
      <c r="BO31" s="35">
        <v>0.46149701993929099</v>
      </c>
      <c r="BP31" s="35">
        <v>0.43634444231819097</v>
      </c>
      <c r="BQ31" s="35">
        <v>0.80708203170917503</v>
      </c>
      <c r="BR31" s="35">
        <v>0.83278994643985804</v>
      </c>
      <c r="BS31" t="s">
        <v>69</v>
      </c>
      <c r="BT31" t="s">
        <v>71</v>
      </c>
      <c r="BU31" t="s">
        <v>71</v>
      </c>
      <c r="BV31" t="s">
        <v>71</v>
      </c>
      <c r="BW31" t="s">
        <v>71</v>
      </c>
      <c r="BX31" t="s">
        <v>71</v>
      </c>
      <c r="BY31" t="s">
        <v>69</v>
      </c>
      <c r="BZ31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49" t="s">
        <v>151</v>
      </c>
      <c r="F32" s="50"/>
      <c r="G32" s="51">
        <v>0.76600000000000001</v>
      </c>
      <c r="H32" s="51" t="str">
        <f t="shared" si="68"/>
        <v>G</v>
      </c>
      <c r="I32" s="51" t="str">
        <f t="shared" si="69"/>
        <v>G</v>
      </c>
      <c r="J32" s="51" t="str">
        <f t="shared" si="70"/>
        <v>VG</v>
      </c>
      <c r="K32" s="51" t="str">
        <f t="shared" si="71"/>
        <v>VG</v>
      </c>
      <c r="L32" s="52">
        <v>-6.0999999999999999E-2</v>
      </c>
      <c r="M32" s="51" t="str">
        <f t="shared" si="72"/>
        <v>G</v>
      </c>
      <c r="N32" s="51" t="str">
        <f t="shared" si="73"/>
        <v>G</v>
      </c>
      <c r="O32" s="51" t="str">
        <f t="shared" si="74"/>
        <v>VG</v>
      </c>
      <c r="P32" s="51" t="str">
        <f t="shared" si="75"/>
        <v>G</v>
      </c>
      <c r="Q32" s="51">
        <v>0.48</v>
      </c>
      <c r="R32" s="51" t="str">
        <f t="shared" si="76"/>
        <v>VG</v>
      </c>
      <c r="S32" s="51" t="str">
        <f t="shared" si="77"/>
        <v>G</v>
      </c>
      <c r="T32" s="51" t="str">
        <f t="shared" si="78"/>
        <v>VG</v>
      </c>
      <c r="U32" s="51" t="str">
        <f t="shared" si="79"/>
        <v>VG</v>
      </c>
      <c r="V32" s="51">
        <v>0.77500000000000002</v>
      </c>
      <c r="W32" s="51" t="str">
        <f t="shared" si="80"/>
        <v>G</v>
      </c>
      <c r="X32" s="51" t="str">
        <f t="shared" si="81"/>
        <v>G</v>
      </c>
      <c r="Y32" s="51" t="str">
        <f t="shared" si="82"/>
        <v>G</v>
      </c>
      <c r="Z32" s="51" t="str">
        <f t="shared" si="83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84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156</v>
      </c>
      <c r="E33" s="49" t="s">
        <v>159</v>
      </c>
      <c r="F33" s="50"/>
      <c r="G33" s="51">
        <v>0.76</v>
      </c>
      <c r="H33" s="51" t="str">
        <f t="shared" si="68"/>
        <v>G</v>
      </c>
      <c r="I33" s="51" t="str">
        <f t="shared" si="69"/>
        <v>G</v>
      </c>
      <c r="J33" s="51" t="str">
        <f t="shared" si="70"/>
        <v>VG</v>
      </c>
      <c r="K33" s="51" t="str">
        <f t="shared" si="71"/>
        <v>VG</v>
      </c>
      <c r="L33" s="52">
        <v>7.9000000000000001E-2</v>
      </c>
      <c r="M33" s="51" t="str">
        <f t="shared" si="72"/>
        <v>G</v>
      </c>
      <c r="N33" s="51" t="str">
        <f t="shared" si="73"/>
        <v>G</v>
      </c>
      <c r="O33" s="51" t="str">
        <f t="shared" si="74"/>
        <v>VG</v>
      </c>
      <c r="P33" s="51" t="str">
        <f t="shared" si="75"/>
        <v>G</v>
      </c>
      <c r="Q33" s="51">
        <v>0.48</v>
      </c>
      <c r="R33" s="51" t="str">
        <f t="shared" si="76"/>
        <v>VG</v>
      </c>
      <c r="S33" s="51" t="str">
        <f t="shared" si="77"/>
        <v>G</v>
      </c>
      <c r="T33" s="51" t="str">
        <f t="shared" si="78"/>
        <v>VG</v>
      </c>
      <c r="U33" s="51" t="str">
        <f t="shared" si="79"/>
        <v>VG</v>
      </c>
      <c r="V33" s="51">
        <v>0.77</v>
      </c>
      <c r="W33" s="51" t="str">
        <f t="shared" si="80"/>
        <v>G</v>
      </c>
      <c r="X33" s="51" t="str">
        <f t="shared" si="81"/>
        <v>G</v>
      </c>
      <c r="Y33" s="51" t="str">
        <f t="shared" si="82"/>
        <v>G</v>
      </c>
      <c r="Z33" s="51" t="str">
        <f t="shared" si="83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84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165</v>
      </c>
      <c r="F34" s="50"/>
      <c r="G34" s="51">
        <v>0.77</v>
      </c>
      <c r="H34" s="51" t="str">
        <f t="shared" si="68"/>
        <v>G</v>
      </c>
      <c r="I34" s="51" t="str">
        <f t="shared" si="69"/>
        <v>G</v>
      </c>
      <c r="J34" s="51" t="str">
        <f t="shared" si="70"/>
        <v>VG</v>
      </c>
      <c r="K34" s="51" t="str">
        <f t="shared" si="71"/>
        <v>VG</v>
      </c>
      <c r="L34" s="52">
        <v>-4.0000000000000001E-3</v>
      </c>
      <c r="M34" s="51" t="str">
        <f t="shared" si="72"/>
        <v>VG</v>
      </c>
      <c r="N34" s="51" t="str">
        <f t="shared" si="73"/>
        <v>G</v>
      </c>
      <c r="O34" s="51" t="str">
        <f t="shared" si="74"/>
        <v>VG</v>
      </c>
      <c r="P34" s="51" t="str">
        <f t="shared" si="75"/>
        <v>G</v>
      </c>
      <c r="Q34" s="51">
        <v>0.48</v>
      </c>
      <c r="R34" s="51" t="str">
        <f t="shared" si="76"/>
        <v>VG</v>
      </c>
      <c r="S34" s="51" t="str">
        <f t="shared" si="77"/>
        <v>G</v>
      </c>
      <c r="T34" s="51" t="str">
        <f t="shared" si="78"/>
        <v>VG</v>
      </c>
      <c r="U34" s="51" t="str">
        <f t="shared" si="79"/>
        <v>VG</v>
      </c>
      <c r="V34" s="51">
        <v>0.77</v>
      </c>
      <c r="W34" s="51" t="str">
        <f t="shared" si="80"/>
        <v>G</v>
      </c>
      <c r="X34" s="51" t="str">
        <f t="shared" si="81"/>
        <v>G</v>
      </c>
      <c r="Y34" s="51" t="str">
        <f t="shared" si="82"/>
        <v>G</v>
      </c>
      <c r="Z34" s="51" t="str">
        <f t="shared" si="83"/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si="84"/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x14ac:dyDescent="0.3">
      <c r="A35" s="48">
        <v>14180300</v>
      </c>
      <c r="B35" s="48">
        <v>23780557</v>
      </c>
      <c r="C35" s="49" t="s">
        <v>139</v>
      </c>
      <c r="D35" s="65" t="s">
        <v>167</v>
      </c>
      <c r="F35" s="50"/>
      <c r="G35" s="51">
        <v>0.77</v>
      </c>
      <c r="H35" s="51" t="str">
        <f t="shared" si="68"/>
        <v>G</v>
      </c>
      <c r="I35" s="51" t="str">
        <f t="shared" si="69"/>
        <v>G</v>
      </c>
      <c r="J35" s="51" t="str">
        <f t="shared" si="70"/>
        <v>VG</v>
      </c>
      <c r="K35" s="51" t="str">
        <f t="shared" si="71"/>
        <v>VG</v>
      </c>
      <c r="L35" s="52">
        <v>-4.0000000000000001E-3</v>
      </c>
      <c r="M35" s="51" t="str">
        <f t="shared" si="72"/>
        <v>VG</v>
      </c>
      <c r="N35" s="51" t="str">
        <f t="shared" si="73"/>
        <v>G</v>
      </c>
      <c r="O35" s="51" t="str">
        <f t="shared" si="74"/>
        <v>VG</v>
      </c>
      <c r="P35" s="51" t="str">
        <f t="shared" si="75"/>
        <v>G</v>
      </c>
      <c r="Q35" s="51">
        <v>0.48</v>
      </c>
      <c r="R35" s="51" t="str">
        <f t="shared" si="76"/>
        <v>VG</v>
      </c>
      <c r="S35" s="51" t="str">
        <f t="shared" si="77"/>
        <v>G</v>
      </c>
      <c r="T35" s="51" t="str">
        <f t="shared" si="78"/>
        <v>VG</v>
      </c>
      <c r="U35" s="51" t="str">
        <f t="shared" si="79"/>
        <v>VG</v>
      </c>
      <c r="V35" s="51">
        <v>0.77</v>
      </c>
      <c r="W35" s="51" t="str">
        <f t="shared" si="80"/>
        <v>G</v>
      </c>
      <c r="X35" s="51" t="str">
        <f t="shared" si="81"/>
        <v>G</v>
      </c>
      <c r="Y35" s="51" t="str">
        <f t="shared" si="82"/>
        <v>G</v>
      </c>
      <c r="Z35" s="51" t="str">
        <f t="shared" si="83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84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49" customFormat="1" ht="28.8" x14ac:dyDescent="0.3">
      <c r="A36" s="48">
        <v>14180300</v>
      </c>
      <c r="B36" s="48">
        <v>23780557</v>
      </c>
      <c r="C36" s="49" t="s">
        <v>139</v>
      </c>
      <c r="D36" s="65" t="s">
        <v>174</v>
      </c>
      <c r="E36" s="49" t="s">
        <v>173</v>
      </c>
      <c r="F36" s="50"/>
      <c r="G36" s="51">
        <v>0.751</v>
      </c>
      <c r="H36" s="51" t="str">
        <f t="shared" si="68"/>
        <v>G</v>
      </c>
      <c r="I36" s="51" t="str">
        <f t="shared" si="69"/>
        <v>G</v>
      </c>
      <c r="J36" s="51" t="str">
        <f t="shared" si="70"/>
        <v>VG</v>
      </c>
      <c r="K36" s="51" t="str">
        <f t="shared" si="71"/>
        <v>VG</v>
      </c>
      <c r="L36" s="52">
        <v>-0.1298</v>
      </c>
      <c r="M36" s="51" t="str">
        <f t="shared" si="72"/>
        <v>S</v>
      </c>
      <c r="N36" s="51" t="str">
        <f t="shared" si="73"/>
        <v>G</v>
      </c>
      <c r="O36" s="51" t="str">
        <f t="shared" si="74"/>
        <v>VG</v>
      </c>
      <c r="P36" s="51" t="str">
        <f t="shared" si="75"/>
        <v>G</v>
      </c>
      <c r="Q36" s="51">
        <v>0.49199999999999999</v>
      </c>
      <c r="R36" s="51" t="str">
        <f t="shared" si="76"/>
        <v>VG</v>
      </c>
      <c r="S36" s="51" t="str">
        <f t="shared" si="77"/>
        <v>G</v>
      </c>
      <c r="T36" s="51" t="str">
        <f t="shared" si="78"/>
        <v>VG</v>
      </c>
      <c r="U36" s="51" t="str">
        <f t="shared" si="79"/>
        <v>VG</v>
      </c>
      <c r="V36" s="51">
        <v>0.77669999999999995</v>
      </c>
      <c r="W36" s="51" t="str">
        <f t="shared" si="80"/>
        <v>G</v>
      </c>
      <c r="X36" s="51" t="str">
        <f t="shared" si="81"/>
        <v>G</v>
      </c>
      <c r="Y36" s="51" t="str">
        <f t="shared" si="82"/>
        <v>G</v>
      </c>
      <c r="Z36" s="51" t="str">
        <f t="shared" si="83"/>
        <v>G</v>
      </c>
      <c r="AA36" s="53">
        <v>0.78559090771131102</v>
      </c>
      <c r="AB36" s="53">
        <v>0.743003391024046</v>
      </c>
      <c r="AC36" s="53">
        <v>0.156726259303444</v>
      </c>
      <c r="AD36" s="53">
        <v>-2.8715013968540202</v>
      </c>
      <c r="AE36" s="53">
        <v>0.46304329418391199</v>
      </c>
      <c r="AF36" s="53">
        <v>0.50694832969046599</v>
      </c>
      <c r="AG36" s="53">
        <v>0.80859592164628602</v>
      </c>
      <c r="AH36" s="53">
        <v>0.76093468281902699</v>
      </c>
      <c r="AI36" s="48" t="s">
        <v>69</v>
      </c>
      <c r="AJ36" s="48" t="s">
        <v>69</v>
      </c>
      <c r="AK36" s="48" t="s">
        <v>71</v>
      </c>
      <c r="AL36" s="48" t="s">
        <v>71</v>
      </c>
      <c r="AM36" s="48" t="s">
        <v>71</v>
      </c>
      <c r="AN36" s="48" t="s">
        <v>69</v>
      </c>
      <c r="AO36" s="48" t="s">
        <v>69</v>
      </c>
      <c r="AP36" s="48" t="s">
        <v>69</v>
      </c>
      <c r="AR36" s="54" t="s">
        <v>144</v>
      </c>
      <c r="AS36" s="53">
        <v>0.79217245212859</v>
      </c>
      <c r="AT36" s="53">
        <v>0.81291601289947302</v>
      </c>
      <c r="AU36" s="53">
        <v>-2.5766189767210399</v>
      </c>
      <c r="AV36" s="53">
        <v>-1.88345517232321</v>
      </c>
      <c r="AW36" s="53">
        <v>0.45588106768258102</v>
      </c>
      <c r="AX36" s="53">
        <v>0.432532064823554</v>
      </c>
      <c r="AY36" s="53">
        <v>0.81724997374330399</v>
      </c>
      <c r="AZ36" s="53">
        <v>0.84176100323151803</v>
      </c>
      <c r="BA36" s="48" t="s">
        <v>69</v>
      </c>
      <c r="BB36" s="48" t="s">
        <v>71</v>
      </c>
      <c r="BC36" s="48" t="s">
        <v>71</v>
      </c>
      <c r="BD36" s="48" t="s">
        <v>71</v>
      </c>
      <c r="BE36" s="48" t="s">
        <v>71</v>
      </c>
      <c r="BF36" s="48" t="s">
        <v>71</v>
      </c>
      <c r="BG36" s="48" t="s">
        <v>69</v>
      </c>
      <c r="BH36" s="48" t="s">
        <v>69</v>
      </c>
      <c r="BI36" s="49">
        <f t="shared" si="84"/>
        <v>1</v>
      </c>
      <c r="BJ36" s="49" t="s">
        <v>144</v>
      </c>
      <c r="BK36" s="53">
        <v>0.787020500587154</v>
      </c>
      <c r="BL36" s="53">
        <v>0.80960352765802701</v>
      </c>
      <c r="BM36" s="53">
        <v>-0.55493717754498595</v>
      </c>
      <c r="BN36" s="53">
        <v>-0.43438129984824803</v>
      </c>
      <c r="BO36" s="53">
        <v>0.46149701993929099</v>
      </c>
      <c r="BP36" s="53">
        <v>0.43634444231819097</v>
      </c>
      <c r="BQ36" s="53">
        <v>0.80708203170917503</v>
      </c>
      <c r="BR36" s="53">
        <v>0.83278994643985804</v>
      </c>
      <c r="BS36" s="49" t="s">
        <v>69</v>
      </c>
      <c r="BT36" s="49" t="s">
        <v>71</v>
      </c>
      <c r="BU36" s="49" t="s">
        <v>71</v>
      </c>
      <c r="BV36" s="49" t="s">
        <v>71</v>
      </c>
      <c r="BW36" s="49" t="s">
        <v>71</v>
      </c>
      <c r="BX36" s="49" t="s">
        <v>71</v>
      </c>
      <c r="BY36" s="49" t="s">
        <v>69</v>
      </c>
      <c r="BZ36" s="49" t="s">
        <v>69</v>
      </c>
    </row>
    <row r="37" spans="1:78" s="49" customFormat="1" ht="28.8" x14ac:dyDescent="0.3">
      <c r="A37" s="48">
        <v>14180300</v>
      </c>
      <c r="B37" s="48">
        <v>23780557</v>
      </c>
      <c r="C37" s="49" t="s">
        <v>139</v>
      </c>
      <c r="D37" s="65" t="s">
        <v>175</v>
      </c>
      <c r="E37" s="49" t="s">
        <v>176</v>
      </c>
      <c r="F37" s="50"/>
      <c r="G37" s="51">
        <v>0.86499999999999999</v>
      </c>
      <c r="H37" s="51" t="str">
        <f t="shared" si="68"/>
        <v>VG</v>
      </c>
      <c r="I37" s="51" t="str">
        <f t="shared" ref="I37:I48" si="85">AI37</f>
        <v>G</v>
      </c>
      <c r="J37" s="51" t="str">
        <f t="shared" ref="J37:J48" si="86">BB37</f>
        <v>VG</v>
      </c>
      <c r="K37" s="51" t="str">
        <f t="shared" ref="K37:K48" si="87">BT37</f>
        <v>VG</v>
      </c>
      <c r="L37" s="52">
        <v>-7.3200000000000001E-2</v>
      </c>
      <c r="M37" s="51" t="str">
        <f t="shared" si="72"/>
        <v>G</v>
      </c>
      <c r="N37" s="51" t="str">
        <f t="shared" si="73"/>
        <v>G</v>
      </c>
      <c r="O37" s="51" t="str">
        <f t="shared" ref="O37:O48" si="88">BD37</f>
        <v>VG</v>
      </c>
      <c r="P37" s="51" t="str">
        <f t="shared" si="75"/>
        <v>G</v>
      </c>
      <c r="Q37" s="51">
        <v>0.36599999999999999</v>
      </c>
      <c r="R37" s="51" t="str">
        <f t="shared" si="76"/>
        <v>VG</v>
      </c>
      <c r="S37" s="51" t="str">
        <f t="shared" ref="S37:S48" si="89">AN37</f>
        <v>G</v>
      </c>
      <c r="T37" s="51" t="str">
        <f t="shared" ref="T37:T48" si="90">BF37</f>
        <v>VG</v>
      </c>
      <c r="U37" s="51" t="str">
        <f t="shared" ref="U37:U48" si="91">BX37</f>
        <v>VG</v>
      </c>
      <c r="V37" s="51">
        <v>0.87270000000000003</v>
      </c>
      <c r="W37" s="51" t="str">
        <f t="shared" si="80"/>
        <v>VG</v>
      </c>
      <c r="X37" s="51" t="str">
        <f t="shared" ref="X37:X48" si="92">AP37</f>
        <v>G</v>
      </c>
      <c r="Y37" s="51" t="str">
        <f t="shared" ref="Y37:Y48" si="93">BH37</f>
        <v>G</v>
      </c>
      <c r="Z37" s="51" t="str">
        <f t="shared" ref="Z37:Z48" si="94">BZ37</f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ref="BI37:BI48" si="95">IF(BJ37=AR37,1,0)</f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49" customFormat="1" ht="43.2" x14ac:dyDescent="0.3">
      <c r="A38" s="48">
        <v>14180300</v>
      </c>
      <c r="B38" s="48">
        <v>23780557</v>
      </c>
      <c r="C38" s="49" t="s">
        <v>139</v>
      </c>
      <c r="D38" s="65" t="s">
        <v>177</v>
      </c>
      <c r="E38" s="49" t="s">
        <v>178</v>
      </c>
      <c r="F38" s="50"/>
      <c r="G38" s="51">
        <v>0.83799999999999997</v>
      </c>
      <c r="H38" s="51" t="str">
        <f t="shared" si="68"/>
        <v>VG</v>
      </c>
      <c r="I38" s="51" t="str">
        <f t="shared" si="85"/>
        <v>G</v>
      </c>
      <c r="J38" s="51" t="str">
        <f t="shared" si="86"/>
        <v>VG</v>
      </c>
      <c r="K38" s="51" t="str">
        <f t="shared" si="87"/>
        <v>VG</v>
      </c>
      <c r="L38" s="52">
        <v>0.12620000000000001</v>
      </c>
      <c r="M38" s="51" t="str">
        <f t="shared" si="72"/>
        <v>S</v>
      </c>
      <c r="N38" s="51" t="str">
        <f t="shared" si="73"/>
        <v>G</v>
      </c>
      <c r="O38" s="51" t="str">
        <f t="shared" si="88"/>
        <v>VG</v>
      </c>
      <c r="P38" s="51" t="str">
        <f t="shared" si="75"/>
        <v>G</v>
      </c>
      <c r="Q38" s="51">
        <v>0.39900000000000002</v>
      </c>
      <c r="R38" s="51" t="str">
        <f t="shared" si="76"/>
        <v>VG</v>
      </c>
      <c r="S38" s="51" t="str">
        <f t="shared" si="89"/>
        <v>G</v>
      </c>
      <c r="T38" s="51" t="str">
        <f t="shared" si="90"/>
        <v>VG</v>
      </c>
      <c r="U38" s="51" t="str">
        <f t="shared" si="91"/>
        <v>VG</v>
      </c>
      <c r="V38" s="51">
        <v>0.86650000000000005</v>
      </c>
      <c r="W38" s="51" t="str">
        <f t="shared" si="80"/>
        <v>VG</v>
      </c>
      <c r="X38" s="51" t="str">
        <f t="shared" si="92"/>
        <v>G</v>
      </c>
      <c r="Y38" s="51" t="str">
        <f t="shared" si="93"/>
        <v>G</v>
      </c>
      <c r="Z38" s="51" t="str">
        <f t="shared" si="94"/>
        <v>G</v>
      </c>
      <c r="AA38" s="53">
        <v>0.78559090771131102</v>
      </c>
      <c r="AB38" s="53">
        <v>0.743003391024046</v>
      </c>
      <c r="AC38" s="53">
        <v>0.156726259303444</v>
      </c>
      <c r="AD38" s="53">
        <v>-2.8715013968540202</v>
      </c>
      <c r="AE38" s="53">
        <v>0.46304329418391199</v>
      </c>
      <c r="AF38" s="53">
        <v>0.50694832969046599</v>
      </c>
      <c r="AG38" s="53">
        <v>0.80859592164628602</v>
      </c>
      <c r="AH38" s="53">
        <v>0.76093468281902699</v>
      </c>
      <c r="AI38" s="48" t="s">
        <v>69</v>
      </c>
      <c r="AJ38" s="48" t="s">
        <v>69</v>
      </c>
      <c r="AK38" s="48" t="s">
        <v>71</v>
      </c>
      <c r="AL38" s="48" t="s">
        <v>71</v>
      </c>
      <c r="AM38" s="48" t="s">
        <v>71</v>
      </c>
      <c r="AN38" s="48" t="s">
        <v>69</v>
      </c>
      <c r="AO38" s="48" t="s">
        <v>69</v>
      </c>
      <c r="AP38" s="48" t="s">
        <v>69</v>
      </c>
      <c r="AR38" s="54" t="s">
        <v>144</v>
      </c>
      <c r="AS38" s="53">
        <v>0.79217245212859</v>
      </c>
      <c r="AT38" s="53">
        <v>0.81291601289947302</v>
      </c>
      <c r="AU38" s="53">
        <v>-2.5766189767210399</v>
      </c>
      <c r="AV38" s="53">
        <v>-1.88345517232321</v>
      </c>
      <c r="AW38" s="53">
        <v>0.45588106768258102</v>
      </c>
      <c r="AX38" s="53">
        <v>0.432532064823554</v>
      </c>
      <c r="AY38" s="53">
        <v>0.81724997374330399</v>
      </c>
      <c r="AZ38" s="53">
        <v>0.84176100323151803</v>
      </c>
      <c r="BA38" s="48" t="s">
        <v>69</v>
      </c>
      <c r="BB38" s="48" t="s">
        <v>71</v>
      </c>
      <c r="BC38" s="48" t="s">
        <v>71</v>
      </c>
      <c r="BD38" s="48" t="s">
        <v>71</v>
      </c>
      <c r="BE38" s="48" t="s">
        <v>71</v>
      </c>
      <c r="BF38" s="48" t="s">
        <v>71</v>
      </c>
      <c r="BG38" s="48" t="s">
        <v>69</v>
      </c>
      <c r="BH38" s="48" t="s">
        <v>69</v>
      </c>
      <c r="BI38" s="49">
        <f t="shared" si="95"/>
        <v>1</v>
      </c>
      <c r="BJ38" s="49" t="s">
        <v>144</v>
      </c>
      <c r="BK38" s="53">
        <v>0.787020500587154</v>
      </c>
      <c r="BL38" s="53">
        <v>0.80960352765802701</v>
      </c>
      <c r="BM38" s="53">
        <v>-0.55493717754498595</v>
      </c>
      <c r="BN38" s="53">
        <v>-0.43438129984824803</v>
      </c>
      <c r="BO38" s="53">
        <v>0.46149701993929099</v>
      </c>
      <c r="BP38" s="53">
        <v>0.43634444231819097</v>
      </c>
      <c r="BQ38" s="53">
        <v>0.80708203170917503</v>
      </c>
      <c r="BR38" s="53">
        <v>0.83278994643985804</v>
      </c>
      <c r="BS38" s="49" t="s">
        <v>69</v>
      </c>
      <c r="BT38" s="49" t="s">
        <v>71</v>
      </c>
      <c r="BU38" s="49" t="s">
        <v>71</v>
      </c>
      <c r="BV38" s="49" t="s">
        <v>71</v>
      </c>
      <c r="BW38" s="49" t="s">
        <v>71</v>
      </c>
      <c r="BX38" s="49" t="s">
        <v>71</v>
      </c>
      <c r="BY38" s="49" t="s">
        <v>69</v>
      </c>
      <c r="BZ38" s="49" t="s">
        <v>69</v>
      </c>
    </row>
    <row r="39" spans="1:78" s="56" customFormat="1" x14ac:dyDescent="0.3">
      <c r="A39" s="55">
        <v>14180300</v>
      </c>
      <c r="B39" s="55">
        <v>23780557</v>
      </c>
      <c r="C39" s="56" t="s">
        <v>139</v>
      </c>
      <c r="D39" s="66" t="s">
        <v>183</v>
      </c>
      <c r="F39" s="57"/>
      <c r="G39" s="58">
        <v>0.82</v>
      </c>
      <c r="H39" s="58" t="str">
        <f t="shared" ref="H39:H48" si="96">IF(G39&gt;0.8,"VG",IF(G39&gt;0.7,"G",IF(G39&gt;0.45,"S","NS")))</f>
        <v>VG</v>
      </c>
      <c r="I39" s="58" t="str">
        <f t="shared" si="85"/>
        <v>G</v>
      </c>
      <c r="J39" s="58" t="str">
        <f t="shared" si="86"/>
        <v>VG</v>
      </c>
      <c r="K39" s="58" t="str">
        <f t="shared" si="87"/>
        <v>VG</v>
      </c>
      <c r="L39" s="59">
        <v>0.1646</v>
      </c>
      <c r="M39" s="58" t="str">
        <f t="shared" ref="M39:M48" si="97">IF(ABS(L39)&lt;5%,"VG",IF(ABS(L39)&lt;10%,"G",IF(ABS(L39)&lt;15%,"S","NS")))</f>
        <v>NS</v>
      </c>
      <c r="N39" s="58" t="str">
        <f t="shared" si="73"/>
        <v>G</v>
      </c>
      <c r="O39" s="58" t="str">
        <f t="shared" si="88"/>
        <v>VG</v>
      </c>
      <c r="P39" s="58" t="str">
        <f t="shared" si="75"/>
        <v>G</v>
      </c>
      <c r="Q39" s="58">
        <v>0.41899999999999998</v>
      </c>
      <c r="R39" s="58" t="str">
        <f t="shared" ref="R39:R48" si="98">IF(Q39&lt;=0.5,"VG",IF(Q39&lt;=0.6,"G",IF(Q39&lt;=0.7,"S","NS")))</f>
        <v>VG</v>
      </c>
      <c r="S39" s="58" t="str">
        <f t="shared" si="89"/>
        <v>G</v>
      </c>
      <c r="T39" s="58" t="str">
        <f t="shared" si="90"/>
        <v>VG</v>
      </c>
      <c r="U39" s="58" t="str">
        <f t="shared" si="91"/>
        <v>VG</v>
      </c>
      <c r="V39" s="58">
        <v>0.86</v>
      </c>
      <c r="W39" s="58" t="str">
        <f t="shared" ref="W39:W48" si="99">IF(V39&gt;0.85,"VG",IF(V39&gt;0.75,"G",IF(V39&gt;0.6,"S","NS")))</f>
        <v>VG</v>
      </c>
      <c r="X39" s="58" t="str">
        <f t="shared" si="92"/>
        <v>G</v>
      </c>
      <c r="Y39" s="58" t="str">
        <f t="shared" si="93"/>
        <v>G</v>
      </c>
      <c r="Z39" s="58" t="str">
        <f t="shared" si="94"/>
        <v>G</v>
      </c>
      <c r="AA39" s="60">
        <v>0.78559090771131102</v>
      </c>
      <c r="AB39" s="60">
        <v>0.743003391024046</v>
      </c>
      <c r="AC39" s="60">
        <v>0.156726259303444</v>
      </c>
      <c r="AD39" s="60">
        <v>-2.8715013968540202</v>
      </c>
      <c r="AE39" s="60">
        <v>0.46304329418391199</v>
      </c>
      <c r="AF39" s="60">
        <v>0.50694832969046599</v>
      </c>
      <c r="AG39" s="60">
        <v>0.80859592164628602</v>
      </c>
      <c r="AH39" s="60">
        <v>0.76093468281902699</v>
      </c>
      <c r="AI39" s="55" t="s">
        <v>69</v>
      </c>
      <c r="AJ39" s="55" t="s">
        <v>69</v>
      </c>
      <c r="AK39" s="55" t="s">
        <v>71</v>
      </c>
      <c r="AL39" s="55" t="s">
        <v>71</v>
      </c>
      <c r="AM39" s="55" t="s">
        <v>71</v>
      </c>
      <c r="AN39" s="55" t="s">
        <v>69</v>
      </c>
      <c r="AO39" s="55" t="s">
        <v>69</v>
      </c>
      <c r="AP39" s="55" t="s">
        <v>69</v>
      </c>
      <c r="AR39" s="61" t="s">
        <v>144</v>
      </c>
      <c r="AS39" s="60">
        <v>0.79217245212859</v>
      </c>
      <c r="AT39" s="60">
        <v>0.81291601289947302</v>
      </c>
      <c r="AU39" s="60">
        <v>-2.5766189767210399</v>
      </c>
      <c r="AV39" s="60">
        <v>-1.88345517232321</v>
      </c>
      <c r="AW39" s="60">
        <v>0.45588106768258102</v>
      </c>
      <c r="AX39" s="60">
        <v>0.432532064823554</v>
      </c>
      <c r="AY39" s="60">
        <v>0.81724997374330399</v>
      </c>
      <c r="AZ39" s="60">
        <v>0.84176100323151803</v>
      </c>
      <c r="BA39" s="55" t="s">
        <v>69</v>
      </c>
      <c r="BB39" s="55" t="s">
        <v>71</v>
      </c>
      <c r="BC39" s="55" t="s">
        <v>71</v>
      </c>
      <c r="BD39" s="55" t="s">
        <v>71</v>
      </c>
      <c r="BE39" s="55" t="s">
        <v>71</v>
      </c>
      <c r="BF39" s="55" t="s">
        <v>71</v>
      </c>
      <c r="BG39" s="55" t="s">
        <v>69</v>
      </c>
      <c r="BH39" s="55" t="s">
        <v>69</v>
      </c>
      <c r="BI39" s="56">
        <f t="shared" si="95"/>
        <v>1</v>
      </c>
      <c r="BJ39" s="56" t="s">
        <v>144</v>
      </c>
      <c r="BK39" s="60">
        <v>0.787020500587154</v>
      </c>
      <c r="BL39" s="60">
        <v>0.80960352765802701</v>
      </c>
      <c r="BM39" s="60">
        <v>-0.55493717754498595</v>
      </c>
      <c r="BN39" s="60">
        <v>-0.43438129984824803</v>
      </c>
      <c r="BO39" s="60">
        <v>0.46149701993929099</v>
      </c>
      <c r="BP39" s="60">
        <v>0.43634444231819097</v>
      </c>
      <c r="BQ39" s="60">
        <v>0.80708203170917503</v>
      </c>
      <c r="BR39" s="60">
        <v>0.83278994643985804</v>
      </c>
      <c r="BS39" s="56" t="s">
        <v>69</v>
      </c>
      <c r="BT39" s="56" t="s">
        <v>71</v>
      </c>
      <c r="BU39" s="56" t="s">
        <v>71</v>
      </c>
      <c r="BV39" s="56" t="s">
        <v>71</v>
      </c>
      <c r="BW39" s="56" t="s">
        <v>71</v>
      </c>
      <c r="BX39" s="56" t="s">
        <v>71</v>
      </c>
      <c r="BY39" s="56" t="s">
        <v>69</v>
      </c>
      <c r="BZ39" s="56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65" t="s">
        <v>197</v>
      </c>
      <c r="F40" s="50"/>
      <c r="G40" s="51">
        <v>0.86299999999999999</v>
      </c>
      <c r="H40" s="51" t="str">
        <f t="shared" si="96"/>
        <v>VG</v>
      </c>
      <c r="I40" s="51" t="str">
        <f t="shared" si="85"/>
        <v>G</v>
      </c>
      <c r="J40" s="51" t="str">
        <f t="shared" si="86"/>
        <v>VG</v>
      </c>
      <c r="K40" s="51" t="str">
        <f t="shared" si="87"/>
        <v>VG</v>
      </c>
      <c r="L40" s="52">
        <v>8.3599999999999994E-2</v>
      </c>
      <c r="M40" s="51" t="str">
        <f t="shared" si="97"/>
        <v>G</v>
      </c>
      <c r="N40" s="51" t="str">
        <f t="shared" si="73"/>
        <v>G</v>
      </c>
      <c r="O40" s="51" t="str">
        <f t="shared" si="88"/>
        <v>VG</v>
      </c>
      <c r="P40" s="51" t="str">
        <f t="shared" si="75"/>
        <v>G</v>
      </c>
      <c r="Q40" s="51">
        <v>0.36899999999999999</v>
      </c>
      <c r="R40" s="51" t="str">
        <f t="shared" si="98"/>
        <v>VG</v>
      </c>
      <c r="S40" s="51" t="str">
        <f t="shared" si="89"/>
        <v>G</v>
      </c>
      <c r="T40" s="51" t="str">
        <f t="shared" si="90"/>
        <v>VG</v>
      </c>
      <c r="U40" s="51" t="str">
        <f t="shared" si="91"/>
        <v>VG</v>
      </c>
      <c r="V40" s="51">
        <v>0.88</v>
      </c>
      <c r="W40" s="51" t="str">
        <f t="shared" si="99"/>
        <v>VG</v>
      </c>
      <c r="X40" s="51" t="str">
        <f t="shared" si="92"/>
        <v>G</v>
      </c>
      <c r="Y40" s="51" t="str">
        <f t="shared" si="93"/>
        <v>G</v>
      </c>
      <c r="Z40" s="51" t="str">
        <f t="shared" si="94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95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56" customFormat="1" x14ac:dyDescent="0.3">
      <c r="A41" s="55">
        <v>14180300</v>
      </c>
      <c r="B41" s="55">
        <v>23780557</v>
      </c>
      <c r="C41" s="56" t="s">
        <v>139</v>
      </c>
      <c r="D41" s="66" t="s">
        <v>199</v>
      </c>
      <c r="F41" s="57"/>
      <c r="G41" s="58">
        <v>0.84799999999999998</v>
      </c>
      <c r="H41" s="58" t="str">
        <f t="shared" si="96"/>
        <v>VG</v>
      </c>
      <c r="I41" s="58" t="str">
        <f t="shared" si="85"/>
        <v>G</v>
      </c>
      <c r="J41" s="58" t="str">
        <f t="shared" si="86"/>
        <v>VG</v>
      </c>
      <c r="K41" s="58" t="str">
        <f t="shared" si="87"/>
        <v>VG</v>
      </c>
      <c r="L41" s="59">
        <v>0.16850000000000001</v>
      </c>
      <c r="M41" s="58" t="str">
        <f t="shared" si="97"/>
        <v>NS</v>
      </c>
      <c r="N41" s="58" t="str">
        <f t="shared" si="73"/>
        <v>G</v>
      </c>
      <c r="O41" s="58" t="str">
        <f t="shared" si="88"/>
        <v>VG</v>
      </c>
      <c r="P41" s="58" t="str">
        <f t="shared" si="75"/>
        <v>G</v>
      </c>
      <c r="Q41" s="58">
        <v>0.38500000000000001</v>
      </c>
      <c r="R41" s="58" t="str">
        <f t="shared" si="98"/>
        <v>VG</v>
      </c>
      <c r="S41" s="58" t="str">
        <f t="shared" si="89"/>
        <v>G</v>
      </c>
      <c r="T41" s="58" t="str">
        <f t="shared" si="90"/>
        <v>VG</v>
      </c>
      <c r="U41" s="58" t="str">
        <f t="shared" si="91"/>
        <v>VG</v>
      </c>
      <c r="V41" s="58">
        <v>0.88</v>
      </c>
      <c r="W41" s="58" t="str">
        <f t="shared" si="99"/>
        <v>VG</v>
      </c>
      <c r="X41" s="58" t="str">
        <f t="shared" si="92"/>
        <v>G</v>
      </c>
      <c r="Y41" s="58" t="str">
        <f t="shared" si="93"/>
        <v>G</v>
      </c>
      <c r="Z41" s="58" t="str">
        <f t="shared" si="94"/>
        <v>G</v>
      </c>
      <c r="AA41" s="60">
        <v>0.78559090771131102</v>
      </c>
      <c r="AB41" s="60">
        <v>0.743003391024046</v>
      </c>
      <c r="AC41" s="60">
        <v>0.156726259303444</v>
      </c>
      <c r="AD41" s="60">
        <v>-2.8715013968540202</v>
      </c>
      <c r="AE41" s="60">
        <v>0.46304329418391199</v>
      </c>
      <c r="AF41" s="60">
        <v>0.50694832969046599</v>
      </c>
      <c r="AG41" s="60">
        <v>0.80859592164628602</v>
      </c>
      <c r="AH41" s="60">
        <v>0.76093468281902699</v>
      </c>
      <c r="AI41" s="55" t="s">
        <v>69</v>
      </c>
      <c r="AJ41" s="55" t="s">
        <v>69</v>
      </c>
      <c r="AK41" s="55" t="s">
        <v>71</v>
      </c>
      <c r="AL41" s="55" t="s">
        <v>71</v>
      </c>
      <c r="AM41" s="55" t="s">
        <v>71</v>
      </c>
      <c r="AN41" s="55" t="s">
        <v>69</v>
      </c>
      <c r="AO41" s="55" t="s">
        <v>69</v>
      </c>
      <c r="AP41" s="55" t="s">
        <v>69</v>
      </c>
      <c r="AR41" s="61" t="s">
        <v>144</v>
      </c>
      <c r="AS41" s="60">
        <v>0.79217245212859</v>
      </c>
      <c r="AT41" s="60">
        <v>0.81291601289947302</v>
      </c>
      <c r="AU41" s="60">
        <v>-2.5766189767210399</v>
      </c>
      <c r="AV41" s="60">
        <v>-1.88345517232321</v>
      </c>
      <c r="AW41" s="60">
        <v>0.45588106768258102</v>
      </c>
      <c r="AX41" s="60">
        <v>0.432532064823554</v>
      </c>
      <c r="AY41" s="60">
        <v>0.81724997374330399</v>
      </c>
      <c r="AZ41" s="60">
        <v>0.84176100323151803</v>
      </c>
      <c r="BA41" s="55" t="s">
        <v>69</v>
      </c>
      <c r="BB41" s="55" t="s">
        <v>71</v>
      </c>
      <c r="BC41" s="55" t="s">
        <v>71</v>
      </c>
      <c r="BD41" s="55" t="s">
        <v>71</v>
      </c>
      <c r="BE41" s="55" t="s">
        <v>71</v>
      </c>
      <c r="BF41" s="55" t="s">
        <v>71</v>
      </c>
      <c r="BG41" s="55" t="s">
        <v>69</v>
      </c>
      <c r="BH41" s="55" t="s">
        <v>69</v>
      </c>
      <c r="BI41" s="56">
        <f t="shared" si="95"/>
        <v>1</v>
      </c>
      <c r="BJ41" s="56" t="s">
        <v>144</v>
      </c>
      <c r="BK41" s="60">
        <v>0.787020500587154</v>
      </c>
      <c r="BL41" s="60">
        <v>0.80960352765802701</v>
      </c>
      <c r="BM41" s="60">
        <v>-0.55493717754498595</v>
      </c>
      <c r="BN41" s="60">
        <v>-0.43438129984824803</v>
      </c>
      <c r="BO41" s="60">
        <v>0.46149701993929099</v>
      </c>
      <c r="BP41" s="60">
        <v>0.43634444231819097</v>
      </c>
      <c r="BQ41" s="60">
        <v>0.80708203170917503</v>
      </c>
      <c r="BR41" s="60">
        <v>0.83278994643985804</v>
      </c>
      <c r="BS41" s="56" t="s">
        <v>69</v>
      </c>
      <c r="BT41" s="56" t="s">
        <v>71</v>
      </c>
      <c r="BU41" s="56" t="s">
        <v>71</v>
      </c>
      <c r="BV41" s="56" t="s">
        <v>71</v>
      </c>
      <c r="BW41" s="56" t="s">
        <v>71</v>
      </c>
      <c r="BX41" s="56" t="s">
        <v>71</v>
      </c>
      <c r="BY41" s="56" t="s">
        <v>69</v>
      </c>
      <c r="BZ41" s="56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65" t="s">
        <v>200</v>
      </c>
      <c r="F42" s="50"/>
      <c r="G42" s="51">
        <v>0.86599999999999999</v>
      </c>
      <c r="H42" s="51" t="str">
        <f t="shared" si="96"/>
        <v>VG</v>
      </c>
      <c r="I42" s="51" t="str">
        <f t="shared" si="85"/>
        <v>G</v>
      </c>
      <c r="J42" s="51" t="str">
        <f t="shared" si="86"/>
        <v>VG</v>
      </c>
      <c r="K42" s="51" t="str">
        <f t="shared" si="87"/>
        <v>VG</v>
      </c>
      <c r="L42" s="52">
        <v>0.1163</v>
      </c>
      <c r="M42" s="51" t="str">
        <f t="shared" si="97"/>
        <v>S</v>
      </c>
      <c r="N42" s="51" t="str">
        <f t="shared" si="73"/>
        <v>G</v>
      </c>
      <c r="O42" s="51" t="str">
        <f t="shared" si="88"/>
        <v>VG</v>
      </c>
      <c r="P42" s="51" t="str">
        <f t="shared" si="75"/>
        <v>G</v>
      </c>
      <c r="Q42" s="51">
        <v>0.36299999999999999</v>
      </c>
      <c r="R42" s="51" t="str">
        <f t="shared" si="98"/>
        <v>VG</v>
      </c>
      <c r="S42" s="51" t="str">
        <f t="shared" si="89"/>
        <v>G</v>
      </c>
      <c r="T42" s="51" t="str">
        <f t="shared" si="90"/>
        <v>VG</v>
      </c>
      <c r="U42" s="51" t="str">
        <f t="shared" si="91"/>
        <v>VG</v>
      </c>
      <c r="V42" s="51">
        <v>0.88239999999999996</v>
      </c>
      <c r="W42" s="51" t="str">
        <f t="shared" si="99"/>
        <v>VG</v>
      </c>
      <c r="X42" s="51" t="str">
        <f t="shared" si="92"/>
        <v>G</v>
      </c>
      <c r="Y42" s="51" t="str">
        <f t="shared" si="93"/>
        <v>G</v>
      </c>
      <c r="Z42" s="51" t="str">
        <f t="shared" si="94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95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206</v>
      </c>
      <c r="F43" s="50"/>
      <c r="G43" s="51">
        <v>0.86399999999999999</v>
      </c>
      <c r="H43" s="51" t="str">
        <f t="shared" si="96"/>
        <v>VG</v>
      </c>
      <c r="I43" s="51" t="str">
        <f t="shared" si="85"/>
        <v>G</v>
      </c>
      <c r="J43" s="51" t="str">
        <f t="shared" si="86"/>
        <v>VG</v>
      </c>
      <c r="K43" s="51" t="str">
        <f t="shared" si="87"/>
        <v>VG</v>
      </c>
      <c r="L43" s="52">
        <v>0.12690000000000001</v>
      </c>
      <c r="M43" s="51" t="str">
        <f t="shared" si="97"/>
        <v>S</v>
      </c>
      <c r="N43" s="51" t="str">
        <f t="shared" si="73"/>
        <v>G</v>
      </c>
      <c r="O43" s="51" t="str">
        <f t="shared" si="88"/>
        <v>VG</v>
      </c>
      <c r="P43" s="51" t="str">
        <f t="shared" si="75"/>
        <v>G</v>
      </c>
      <c r="Q43" s="51">
        <v>0.36699999999999999</v>
      </c>
      <c r="R43" s="51" t="str">
        <f t="shared" si="98"/>
        <v>VG</v>
      </c>
      <c r="S43" s="51" t="str">
        <f t="shared" si="89"/>
        <v>G</v>
      </c>
      <c r="T43" s="51" t="str">
        <f t="shared" si="90"/>
        <v>VG</v>
      </c>
      <c r="U43" s="51" t="str">
        <f t="shared" si="91"/>
        <v>VG</v>
      </c>
      <c r="V43" s="51">
        <v>0.88229999999999997</v>
      </c>
      <c r="W43" s="51" t="str">
        <f t="shared" si="99"/>
        <v>VG</v>
      </c>
      <c r="X43" s="51" t="str">
        <f t="shared" si="92"/>
        <v>G</v>
      </c>
      <c r="Y43" s="51" t="str">
        <f t="shared" si="93"/>
        <v>G</v>
      </c>
      <c r="Z43" s="51" t="str">
        <f t="shared" si="94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95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65" t="s">
        <v>208</v>
      </c>
      <c r="F44" s="50"/>
      <c r="G44" s="51">
        <v>0.86199999999999999</v>
      </c>
      <c r="H44" s="51" t="str">
        <f t="shared" si="96"/>
        <v>VG</v>
      </c>
      <c r="I44" s="51" t="str">
        <f t="shared" si="85"/>
        <v>G</v>
      </c>
      <c r="J44" s="51" t="str">
        <f t="shared" si="86"/>
        <v>VG</v>
      </c>
      <c r="K44" s="51" t="str">
        <f t="shared" si="87"/>
        <v>VG</v>
      </c>
      <c r="L44" s="52">
        <v>0.13009999999999999</v>
      </c>
      <c r="M44" s="51" t="str">
        <f t="shared" si="97"/>
        <v>S</v>
      </c>
      <c r="N44" s="51" t="str">
        <f t="shared" si="73"/>
        <v>G</v>
      </c>
      <c r="O44" s="51" t="str">
        <f t="shared" si="88"/>
        <v>VG</v>
      </c>
      <c r="P44" s="51" t="str">
        <f t="shared" si="75"/>
        <v>G</v>
      </c>
      <c r="Q44" s="51">
        <v>0.36799999999999999</v>
      </c>
      <c r="R44" s="51" t="str">
        <f t="shared" si="98"/>
        <v>VG</v>
      </c>
      <c r="S44" s="51" t="str">
        <f t="shared" si="89"/>
        <v>G</v>
      </c>
      <c r="T44" s="51" t="str">
        <f t="shared" si="90"/>
        <v>VG</v>
      </c>
      <c r="U44" s="51" t="str">
        <f t="shared" si="91"/>
        <v>VG</v>
      </c>
      <c r="V44" s="51">
        <v>0.88200000000000001</v>
      </c>
      <c r="W44" s="51" t="str">
        <f t="shared" si="99"/>
        <v>VG</v>
      </c>
      <c r="X44" s="51" t="str">
        <f t="shared" si="92"/>
        <v>G</v>
      </c>
      <c r="Y44" s="51" t="str">
        <f t="shared" si="93"/>
        <v>G</v>
      </c>
      <c r="Z44" s="51" t="str">
        <f t="shared" si="94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95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210</v>
      </c>
      <c r="F45" s="50"/>
      <c r="G45" s="51">
        <v>0.86399999999999999</v>
      </c>
      <c r="H45" s="51" t="str">
        <f t="shared" si="96"/>
        <v>VG</v>
      </c>
      <c r="I45" s="51" t="str">
        <f t="shared" si="85"/>
        <v>G</v>
      </c>
      <c r="J45" s="51" t="str">
        <f t="shared" si="86"/>
        <v>VG</v>
      </c>
      <c r="K45" s="51" t="str">
        <f t="shared" si="87"/>
        <v>VG</v>
      </c>
      <c r="L45" s="52">
        <v>0.12690000000000001</v>
      </c>
      <c r="M45" s="51" t="str">
        <f t="shared" si="97"/>
        <v>S</v>
      </c>
      <c r="N45" s="51" t="str">
        <f t="shared" si="73"/>
        <v>G</v>
      </c>
      <c r="O45" s="51" t="str">
        <f t="shared" si="88"/>
        <v>VG</v>
      </c>
      <c r="P45" s="51" t="str">
        <f t="shared" si="75"/>
        <v>G</v>
      </c>
      <c r="Q45" s="51">
        <v>0.36699999999999999</v>
      </c>
      <c r="R45" s="51" t="str">
        <f t="shared" si="98"/>
        <v>VG</v>
      </c>
      <c r="S45" s="51" t="str">
        <f t="shared" si="89"/>
        <v>G</v>
      </c>
      <c r="T45" s="51" t="str">
        <f t="shared" si="90"/>
        <v>VG</v>
      </c>
      <c r="U45" s="51" t="str">
        <f t="shared" si="91"/>
        <v>VG</v>
      </c>
      <c r="V45" s="51">
        <v>0.88229999999999997</v>
      </c>
      <c r="W45" s="51" t="str">
        <f t="shared" si="99"/>
        <v>VG</v>
      </c>
      <c r="X45" s="51" t="str">
        <f t="shared" si="92"/>
        <v>G</v>
      </c>
      <c r="Y45" s="51" t="str">
        <f t="shared" si="93"/>
        <v>G</v>
      </c>
      <c r="Z45" s="51" t="str">
        <f t="shared" si="94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95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49" customFormat="1" x14ac:dyDescent="0.3">
      <c r="A46" s="48">
        <v>14180300</v>
      </c>
      <c r="B46" s="48">
        <v>23780557</v>
      </c>
      <c r="C46" s="49" t="s">
        <v>139</v>
      </c>
      <c r="D46" s="77" t="s">
        <v>215</v>
      </c>
      <c r="F46" s="50"/>
      <c r="G46" s="51">
        <v>0.876</v>
      </c>
      <c r="H46" s="51" t="str">
        <f t="shared" si="96"/>
        <v>VG</v>
      </c>
      <c r="I46" s="51" t="str">
        <f t="shared" si="85"/>
        <v>G</v>
      </c>
      <c r="J46" s="51" t="str">
        <f t="shared" si="86"/>
        <v>VG</v>
      </c>
      <c r="K46" s="51" t="str">
        <f t="shared" si="87"/>
        <v>VG</v>
      </c>
      <c r="L46" s="52">
        <v>7.0199999999999999E-2</v>
      </c>
      <c r="M46" s="51" t="str">
        <f t="shared" si="97"/>
        <v>G</v>
      </c>
      <c r="N46" s="51" t="str">
        <f t="shared" si="73"/>
        <v>G</v>
      </c>
      <c r="O46" s="51" t="str">
        <f t="shared" si="88"/>
        <v>VG</v>
      </c>
      <c r="P46" s="51" t="str">
        <f t="shared" si="75"/>
        <v>G</v>
      </c>
      <c r="Q46" s="51">
        <v>0.35199999999999998</v>
      </c>
      <c r="R46" s="51" t="str">
        <f t="shared" si="98"/>
        <v>VG</v>
      </c>
      <c r="S46" s="51" t="str">
        <f t="shared" si="89"/>
        <v>G</v>
      </c>
      <c r="T46" s="51" t="str">
        <f t="shared" si="90"/>
        <v>VG</v>
      </c>
      <c r="U46" s="51" t="str">
        <f t="shared" si="91"/>
        <v>VG</v>
      </c>
      <c r="V46" s="51">
        <v>0.88139999999999996</v>
      </c>
      <c r="W46" s="51" t="str">
        <f t="shared" si="99"/>
        <v>VG</v>
      </c>
      <c r="X46" s="51" t="str">
        <f t="shared" si="92"/>
        <v>G</v>
      </c>
      <c r="Y46" s="51" t="str">
        <f t="shared" si="93"/>
        <v>G</v>
      </c>
      <c r="Z46" s="51" t="str">
        <f t="shared" si="94"/>
        <v>G</v>
      </c>
      <c r="AA46" s="53">
        <v>0.78559090771131102</v>
      </c>
      <c r="AB46" s="53">
        <v>0.743003391024046</v>
      </c>
      <c r="AC46" s="53">
        <v>0.156726259303444</v>
      </c>
      <c r="AD46" s="53">
        <v>-2.8715013968540202</v>
      </c>
      <c r="AE46" s="53">
        <v>0.46304329418391199</v>
      </c>
      <c r="AF46" s="53">
        <v>0.50694832969046599</v>
      </c>
      <c r="AG46" s="53">
        <v>0.80859592164628602</v>
      </c>
      <c r="AH46" s="53">
        <v>0.76093468281902699</v>
      </c>
      <c r="AI46" s="48" t="s">
        <v>69</v>
      </c>
      <c r="AJ46" s="48" t="s">
        <v>69</v>
      </c>
      <c r="AK46" s="48" t="s">
        <v>71</v>
      </c>
      <c r="AL46" s="48" t="s">
        <v>71</v>
      </c>
      <c r="AM46" s="48" t="s">
        <v>71</v>
      </c>
      <c r="AN46" s="48" t="s">
        <v>69</v>
      </c>
      <c r="AO46" s="48" t="s">
        <v>69</v>
      </c>
      <c r="AP46" s="48" t="s">
        <v>69</v>
      </c>
      <c r="AR46" s="54" t="s">
        <v>144</v>
      </c>
      <c r="AS46" s="53">
        <v>0.79217245212859</v>
      </c>
      <c r="AT46" s="53">
        <v>0.81291601289947302</v>
      </c>
      <c r="AU46" s="53">
        <v>-2.5766189767210399</v>
      </c>
      <c r="AV46" s="53">
        <v>-1.88345517232321</v>
      </c>
      <c r="AW46" s="53">
        <v>0.45588106768258102</v>
      </c>
      <c r="AX46" s="53">
        <v>0.432532064823554</v>
      </c>
      <c r="AY46" s="53">
        <v>0.81724997374330399</v>
      </c>
      <c r="AZ46" s="53">
        <v>0.84176100323151803</v>
      </c>
      <c r="BA46" s="48" t="s">
        <v>69</v>
      </c>
      <c r="BB46" s="48" t="s">
        <v>71</v>
      </c>
      <c r="BC46" s="48" t="s">
        <v>71</v>
      </c>
      <c r="BD46" s="48" t="s">
        <v>71</v>
      </c>
      <c r="BE46" s="48" t="s">
        <v>71</v>
      </c>
      <c r="BF46" s="48" t="s">
        <v>71</v>
      </c>
      <c r="BG46" s="48" t="s">
        <v>69</v>
      </c>
      <c r="BH46" s="48" t="s">
        <v>69</v>
      </c>
      <c r="BI46" s="49">
        <f t="shared" si="95"/>
        <v>1</v>
      </c>
      <c r="BJ46" s="49" t="s">
        <v>144</v>
      </c>
      <c r="BK46" s="53">
        <v>0.787020500587154</v>
      </c>
      <c r="BL46" s="53">
        <v>0.80960352765802701</v>
      </c>
      <c r="BM46" s="53">
        <v>-0.55493717754498595</v>
      </c>
      <c r="BN46" s="53">
        <v>-0.43438129984824803</v>
      </c>
      <c r="BO46" s="53">
        <v>0.46149701993929099</v>
      </c>
      <c r="BP46" s="53">
        <v>0.43634444231819097</v>
      </c>
      <c r="BQ46" s="53">
        <v>0.80708203170917503</v>
      </c>
      <c r="BR46" s="53">
        <v>0.83278994643985804</v>
      </c>
      <c r="BS46" s="49" t="s">
        <v>69</v>
      </c>
      <c r="BT46" s="49" t="s">
        <v>71</v>
      </c>
      <c r="BU46" s="49" t="s">
        <v>71</v>
      </c>
      <c r="BV46" s="49" t="s">
        <v>71</v>
      </c>
      <c r="BW46" s="49" t="s">
        <v>71</v>
      </c>
      <c r="BX46" s="49" t="s">
        <v>71</v>
      </c>
      <c r="BY46" s="49" t="s">
        <v>69</v>
      </c>
      <c r="BZ46" s="49" t="s">
        <v>69</v>
      </c>
    </row>
    <row r="47" spans="1:78" s="49" customFormat="1" x14ac:dyDescent="0.3">
      <c r="A47" s="48">
        <v>14180300</v>
      </c>
      <c r="B47" s="48">
        <v>23780557</v>
      </c>
      <c r="C47" s="49" t="s">
        <v>139</v>
      </c>
      <c r="D47" s="77" t="s">
        <v>220</v>
      </c>
      <c r="F47" s="50"/>
      <c r="G47" s="51">
        <v>0.88</v>
      </c>
      <c r="H47" s="51" t="str">
        <f t="shared" si="96"/>
        <v>VG</v>
      </c>
      <c r="I47" s="51" t="str">
        <f t="shared" si="85"/>
        <v>G</v>
      </c>
      <c r="J47" s="51" t="str">
        <f t="shared" si="86"/>
        <v>VG</v>
      </c>
      <c r="K47" s="51" t="str">
        <f t="shared" si="87"/>
        <v>VG</v>
      </c>
      <c r="L47" s="52">
        <v>-3.8E-3</v>
      </c>
      <c r="M47" s="51" t="str">
        <f t="shared" si="97"/>
        <v>VG</v>
      </c>
      <c r="N47" s="51" t="str">
        <f t="shared" si="73"/>
        <v>G</v>
      </c>
      <c r="O47" s="51" t="str">
        <f t="shared" si="88"/>
        <v>VG</v>
      </c>
      <c r="P47" s="51" t="str">
        <f t="shared" si="75"/>
        <v>G</v>
      </c>
      <c r="Q47" s="51">
        <v>0.34599999999999997</v>
      </c>
      <c r="R47" s="51" t="str">
        <f t="shared" si="98"/>
        <v>VG</v>
      </c>
      <c r="S47" s="51" t="str">
        <f t="shared" si="89"/>
        <v>G</v>
      </c>
      <c r="T47" s="51" t="str">
        <f t="shared" si="90"/>
        <v>VG</v>
      </c>
      <c r="U47" s="51" t="str">
        <f t="shared" si="91"/>
        <v>VG</v>
      </c>
      <c r="V47" s="51">
        <v>0.88139999999999996</v>
      </c>
      <c r="W47" s="51" t="str">
        <f t="shared" si="99"/>
        <v>VG</v>
      </c>
      <c r="X47" s="51" t="str">
        <f t="shared" si="92"/>
        <v>G</v>
      </c>
      <c r="Y47" s="51" t="str">
        <f t="shared" si="93"/>
        <v>G</v>
      </c>
      <c r="Z47" s="51" t="str">
        <f t="shared" si="94"/>
        <v>G</v>
      </c>
      <c r="AA47" s="53">
        <v>0.78559090771131102</v>
      </c>
      <c r="AB47" s="53">
        <v>0.743003391024046</v>
      </c>
      <c r="AC47" s="53">
        <v>0.156726259303444</v>
      </c>
      <c r="AD47" s="53">
        <v>-2.8715013968540202</v>
      </c>
      <c r="AE47" s="53">
        <v>0.46304329418391199</v>
      </c>
      <c r="AF47" s="53">
        <v>0.50694832969046599</v>
      </c>
      <c r="AG47" s="53">
        <v>0.80859592164628602</v>
      </c>
      <c r="AH47" s="53">
        <v>0.76093468281902699</v>
      </c>
      <c r="AI47" s="48" t="s">
        <v>69</v>
      </c>
      <c r="AJ47" s="48" t="s">
        <v>69</v>
      </c>
      <c r="AK47" s="48" t="s">
        <v>71</v>
      </c>
      <c r="AL47" s="48" t="s">
        <v>71</v>
      </c>
      <c r="AM47" s="48" t="s">
        <v>71</v>
      </c>
      <c r="AN47" s="48" t="s">
        <v>69</v>
      </c>
      <c r="AO47" s="48" t="s">
        <v>69</v>
      </c>
      <c r="AP47" s="48" t="s">
        <v>69</v>
      </c>
      <c r="AR47" s="54" t="s">
        <v>144</v>
      </c>
      <c r="AS47" s="53">
        <v>0.79217245212859</v>
      </c>
      <c r="AT47" s="53">
        <v>0.81291601289947302</v>
      </c>
      <c r="AU47" s="53">
        <v>-2.5766189767210399</v>
      </c>
      <c r="AV47" s="53">
        <v>-1.88345517232321</v>
      </c>
      <c r="AW47" s="53">
        <v>0.45588106768258102</v>
      </c>
      <c r="AX47" s="53">
        <v>0.432532064823554</v>
      </c>
      <c r="AY47" s="53">
        <v>0.81724997374330399</v>
      </c>
      <c r="AZ47" s="53">
        <v>0.84176100323151803</v>
      </c>
      <c r="BA47" s="48" t="s">
        <v>69</v>
      </c>
      <c r="BB47" s="48" t="s">
        <v>71</v>
      </c>
      <c r="BC47" s="48" t="s">
        <v>71</v>
      </c>
      <c r="BD47" s="48" t="s">
        <v>71</v>
      </c>
      <c r="BE47" s="48" t="s">
        <v>71</v>
      </c>
      <c r="BF47" s="48" t="s">
        <v>71</v>
      </c>
      <c r="BG47" s="48" t="s">
        <v>69</v>
      </c>
      <c r="BH47" s="48" t="s">
        <v>69</v>
      </c>
      <c r="BI47" s="49">
        <f t="shared" si="95"/>
        <v>1</v>
      </c>
      <c r="BJ47" s="49" t="s">
        <v>144</v>
      </c>
      <c r="BK47" s="53">
        <v>0.787020500587154</v>
      </c>
      <c r="BL47" s="53">
        <v>0.80960352765802701</v>
      </c>
      <c r="BM47" s="53">
        <v>-0.55493717754498595</v>
      </c>
      <c r="BN47" s="53">
        <v>-0.43438129984824803</v>
      </c>
      <c r="BO47" s="53">
        <v>0.46149701993929099</v>
      </c>
      <c r="BP47" s="53">
        <v>0.43634444231819097</v>
      </c>
      <c r="BQ47" s="53">
        <v>0.80708203170917503</v>
      </c>
      <c r="BR47" s="53">
        <v>0.83278994643985804</v>
      </c>
      <c r="BS47" s="49" t="s">
        <v>69</v>
      </c>
      <c r="BT47" s="49" t="s">
        <v>71</v>
      </c>
      <c r="BU47" s="49" t="s">
        <v>71</v>
      </c>
      <c r="BV47" s="49" t="s">
        <v>71</v>
      </c>
      <c r="BW47" s="49" t="s">
        <v>71</v>
      </c>
      <c r="BX47" s="49" t="s">
        <v>71</v>
      </c>
      <c r="BY47" s="49" t="s">
        <v>69</v>
      </c>
      <c r="BZ47" s="49" t="s">
        <v>69</v>
      </c>
    </row>
    <row r="48" spans="1:78" s="49" customFormat="1" x14ac:dyDescent="0.3">
      <c r="A48" s="48">
        <v>14180300</v>
      </c>
      <c r="B48" s="48">
        <v>23780557</v>
      </c>
      <c r="C48" s="49" t="s">
        <v>139</v>
      </c>
      <c r="D48" s="77" t="s">
        <v>221</v>
      </c>
      <c r="F48" s="50"/>
      <c r="G48" s="51">
        <v>0.874</v>
      </c>
      <c r="H48" s="51" t="str">
        <f t="shared" si="96"/>
        <v>VG</v>
      </c>
      <c r="I48" s="51" t="str">
        <f t="shared" si="85"/>
        <v>G</v>
      </c>
      <c r="J48" s="51" t="str">
        <f t="shared" si="86"/>
        <v>VG</v>
      </c>
      <c r="K48" s="51" t="str">
        <f t="shared" si="87"/>
        <v>VG</v>
      </c>
      <c r="L48" s="52">
        <v>7.6E-3</v>
      </c>
      <c r="M48" s="51" t="str">
        <f t="shared" si="97"/>
        <v>VG</v>
      </c>
      <c r="N48" s="51" t="str">
        <f t="shared" si="73"/>
        <v>G</v>
      </c>
      <c r="O48" s="51" t="str">
        <f t="shared" si="88"/>
        <v>VG</v>
      </c>
      <c r="P48" s="51" t="str">
        <f t="shared" si="75"/>
        <v>G</v>
      </c>
      <c r="Q48" s="51">
        <v>0.35499999999999998</v>
      </c>
      <c r="R48" s="51" t="str">
        <f t="shared" si="98"/>
        <v>VG</v>
      </c>
      <c r="S48" s="51" t="str">
        <f t="shared" si="89"/>
        <v>G</v>
      </c>
      <c r="T48" s="51" t="str">
        <f t="shared" si="90"/>
        <v>VG</v>
      </c>
      <c r="U48" s="51" t="str">
        <f t="shared" si="91"/>
        <v>VG</v>
      </c>
      <c r="V48" s="51">
        <v>0.87490000000000001</v>
      </c>
      <c r="W48" s="51" t="str">
        <f t="shared" si="99"/>
        <v>VG</v>
      </c>
      <c r="X48" s="51" t="str">
        <f t="shared" si="92"/>
        <v>G</v>
      </c>
      <c r="Y48" s="51" t="str">
        <f t="shared" si="93"/>
        <v>G</v>
      </c>
      <c r="Z48" s="51" t="str">
        <f t="shared" si="94"/>
        <v>G</v>
      </c>
      <c r="AA48" s="53">
        <v>0.78559090771131102</v>
      </c>
      <c r="AB48" s="53">
        <v>0.743003391024046</v>
      </c>
      <c r="AC48" s="53">
        <v>0.156726259303444</v>
      </c>
      <c r="AD48" s="53">
        <v>-2.8715013968540202</v>
      </c>
      <c r="AE48" s="53">
        <v>0.46304329418391199</v>
      </c>
      <c r="AF48" s="53">
        <v>0.50694832969046599</v>
      </c>
      <c r="AG48" s="53">
        <v>0.80859592164628602</v>
      </c>
      <c r="AH48" s="53">
        <v>0.76093468281902699</v>
      </c>
      <c r="AI48" s="48" t="s">
        <v>69</v>
      </c>
      <c r="AJ48" s="48" t="s">
        <v>69</v>
      </c>
      <c r="AK48" s="48" t="s">
        <v>71</v>
      </c>
      <c r="AL48" s="48" t="s">
        <v>71</v>
      </c>
      <c r="AM48" s="48" t="s">
        <v>71</v>
      </c>
      <c r="AN48" s="48" t="s">
        <v>69</v>
      </c>
      <c r="AO48" s="48" t="s">
        <v>69</v>
      </c>
      <c r="AP48" s="48" t="s">
        <v>69</v>
      </c>
      <c r="AR48" s="54" t="s">
        <v>144</v>
      </c>
      <c r="AS48" s="53">
        <v>0.79217245212859</v>
      </c>
      <c r="AT48" s="53">
        <v>0.81291601289947302</v>
      </c>
      <c r="AU48" s="53">
        <v>-2.5766189767210399</v>
      </c>
      <c r="AV48" s="53">
        <v>-1.88345517232321</v>
      </c>
      <c r="AW48" s="53">
        <v>0.45588106768258102</v>
      </c>
      <c r="AX48" s="53">
        <v>0.432532064823554</v>
      </c>
      <c r="AY48" s="53">
        <v>0.81724997374330399</v>
      </c>
      <c r="AZ48" s="53">
        <v>0.84176100323151803</v>
      </c>
      <c r="BA48" s="48" t="s">
        <v>69</v>
      </c>
      <c r="BB48" s="48" t="s">
        <v>71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95"/>
        <v>1</v>
      </c>
      <c r="BJ48" s="49" t="s">
        <v>144</v>
      </c>
      <c r="BK48" s="53">
        <v>0.787020500587154</v>
      </c>
      <c r="BL48" s="53">
        <v>0.80960352765802701</v>
      </c>
      <c r="BM48" s="53">
        <v>-0.55493717754498595</v>
      </c>
      <c r="BN48" s="53">
        <v>-0.43438129984824803</v>
      </c>
      <c r="BO48" s="53">
        <v>0.46149701993929099</v>
      </c>
      <c r="BP48" s="53">
        <v>0.43634444231819097</v>
      </c>
      <c r="BQ48" s="53">
        <v>0.80708203170917503</v>
      </c>
      <c r="BR48" s="53">
        <v>0.83278994643985804</v>
      </c>
      <c r="BS48" s="49" t="s">
        <v>69</v>
      </c>
      <c r="BT48" s="49" t="s">
        <v>71</v>
      </c>
      <c r="BU48" s="49" t="s">
        <v>71</v>
      </c>
      <c r="BV48" s="49" t="s">
        <v>71</v>
      </c>
      <c r="BW48" s="49" t="s">
        <v>71</v>
      </c>
      <c r="BX48" s="49" t="s">
        <v>71</v>
      </c>
      <c r="BY48" s="49" t="s">
        <v>69</v>
      </c>
      <c r="BZ48" s="49" t="s">
        <v>69</v>
      </c>
    </row>
    <row r="49" spans="1:78" s="49" customFormat="1" x14ac:dyDescent="0.3">
      <c r="A49" s="48">
        <v>14180300</v>
      </c>
      <c r="B49" s="48">
        <v>23780557</v>
      </c>
      <c r="C49" s="49" t="s">
        <v>139</v>
      </c>
      <c r="D49" s="77" t="s">
        <v>264</v>
      </c>
      <c r="F49" s="50"/>
      <c r="G49" s="51">
        <v>0.88</v>
      </c>
      <c r="H49" s="51" t="str">
        <f t="shared" ref="H49" si="100">IF(G49&gt;0.8,"VG",IF(G49&gt;0.7,"G",IF(G49&gt;0.45,"S","NS")))</f>
        <v>VG</v>
      </c>
      <c r="I49" s="51" t="str">
        <f t="shared" ref="I49" si="101">AI49</f>
        <v>G</v>
      </c>
      <c r="J49" s="51" t="str">
        <f t="shared" ref="J49" si="102">BB49</f>
        <v>VG</v>
      </c>
      <c r="K49" s="51" t="str">
        <f t="shared" ref="K49" si="103">BT49</f>
        <v>VG</v>
      </c>
      <c r="L49" s="52">
        <v>-3.8E-3</v>
      </c>
      <c r="M49" s="51" t="str">
        <f t="shared" ref="M49" si="104">IF(ABS(L49)&lt;5%,"VG",IF(ABS(L49)&lt;10%,"G",IF(ABS(L49)&lt;15%,"S","NS")))</f>
        <v>VG</v>
      </c>
      <c r="N49" s="51" t="str">
        <f t="shared" ref="N49" si="105">AO49</f>
        <v>G</v>
      </c>
      <c r="O49" s="51" t="str">
        <f t="shared" ref="O49" si="106">BD49</f>
        <v>VG</v>
      </c>
      <c r="P49" s="51" t="str">
        <f t="shared" ref="P49" si="107">BY49</f>
        <v>G</v>
      </c>
      <c r="Q49" s="51">
        <v>0.34599999999999997</v>
      </c>
      <c r="R49" s="51" t="str">
        <f t="shared" ref="R49" si="108">IF(Q49&lt;=0.5,"VG",IF(Q49&lt;=0.6,"G",IF(Q49&lt;=0.7,"S","NS")))</f>
        <v>VG</v>
      </c>
      <c r="S49" s="51" t="str">
        <f t="shared" ref="S49" si="109">AN49</f>
        <v>G</v>
      </c>
      <c r="T49" s="51" t="str">
        <f t="shared" ref="T49" si="110">BF49</f>
        <v>VG</v>
      </c>
      <c r="U49" s="51" t="str">
        <f t="shared" ref="U49" si="111">BX49</f>
        <v>VG</v>
      </c>
      <c r="V49" s="51">
        <v>0.88139999999999996</v>
      </c>
      <c r="W49" s="51" t="str">
        <f t="shared" ref="W49" si="112">IF(V49&gt;0.85,"VG",IF(V49&gt;0.75,"G",IF(V49&gt;0.6,"S","NS")))</f>
        <v>VG</v>
      </c>
      <c r="X49" s="51" t="str">
        <f t="shared" ref="X49" si="113">AP49</f>
        <v>G</v>
      </c>
      <c r="Y49" s="51" t="str">
        <f t="shared" ref="Y49" si="114">BH49</f>
        <v>G</v>
      </c>
      <c r="Z49" s="51" t="str">
        <f t="shared" ref="Z49" si="115">BZ49</f>
        <v>G</v>
      </c>
      <c r="AA49" s="53">
        <v>0.78559090771131102</v>
      </c>
      <c r="AB49" s="53">
        <v>0.743003391024046</v>
      </c>
      <c r="AC49" s="53">
        <v>0.156726259303444</v>
      </c>
      <c r="AD49" s="53">
        <v>-2.8715013968540202</v>
      </c>
      <c r="AE49" s="53">
        <v>0.46304329418391199</v>
      </c>
      <c r="AF49" s="53">
        <v>0.50694832969046599</v>
      </c>
      <c r="AG49" s="53">
        <v>0.80859592164628602</v>
      </c>
      <c r="AH49" s="53">
        <v>0.76093468281902699</v>
      </c>
      <c r="AI49" s="48" t="s">
        <v>69</v>
      </c>
      <c r="AJ49" s="48" t="s">
        <v>69</v>
      </c>
      <c r="AK49" s="48" t="s">
        <v>71</v>
      </c>
      <c r="AL49" s="48" t="s">
        <v>71</v>
      </c>
      <c r="AM49" s="48" t="s">
        <v>71</v>
      </c>
      <c r="AN49" s="48" t="s">
        <v>69</v>
      </c>
      <c r="AO49" s="48" t="s">
        <v>69</v>
      </c>
      <c r="AP49" s="48" t="s">
        <v>69</v>
      </c>
      <c r="AR49" s="54" t="s">
        <v>144</v>
      </c>
      <c r="AS49" s="53">
        <v>0.79217245212859</v>
      </c>
      <c r="AT49" s="53">
        <v>0.81291601289947302</v>
      </c>
      <c r="AU49" s="53">
        <v>-2.5766189767210399</v>
      </c>
      <c r="AV49" s="53">
        <v>-1.88345517232321</v>
      </c>
      <c r="AW49" s="53">
        <v>0.45588106768258102</v>
      </c>
      <c r="AX49" s="53">
        <v>0.432532064823554</v>
      </c>
      <c r="AY49" s="53">
        <v>0.81724997374330399</v>
      </c>
      <c r="AZ49" s="53">
        <v>0.84176100323151803</v>
      </c>
      <c r="BA49" s="48" t="s">
        <v>69</v>
      </c>
      <c r="BB49" s="48" t="s">
        <v>71</v>
      </c>
      <c r="BC49" s="48" t="s">
        <v>71</v>
      </c>
      <c r="BD49" s="48" t="s">
        <v>71</v>
      </c>
      <c r="BE49" s="48" t="s">
        <v>71</v>
      </c>
      <c r="BF49" s="48" t="s">
        <v>71</v>
      </c>
      <c r="BG49" s="48" t="s">
        <v>69</v>
      </c>
      <c r="BH49" s="48" t="s">
        <v>69</v>
      </c>
      <c r="BI49" s="49">
        <f t="shared" ref="BI49" si="116">IF(BJ49=AR49,1,0)</f>
        <v>1</v>
      </c>
      <c r="BJ49" s="49" t="s">
        <v>144</v>
      </c>
      <c r="BK49" s="53">
        <v>0.787020500587154</v>
      </c>
      <c r="BL49" s="53">
        <v>0.80960352765802701</v>
      </c>
      <c r="BM49" s="53">
        <v>-0.55493717754498595</v>
      </c>
      <c r="BN49" s="53">
        <v>-0.43438129984824803</v>
      </c>
      <c r="BO49" s="53">
        <v>0.46149701993929099</v>
      </c>
      <c r="BP49" s="53">
        <v>0.43634444231819097</v>
      </c>
      <c r="BQ49" s="53">
        <v>0.80708203170917503</v>
      </c>
      <c r="BR49" s="53">
        <v>0.83278994643985804</v>
      </c>
      <c r="BS49" s="49" t="s">
        <v>69</v>
      </c>
      <c r="BT49" s="49" t="s">
        <v>71</v>
      </c>
      <c r="BU49" s="49" t="s">
        <v>71</v>
      </c>
      <c r="BV49" s="49" t="s">
        <v>71</v>
      </c>
      <c r="BW49" s="49" t="s">
        <v>71</v>
      </c>
      <c r="BX49" s="49" t="s">
        <v>71</v>
      </c>
      <c r="BY49" s="49" t="s">
        <v>69</v>
      </c>
      <c r="BZ49" s="49" t="s">
        <v>69</v>
      </c>
    </row>
    <row r="50" spans="1:78" s="49" customFormat="1" x14ac:dyDescent="0.3">
      <c r="A50" s="48">
        <v>14180300</v>
      </c>
      <c r="B50" s="48">
        <v>23780557</v>
      </c>
      <c r="C50" s="49" t="s">
        <v>139</v>
      </c>
      <c r="D50" s="77" t="s">
        <v>278</v>
      </c>
      <c r="F50" s="50"/>
      <c r="G50" s="51">
        <v>0.88</v>
      </c>
      <c r="H50" s="51" t="str">
        <f t="shared" ref="H50" si="117">IF(G50&gt;0.8,"VG",IF(G50&gt;0.7,"G",IF(G50&gt;0.45,"S","NS")))</f>
        <v>VG</v>
      </c>
      <c r="I50" s="51" t="str">
        <f t="shared" ref="I50" si="118">AI50</f>
        <v>G</v>
      </c>
      <c r="J50" s="51" t="str">
        <f t="shared" ref="J50" si="119">BB50</f>
        <v>VG</v>
      </c>
      <c r="K50" s="51" t="str">
        <f t="shared" ref="K50" si="120">BT50</f>
        <v>VG</v>
      </c>
      <c r="L50" s="52">
        <v>-2E-3</v>
      </c>
      <c r="M50" s="51" t="str">
        <f t="shared" ref="M50" si="121">IF(ABS(L50)&lt;5%,"VG",IF(ABS(L50)&lt;10%,"G",IF(ABS(L50)&lt;15%,"S","NS")))</f>
        <v>VG</v>
      </c>
      <c r="N50" s="51" t="str">
        <f t="shared" ref="N50" si="122">AO50</f>
        <v>G</v>
      </c>
      <c r="O50" s="51" t="str">
        <f t="shared" ref="O50" si="123">BD50</f>
        <v>VG</v>
      </c>
      <c r="P50" s="51" t="str">
        <f t="shared" ref="P50" si="124">BY50</f>
        <v>G</v>
      </c>
      <c r="Q50" s="51">
        <v>0.34599999999999997</v>
      </c>
      <c r="R50" s="51" t="str">
        <f t="shared" ref="R50" si="125">IF(Q50&lt;=0.5,"VG",IF(Q50&lt;=0.6,"G",IF(Q50&lt;=0.7,"S","NS")))</f>
        <v>VG</v>
      </c>
      <c r="S50" s="51" t="str">
        <f t="shared" ref="S50" si="126">AN50</f>
        <v>G</v>
      </c>
      <c r="T50" s="51" t="str">
        <f t="shared" ref="T50" si="127">BF50</f>
        <v>VG</v>
      </c>
      <c r="U50" s="51" t="str">
        <f t="shared" ref="U50" si="128">BX50</f>
        <v>VG</v>
      </c>
      <c r="V50" s="51">
        <v>0.88139999999999996</v>
      </c>
      <c r="W50" s="51" t="str">
        <f t="shared" ref="W50" si="129">IF(V50&gt;0.85,"VG",IF(V50&gt;0.75,"G",IF(V50&gt;0.6,"S","NS")))</f>
        <v>VG</v>
      </c>
      <c r="X50" s="51" t="str">
        <f t="shared" ref="X50" si="130">AP50</f>
        <v>G</v>
      </c>
      <c r="Y50" s="51" t="str">
        <f t="shared" ref="Y50" si="131">BH50</f>
        <v>G</v>
      </c>
      <c r="Z50" s="51" t="str">
        <f t="shared" ref="Z50" si="132">BZ50</f>
        <v>G</v>
      </c>
      <c r="AA50" s="53">
        <v>0.78559090771131102</v>
      </c>
      <c r="AB50" s="53">
        <v>0.743003391024046</v>
      </c>
      <c r="AC50" s="53">
        <v>0.156726259303444</v>
      </c>
      <c r="AD50" s="53">
        <v>-2.8715013968540202</v>
      </c>
      <c r="AE50" s="53">
        <v>0.46304329418391199</v>
      </c>
      <c r="AF50" s="53">
        <v>0.50694832969046599</v>
      </c>
      <c r="AG50" s="53">
        <v>0.80859592164628602</v>
      </c>
      <c r="AH50" s="53">
        <v>0.76093468281902699</v>
      </c>
      <c r="AI50" s="48" t="s">
        <v>69</v>
      </c>
      <c r="AJ50" s="48" t="s">
        <v>69</v>
      </c>
      <c r="AK50" s="48" t="s">
        <v>71</v>
      </c>
      <c r="AL50" s="48" t="s">
        <v>71</v>
      </c>
      <c r="AM50" s="48" t="s">
        <v>71</v>
      </c>
      <c r="AN50" s="48" t="s">
        <v>69</v>
      </c>
      <c r="AO50" s="48" t="s">
        <v>69</v>
      </c>
      <c r="AP50" s="48" t="s">
        <v>69</v>
      </c>
      <c r="AR50" s="54" t="s">
        <v>144</v>
      </c>
      <c r="AS50" s="53">
        <v>0.79217245212859</v>
      </c>
      <c r="AT50" s="53">
        <v>0.81291601289947302</v>
      </c>
      <c r="AU50" s="53">
        <v>-2.5766189767210399</v>
      </c>
      <c r="AV50" s="53">
        <v>-1.88345517232321</v>
      </c>
      <c r="AW50" s="53">
        <v>0.45588106768258102</v>
      </c>
      <c r="AX50" s="53">
        <v>0.432532064823554</v>
      </c>
      <c r="AY50" s="53">
        <v>0.81724997374330399</v>
      </c>
      <c r="AZ50" s="53">
        <v>0.84176100323151803</v>
      </c>
      <c r="BA50" s="48" t="s">
        <v>69</v>
      </c>
      <c r="BB50" s="48" t="s">
        <v>71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ref="BI50" si="133">IF(BJ50=AR50,1,0)</f>
        <v>1</v>
      </c>
      <c r="BJ50" s="49" t="s">
        <v>144</v>
      </c>
      <c r="BK50" s="53">
        <v>0.787020500587154</v>
      </c>
      <c r="BL50" s="53">
        <v>0.80960352765802701</v>
      </c>
      <c r="BM50" s="53">
        <v>-0.55493717754498595</v>
      </c>
      <c r="BN50" s="53">
        <v>-0.43438129984824803</v>
      </c>
      <c r="BO50" s="53">
        <v>0.46149701993929099</v>
      </c>
      <c r="BP50" s="53">
        <v>0.43634444231819097</v>
      </c>
      <c r="BQ50" s="53">
        <v>0.80708203170917503</v>
      </c>
      <c r="BR50" s="53">
        <v>0.83278994643985804</v>
      </c>
      <c r="BS50" s="49" t="s">
        <v>69</v>
      </c>
      <c r="BT50" s="49" t="s">
        <v>71</v>
      </c>
      <c r="BU50" s="49" t="s">
        <v>71</v>
      </c>
      <c r="BV50" s="49" t="s">
        <v>71</v>
      </c>
      <c r="BW50" s="49" t="s">
        <v>71</v>
      </c>
      <c r="BX50" s="49" t="s">
        <v>71</v>
      </c>
      <c r="BY50" s="49" t="s">
        <v>69</v>
      </c>
      <c r="BZ50" s="49" t="s">
        <v>69</v>
      </c>
    </row>
    <row r="51" spans="1:78" s="70" customFormat="1" x14ac:dyDescent="0.3">
      <c r="A51" s="69"/>
      <c r="B51" s="69"/>
      <c r="D51" s="79"/>
      <c r="F51" s="71"/>
      <c r="G51" s="72"/>
      <c r="H51" s="72"/>
      <c r="I51" s="72"/>
      <c r="J51" s="72"/>
      <c r="K51" s="72"/>
      <c r="L51" s="73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4"/>
      <c r="AB51" s="74"/>
      <c r="AC51" s="74"/>
      <c r="AD51" s="74"/>
      <c r="AE51" s="74"/>
      <c r="AF51" s="74"/>
      <c r="AG51" s="74"/>
      <c r="AH51" s="74"/>
      <c r="AI51" s="69"/>
      <c r="AJ51" s="69"/>
      <c r="AK51" s="69"/>
      <c r="AL51" s="69"/>
      <c r="AM51" s="69"/>
      <c r="AN51" s="69"/>
      <c r="AO51" s="69"/>
      <c r="AP51" s="69"/>
      <c r="AR51" s="75"/>
      <c r="AS51" s="74"/>
      <c r="AT51" s="74"/>
      <c r="AU51" s="74"/>
      <c r="AV51" s="74"/>
      <c r="AW51" s="74"/>
      <c r="AX51" s="74"/>
      <c r="AY51" s="74"/>
      <c r="AZ51" s="74"/>
      <c r="BA51" s="69"/>
      <c r="BB51" s="69"/>
      <c r="BC51" s="69"/>
      <c r="BD51" s="69"/>
      <c r="BE51" s="69"/>
      <c r="BF51" s="69"/>
      <c r="BG51" s="69"/>
      <c r="BH51" s="69"/>
      <c r="BK51" s="74"/>
      <c r="BL51" s="74"/>
      <c r="BM51" s="74"/>
      <c r="BN51" s="74"/>
      <c r="BO51" s="74"/>
      <c r="BP51" s="74"/>
      <c r="BQ51" s="74"/>
      <c r="BR51" s="74"/>
    </row>
    <row r="52" spans="1:78" x14ac:dyDescent="0.3">
      <c r="A52" s="3">
        <v>14181500</v>
      </c>
      <c r="B52" s="3">
        <v>23780511</v>
      </c>
      <c r="C52" t="s">
        <v>140</v>
      </c>
      <c r="D52" t="s">
        <v>137</v>
      </c>
      <c r="G52" s="16">
        <v>0.75</v>
      </c>
      <c r="H52" s="16" t="str">
        <f t="shared" ref="H52:H57" si="134">IF(G52&gt;0.8,"VG",IF(G52&gt;0.7,"G",IF(G52&gt;0.45,"S","NS")))</f>
        <v>G</v>
      </c>
      <c r="I52" s="16" t="str">
        <f t="shared" ref="I52:I57" si="135">AI52</f>
        <v>S</v>
      </c>
      <c r="J52" s="16" t="str">
        <f t="shared" ref="J52:J57" si="136">BB52</f>
        <v>G</v>
      </c>
      <c r="K52" s="16" t="str">
        <f t="shared" ref="K52:K57" si="137">BT52</f>
        <v>G</v>
      </c>
      <c r="L52" s="19">
        <v>0.05</v>
      </c>
      <c r="M52" s="26" t="str">
        <f t="shared" ref="M52:M57" si="138">IF(ABS(L52)&lt;5%,"VG",IF(ABS(L52)&lt;10%,"G",IF(ABS(L52)&lt;15%,"S","NS")))</f>
        <v>G</v>
      </c>
      <c r="N52" s="26" t="str">
        <f t="shared" ref="N52:N67" si="139">AO52</f>
        <v>S</v>
      </c>
      <c r="O52" s="26" t="str">
        <f t="shared" ref="O52:O57" si="140">BD52</f>
        <v>VG</v>
      </c>
      <c r="P52" s="26" t="str">
        <f t="shared" ref="P52:P67" si="141">BY52</f>
        <v>S</v>
      </c>
      <c r="Q52" s="18">
        <v>0.5</v>
      </c>
      <c r="R52" s="17" t="str">
        <f t="shared" ref="R52:R57" si="142">IF(Q52&lt;=0.5,"VG",IF(Q52&lt;=0.6,"G",IF(Q52&lt;=0.7,"S","NS")))</f>
        <v>VG</v>
      </c>
      <c r="S52" s="17" t="str">
        <f t="shared" ref="S52:S57" si="143">AN52</f>
        <v>S</v>
      </c>
      <c r="T52" s="17" t="str">
        <f t="shared" ref="T52:T57" si="144">BF52</f>
        <v>VG</v>
      </c>
      <c r="U52" s="17" t="str">
        <f t="shared" ref="U52:U57" si="145">BX52</f>
        <v>G</v>
      </c>
      <c r="V52" s="18">
        <v>0.77</v>
      </c>
      <c r="W52" s="18" t="str">
        <f t="shared" ref="W52:W57" si="146">IF(V52&gt;0.85,"VG",IF(V52&gt;0.75,"G",IF(V52&gt;0.6,"S","NS")))</f>
        <v>G</v>
      </c>
      <c r="X52" s="18" t="str">
        <f t="shared" ref="X52:X57" si="147">AP52</f>
        <v>S</v>
      </c>
      <c r="Y52" s="18" t="str">
        <f t="shared" ref="Y52:Y57" si="148">BH52</f>
        <v>G</v>
      </c>
      <c r="Z52" s="18" t="str">
        <f t="shared" ref="Z52:Z57" si="149">BZ52</f>
        <v>G</v>
      </c>
      <c r="AA52" s="33">
        <v>0.69109243519114505</v>
      </c>
      <c r="AB52" s="33">
        <v>0.62165023500303696</v>
      </c>
      <c r="AC52" s="42">
        <v>10.4787403099045</v>
      </c>
      <c r="AD52" s="42">
        <v>7.7219855943986397</v>
      </c>
      <c r="AE52" s="43">
        <v>0.55579453470581697</v>
      </c>
      <c r="AF52" s="43">
        <v>0.61510142659317801</v>
      </c>
      <c r="AG52" s="35">
        <v>0.72886052202951401</v>
      </c>
      <c r="AH52" s="35">
        <v>0.64513479012133601</v>
      </c>
      <c r="AI52" s="36" t="s">
        <v>70</v>
      </c>
      <c r="AJ52" s="36" t="s">
        <v>70</v>
      </c>
      <c r="AK52" s="40" t="s">
        <v>70</v>
      </c>
      <c r="AL52" s="40" t="s">
        <v>69</v>
      </c>
      <c r="AM52" s="41" t="s">
        <v>69</v>
      </c>
      <c r="AN52" s="41" t="s">
        <v>70</v>
      </c>
      <c r="AO52" s="3" t="s">
        <v>70</v>
      </c>
      <c r="AP52" s="3" t="s">
        <v>70</v>
      </c>
      <c r="AR52" s="44" t="s">
        <v>146</v>
      </c>
      <c r="AS52" s="33">
        <v>0.75229751907846798</v>
      </c>
      <c r="AT52" s="33">
        <v>0.76269557040214098</v>
      </c>
      <c r="AU52" s="42">
        <v>3.1623402801754099</v>
      </c>
      <c r="AV52" s="42">
        <v>3.8566207023999799</v>
      </c>
      <c r="AW52" s="43">
        <v>0.49769717793205498</v>
      </c>
      <c r="AX52" s="43">
        <v>0.48713902491779398</v>
      </c>
      <c r="AY52" s="35">
        <v>0.75643889114145302</v>
      </c>
      <c r="AZ52" s="35">
        <v>0.76791357762864898</v>
      </c>
      <c r="BA52" s="36" t="s">
        <v>69</v>
      </c>
      <c r="BB52" s="36" t="s">
        <v>69</v>
      </c>
      <c r="BC52" s="40" t="s">
        <v>71</v>
      </c>
      <c r="BD52" s="40" t="s">
        <v>71</v>
      </c>
      <c r="BE52" s="41" t="s">
        <v>71</v>
      </c>
      <c r="BF52" s="41" t="s">
        <v>71</v>
      </c>
      <c r="BG52" s="3" t="s">
        <v>69</v>
      </c>
      <c r="BH52" s="3" t="s">
        <v>69</v>
      </c>
      <c r="BI52">
        <f t="shared" ref="BI52:BI67" si="150">IF(BJ52=AR52,1,0)</f>
        <v>1</v>
      </c>
      <c r="BJ52" t="s">
        <v>146</v>
      </c>
      <c r="BK52" s="35">
        <v>0.69800656713076403</v>
      </c>
      <c r="BL52" s="35">
        <v>0.71745708736268099</v>
      </c>
      <c r="BM52" s="35">
        <v>10.1204637227085</v>
      </c>
      <c r="BN52" s="35">
        <v>9.7055296365984791</v>
      </c>
      <c r="BO52" s="35">
        <v>0.549539291469896</v>
      </c>
      <c r="BP52" s="35">
        <v>0.531547657917255</v>
      </c>
      <c r="BQ52" s="35">
        <v>0.73301234562413198</v>
      </c>
      <c r="BR52" s="35">
        <v>0.75112955584275898</v>
      </c>
      <c r="BS52" t="s">
        <v>70</v>
      </c>
      <c r="BT52" t="s">
        <v>69</v>
      </c>
      <c r="BU52" t="s">
        <v>70</v>
      </c>
      <c r="BV52" t="s">
        <v>69</v>
      </c>
      <c r="BW52" t="s">
        <v>69</v>
      </c>
      <c r="BX52" t="s">
        <v>69</v>
      </c>
      <c r="BY52" t="s">
        <v>70</v>
      </c>
      <c r="BZ52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49" t="s">
        <v>151</v>
      </c>
      <c r="F53" s="50"/>
      <c r="G53" s="51">
        <v>0.75800000000000001</v>
      </c>
      <c r="H53" s="51" t="str">
        <f t="shared" si="134"/>
        <v>G</v>
      </c>
      <c r="I53" s="51" t="str">
        <f t="shared" si="135"/>
        <v>S</v>
      </c>
      <c r="J53" s="51" t="str">
        <f t="shared" si="136"/>
        <v>G</v>
      </c>
      <c r="K53" s="51" t="str">
        <f t="shared" si="137"/>
        <v>G</v>
      </c>
      <c r="L53" s="52">
        <v>3.5000000000000003E-2</v>
      </c>
      <c r="M53" s="51" t="str">
        <f t="shared" si="138"/>
        <v>VG</v>
      </c>
      <c r="N53" s="51" t="str">
        <f t="shared" si="139"/>
        <v>S</v>
      </c>
      <c r="O53" s="51" t="str">
        <f t="shared" si="140"/>
        <v>VG</v>
      </c>
      <c r="P53" s="51" t="str">
        <f t="shared" si="141"/>
        <v>S</v>
      </c>
      <c r="Q53" s="51">
        <v>0.49</v>
      </c>
      <c r="R53" s="51" t="str">
        <f t="shared" si="142"/>
        <v>VG</v>
      </c>
      <c r="S53" s="51" t="str">
        <f t="shared" si="143"/>
        <v>S</v>
      </c>
      <c r="T53" s="51" t="str">
        <f t="shared" si="144"/>
        <v>VG</v>
      </c>
      <c r="U53" s="51" t="str">
        <f t="shared" si="145"/>
        <v>G</v>
      </c>
      <c r="V53" s="51">
        <v>0.77100000000000002</v>
      </c>
      <c r="W53" s="51" t="str">
        <f t="shared" si="146"/>
        <v>G</v>
      </c>
      <c r="X53" s="51" t="str">
        <f t="shared" si="147"/>
        <v>S</v>
      </c>
      <c r="Y53" s="51" t="str">
        <f t="shared" si="148"/>
        <v>G</v>
      </c>
      <c r="Z53" s="51" t="str">
        <f t="shared" si="149"/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150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56" customFormat="1" ht="28.8" x14ac:dyDescent="0.3">
      <c r="A54" s="55">
        <v>14181500</v>
      </c>
      <c r="B54" s="55">
        <v>23780511</v>
      </c>
      <c r="C54" s="56" t="s">
        <v>140</v>
      </c>
      <c r="D54" s="66" t="s">
        <v>156</v>
      </c>
      <c r="E54" s="56" t="s">
        <v>158</v>
      </c>
      <c r="F54" s="57"/>
      <c r="G54" s="58">
        <v>0.53</v>
      </c>
      <c r="H54" s="58" t="str">
        <f t="shared" si="134"/>
        <v>S</v>
      </c>
      <c r="I54" s="58" t="str">
        <f t="shared" si="135"/>
        <v>S</v>
      </c>
      <c r="J54" s="58" t="str">
        <f t="shared" si="136"/>
        <v>G</v>
      </c>
      <c r="K54" s="58" t="str">
        <f t="shared" si="137"/>
        <v>G</v>
      </c>
      <c r="L54" s="59">
        <v>0.25700000000000001</v>
      </c>
      <c r="M54" s="58" t="str">
        <f t="shared" si="138"/>
        <v>NS</v>
      </c>
      <c r="N54" s="58" t="str">
        <f t="shared" si="139"/>
        <v>S</v>
      </c>
      <c r="O54" s="58" t="str">
        <f t="shared" si="140"/>
        <v>VG</v>
      </c>
      <c r="P54" s="58" t="str">
        <f t="shared" si="141"/>
        <v>S</v>
      </c>
      <c r="Q54" s="58">
        <v>0.64</v>
      </c>
      <c r="R54" s="58" t="str">
        <f t="shared" si="142"/>
        <v>S</v>
      </c>
      <c r="S54" s="58" t="str">
        <f t="shared" si="143"/>
        <v>S</v>
      </c>
      <c r="T54" s="58" t="str">
        <f t="shared" si="144"/>
        <v>VG</v>
      </c>
      <c r="U54" s="58" t="str">
        <f t="shared" si="145"/>
        <v>G</v>
      </c>
      <c r="V54" s="58">
        <v>0.68</v>
      </c>
      <c r="W54" s="58" t="str">
        <f t="shared" si="146"/>
        <v>S</v>
      </c>
      <c r="X54" s="58" t="str">
        <f t="shared" si="147"/>
        <v>S</v>
      </c>
      <c r="Y54" s="58" t="str">
        <f t="shared" si="148"/>
        <v>G</v>
      </c>
      <c r="Z54" s="58" t="str">
        <f t="shared" si="149"/>
        <v>G</v>
      </c>
      <c r="AA54" s="60">
        <v>0.69109243519114505</v>
      </c>
      <c r="AB54" s="60">
        <v>0.62165023500303696</v>
      </c>
      <c r="AC54" s="60">
        <v>10.4787403099045</v>
      </c>
      <c r="AD54" s="60">
        <v>7.7219855943986397</v>
      </c>
      <c r="AE54" s="60">
        <v>0.55579453470581697</v>
      </c>
      <c r="AF54" s="60">
        <v>0.61510142659317801</v>
      </c>
      <c r="AG54" s="60">
        <v>0.72886052202951401</v>
      </c>
      <c r="AH54" s="60">
        <v>0.64513479012133601</v>
      </c>
      <c r="AI54" s="55" t="s">
        <v>70</v>
      </c>
      <c r="AJ54" s="55" t="s">
        <v>70</v>
      </c>
      <c r="AK54" s="55" t="s">
        <v>70</v>
      </c>
      <c r="AL54" s="55" t="s">
        <v>69</v>
      </c>
      <c r="AM54" s="55" t="s">
        <v>69</v>
      </c>
      <c r="AN54" s="55" t="s">
        <v>70</v>
      </c>
      <c r="AO54" s="55" t="s">
        <v>70</v>
      </c>
      <c r="AP54" s="55" t="s">
        <v>70</v>
      </c>
      <c r="AR54" s="61" t="s">
        <v>146</v>
      </c>
      <c r="AS54" s="60">
        <v>0.75229751907846798</v>
      </c>
      <c r="AT54" s="60">
        <v>0.76269557040214098</v>
      </c>
      <c r="AU54" s="60">
        <v>3.1623402801754099</v>
      </c>
      <c r="AV54" s="60">
        <v>3.8566207023999799</v>
      </c>
      <c r="AW54" s="60">
        <v>0.49769717793205498</v>
      </c>
      <c r="AX54" s="60">
        <v>0.48713902491779398</v>
      </c>
      <c r="AY54" s="60">
        <v>0.75643889114145302</v>
      </c>
      <c r="AZ54" s="60">
        <v>0.76791357762864898</v>
      </c>
      <c r="BA54" s="55" t="s">
        <v>69</v>
      </c>
      <c r="BB54" s="55" t="s">
        <v>69</v>
      </c>
      <c r="BC54" s="55" t="s">
        <v>71</v>
      </c>
      <c r="BD54" s="55" t="s">
        <v>71</v>
      </c>
      <c r="BE54" s="55" t="s">
        <v>71</v>
      </c>
      <c r="BF54" s="55" t="s">
        <v>71</v>
      </c>
      <c r="BG54" s="55" t="s">
        <v>69</v>
      </c>
      <c r="BH54" s="55" t="s">
        <v>69</v>
      </c>
      <c r="BI54" s="56">
        <f t="shared" si="150"/>
        <v>1</v>
      </c>
      <c r="BJ54" s="56" t="s">
        <v>146</v>
      </c>
      <c r="BK54" s="60">
        <v>0.69800656713076403</v>
      </c>
      <c r="BL54" s="60">
        <v>0.71745708736268099</v>
      </c>
      <c r="BM54" s="60">
        <v>10.1204637227085</v>
      </c>
      <c r="BN54" s="60">
        <v>9.7055296365984791</v>
      </c>
      <c r="BO54" s="60">
        <v>0.549539291469896</v>
      </c>
      <c r="BP54" s="60">
        <v>0.531547657917255</v>
      </c>
      <c r="BQ54" s="60">
        <v>0.73301234562413198</v>
      </c>
      <c r="BR54" s="60">
        <v>0.75112955584275898</v>
      </c>
      <c r="BS54" s="56" t="s">
        <v>70</v>
      </c>
      <c r="BT54" s="56" t="s">
        <v>69</v>
      </c>
      <c r="BU54" s="56" t="s">
        <v>70</v>
      </c>
      <c r="BV54" s="56" t="s">
        <v>69</v>
      </c>
      <c r="BW54" s="56" t="s">
        <v>69</v>
      </c>
      <c r="BX54" s="56" t="s">
        <v>69</v>
      </c>
      <c r="BY54" s="56" t="s">
        <v>70</v>
      </c>
      <c r="BZ54" s="56" t="s">
        <v>69</v>
      </c>
    </row>
    <row r="55" spans="1:78" s="49" customFormat="1" ht="28.8" x14ac:dyDescent="0.3">
      <c r="A55" s="48">
        <v>14181500</v>
      </c>
      <c r="B55" s="48">
        <v>23780511</v>
      </c>
      <c r="C55" s="49" t="s">
        <v>140</v>
      </c>
      <c r="D55" s="65" t="s">
        <v>165</v>
      </c>
      <c r="E55" s="49" t="s">
        <v>166</v>
      </c>
      <c r="F55" s="50"/>
      <c r="G55" s="51">
        <v>0.75</v>
      </c>
      <c r="H55" s="51" t="str">
        <f t="shared" si="134"/>
        <v>G</v>
      </c>
      <c r="I55" s="51" t="str">
        <f t="shared" si="135"/>
        <v>S</v>
      </c>
      <c r="J55" s="51" t="str">
        <f t="shared" si="136"/>
        <v>G</v>
      </c>
      <c r="K55" s="51" t="str">
        <f t="shared" si="137"/>
        <v>G</v>
      </c>
      <c r="L55" s="52">
        <v>2E-3</v>
      </c>
      <c r="M55" s="51" t="str">
        <f t="shared" si="138"/>
        <v>VG</v>
      </c>
      <c r="N55" s="51" t="str">
        <f t="shared" si="139"/>
        <v>S</v>
      </c>
      <c r="O55" s="51" t="str">
        <f t="shared" si="140"/>
        <v>VG</v>
      </c>
      <c r="P55" s="51" t="str">
        <f t="shared" si="141"/>
        <v>S</v>
      </c>
      <c r="Q55" s="51">
        <v>0.5</v>
      </c>
      <c r="R55" s="51" t="str">
        <f t="shared" si="142"/>
        <v>VG</v>
      </c>
      <c r="S55" s="51" t="str">
        <f t="shared" si="143"/>
        <v>S</v>
      </c>
      <c r="T55" s="51" t="str">
        <f t="shared" si="144"/>
        <v>VG</v>
      </c>
      <c r="U55" s="51" t="str">
        <f t="shared" si="145"/>
        <v>G</v>
      </c>
      <c r="V55" s="51">
        <v>0.77</v>
      </c>
      <c r="W55" s="51" t="str">
        <f t="shared" si="146"/>
        <v>G</v>
      </c>
      <c r="X55" s="51" t="str">
        <f t="shared" si="147"/>
        <v>S</v>
      </c>
      <c r="Y55" s="51" t="str">
        <f t="shared" si="148"/>
        <v>G</v>
      </c>
      <c r="Z55" s="51" t="str">
        <f t="shared" si="149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150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167</v>
      </c>
      <c r="E56" s="49" t="s">
        <v>168</v>
      </c>
      <c r="F56" s="50"/>
      <c r="G56" s="51">
        <v>0.73</v>
      </c>
      <c r="H56" s="51" t="str">
        <f t="shared" si="134"/>
        <v>G</v>
      </c>
      <c r="I56" s="51" t="str">
        <f t="shared" si="135"/>
        <v>S</v>
      </c>
      <c r="J56" s="51" t="str">
        <f t="shared" si="136"/>
        <v>G</v>
      </c>
      <c r="K56" s="51" t="str">
        <f t="shared" si="137"/>
        <v>G</v>
      </c>
      <c r="L56" s="52">
        <v>6.9000000000000006E-2</v>
      </c>
      <c r="M56" s="51" t="str">
        <f t="shared" si="138"/>
        <v>G</v>
      </c>
      <c r="N56" s="51" t="str">
        <f t="shared" si="139"/>
        <v>S</v>
      </c>
      <c r="O56" s="51" t="str">
        <f t="shared" si="140"/>
        <v>VG</v>
      </c>
      <c r="P56" s="51" t="str">
        <f t="shared" si="141"/>
        <v>S</v>
      </c>
      <c r="Q56" s="51">
        <v>0.51</v>
      </c>
      <c r="R56" s="51" t="str">
        <f t="shared" si="142"/>
        <v>G</v>
      </c>
      <c r="S56" s="51" t="str">
        <f t="shared" si="143"/>
        <v>S</v>
      </c>
      <c r="T56" s="51" t="str">
        <f t="shared" si="144"/>
        <v>VG</v>
      </c>
      <c r="U56" s="51" t="str">
        <f t="shared" si="145"/>
        <v>G</v>
      </c>
      <c r="V56" s="51">
        <v>0.755</v>
      </c>
      <c r="W56" s="51" t="str">
        <f t="shared" si="146"/>
        <v>G</v>
      </c>
      <c r="X56" s="51" t="str">
        <f t="shared" si="147"/>
        <v>S</v>
      </c>
      <c r="Y56" s="51" t="str">
        <f t="shared" si="148"/>
        <v>G</v>
      </c>
      <c r="Z56" s="51" t="str">
        <f t="shared" si="149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150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169</v>
      </c>
      <c r="E57" s="49" t="s">
        <v>170</v>
      </c>
      <c r="F57" s="50"/>
      <c r="G57" s="51">
        <v>0.75</v>
      </c>
      <c r="H57" s="51" t="str">
        <f t="shared" si="134"/>
        <v>G</v>
      </c>
      <c r="I57" s="51" t="str">
        <f t="shared" si="135"/>
        <v>S</v>
      </c>
      <c r="J57" s="51" t="str">
        <f t="shared" si="136"/>
        <v>G</v>
      </c>
      <c r="K57" s="51" t="str">
        <f t="shared" si="137"/>
        <v>G</v>
      </c>
      <c r="L57" s="52">
        <v>8.0000000000000004E-4</v>
      </c>
      <c r="M57" s="51" t="str">
        <f t="shared" si="138"/>
        <v>VG</v>
      </c>
      <c r="N57" s="51" t="str">
        <f t="shared" si="139"/>
        <v>S</v>
      </c>
      <c r="O57" s="51" t="str">
        <f t="shared" si="140"/>
        <v>VG</v>
      </c>
      <c r="P57" s="51" t="str">
        <f t="shared" si="141"/>
        <v>S</v>
      </c>
      <c r="Q57" s="51">
        <v>0.5</v>
      </c>
      <c r="R57" s="51" t="str">
        <f t="shared" si="142"/>
        <v>VG</v>
      </c>
      <c r="S57" s="51" t="str">
        <f t="shared" si="143"/>
        <v>S</v>
      </c>
      <c r="T57" s="51" t="str">
        <f t="shared" si="144"/>
        <v>VG</v>
      </c>
      <c r="U57" s="51" t="str">
        <f t="shared" si="145"/>
        <v>G</v>
      </c>
      <c r="V57" s="51">
        <v>0.77</v>
      </c>
      <c r="W57" s="51" t="str">
        <f t="shared" si="146"/>
        <v>G</v>
      </c>
      <c r="X57" s="51" t="str">
        <f t="shared" si="147"/>
        <v>S</v>
      </c>
      <c r="Y57" s="51" t="str">
        <f t="shared" si="148"/>
        <v>G</v>
      </c>
      <c r="Z57" s="51" t="str">
        <f t="shared" si="149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150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65" t="s">
        <v>183</v>
      </c>
      <c r="F58" s="50"/>
      <c r="G58" s="51">
        <v>0.76100000000000001</v>
      </c>
      <c r="H58" s="51" t="str">
        <f t="shared" ref="H58:H67" si="151">IF(G58&gt;0.8,"VG",IF(G58&gt;0.7,"G",IF(G58&gt;0.45,"S","NS")))</f>
        <v>G</v>
      </c>
      <c r="I58" s="51" t="str">
        <f t="shared" ref="I58:I67" si="152">AI58</f>
        <v>S</v>
      </c>
      <c r="J58" s="51" t="str">
        <f t="shared" ref="J58:J67" si="153">BB58</f>
        <v>G</v>
      </c>
      <c r="K58" s="51" t="str">
        <f t="shared" ref="K58:K67" si="154">BT58</f>
        <v>G</v>
      </c>
      <c r="L58" s="52">
        <v>8.2000000000000007E-3</v>
      </c>
      <c r="M58" s="51" t="str">
        <f t="shared" ref="M58:M67" si="155">IF(ABS(L58)&lt;5%,"VG",IF(ABS(L58)&lt;10%,"G",IF(ABS(L58)&lt;15%,"S","NS")))</f>
        <v>VG</v>
      </c>
      <c r="N58" s="51" t="str">
        <f t="shared" si="139"/>
        <v>S</v>
      </c>
      <c r="O58" s="51" t="str">
        <f t="shared" ref="O58:O67" si="156">BD58</f>
        <v>VG</v>
      </c>
      <c r="P58" s="51" t="str">
        <f t="shared" si="141"/>
        <v>S</v>
      </c>
      <c r="Q58" s="51">
        <v>0.48899999999999999</v>
      </c>
      <c r="R58" s="51" t="str">
        <f t="shared" ref="R58:R67" si="157">IF(Q58&lt;=0.5,"VG",IF(Q58&lt;=0.6,"G",IF(Q58&lt;=0.7,"S","NS")))</f>
        <v>VG</v>
      </c>
      <c r="S58" s="51" t="str">
        <f t="shared" ref="S58:S67" si="158">AN58</f>
        <v>S</v>
      </c>
      <c r="T58" s="51" t="str">
        <f t="shared" ref="T58:T67" si="159">BF58</f>
        <v>VG</v>
      </c>
      <c r="U58" s="51" t="str">
        <f t="shared" ref="U58:U67" si="160">BX58</f>
        <v>G</v>
      </c>
      <c r="V58" s="51">
        <v>0.77400000000000002</v>
      </c>
      <c r="W58" s="51" t="str">
        <f t="shared" ref="W58:W67" si="161">IF(V58&gt;0.85,"VG",IF(V58&gt;0.75,"G",IF(V58&gt;0.6,"S","NS")))</f>
        <v>G</v>
      </c>
      <c r="X58" s="51" t="str">
        <f t="shared" ref="X58:X67" si="162">AP58</f>
        <v>S</v>
      </c>
      <c r="Y58" s="51" t="str">
        <f t="shared" ref="Y58:Y67" si="163">BH58</f>
        <v>G</v>
      </c>
      <c r="Z58" s="51" t="str">
        <f t="shared" ref="Z58:Z67" si="164">BZ58</f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150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65" t="s">
        <v>199</v>
      </c>
      <c r="F59" s="50"/>
      <c r="G59" s="51">
        <v>0.76300000000000001</v>
      </c>
      <c r="H59" s="51" t="str">
        <f t="shared" si="151"/>
        <v>G</v>
      </c>
      <c r="I59" s="51" t="str">
        <f t="shared" si="152"/>
        <v>S</v>
      </c>
      <c r="J59" s="51" t="str">
        <f t="shared" si="153"/>
        <v>G</v>
      </c>
      <c r="K59" s="51" t="str">
        <f t="shared" si="154"/>
        <v>G</v>
      </c>
      <c r="L59" s="52">
        <v>-1.47E-2</v>
      </c>
      <c r="M59" s="51" t="str">
        <f t="shared" si="155"/>
        <v>VG</v>
      </c>
      <c r="N59" s="51" t="str">
        <f t="shared" si="139"/>
        <v>S</v>
      </c>
      <c r="O59" s="51" t="str">
        <f t="shared" si="156"/>
        <v>VG</v>
      </c>
      <c r="P59" s="51" t="str">
        <f t="shared" si="141"/>
        <v>S</v>
      </c>
      <c r="Q59" s="51">
        <v>0.48599999999999999</v>
      </c>
      <c r="R59" s="51" t="str">
        <f t="shared" si="157"/>
        <v>VG</v>
      </c>
      <c r="S59" s="51" t="str">
        <f t="shared" si="158"/>
        <v>S</v>
      </c>
      <c r="T59" s="51" t="str">
        <f t="shared" si="159"/>
        <v>VG</v>
      </c>
      <c r="U59" s="51" t="str">
        <f t="shared" si="160"/>
        <v>G</v>
      </c>
      <c r="V59" s="51">
        <v>0.78300000000000003</v>
      </c>
      <c r="W59" s="51" t="str">
        <f t="shared" si="161"/>
        <v>G</v>
      </c>
      <c r="X59" s="51" t="str">
        <f t="shared" si="162"/>
        <v>S</v>
      </c>
      <c r="Y59" s="51" t="str">
        <f t="shared" si="163"/>
        <v>G</v>
      </c>
      <c r="Z59" s="51" t="str">
        <f t="shared" si="164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150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200</v>
      </c>
      <c r="F60" s="50"/>
      <c r="G60" s="51">
        <v>0.76300000000000001</v>
      </c>
      <c r="H60" s="51" t="str">
        <f t="shared" si="151"/>
        <v>G</v>
      </c>
      <c r="I60" s="51" t="str">
        <f t="shared" si="152"/>
        <v>S</v>
      </c>
      <c r="J60" s="51" t="str">
        <f t="shared" si="153"/>
        <v>G</v>
      </c>
      <c r="K60" s="51" t="str">
        <f t="shared" si="154"/>
        <v>G</v>
      </c>
      <c r="L60" s="52">
        <v>-2.07E-2</v>
      </c>
      <c r="M60" s="51" t="str">
        <f t="shared" si="155"/>
        <v>VG</v>
      </c>
      <c r="N60" s="51" t="str">
        <f t="shared" si="139"/>
        <v>S</v>
      </c>
      <c r="O60" s="51" t="str">
        <f t="shared" si="156"/>
        <v>VG</v>
      </c>
      <c r="P60" s="51" t="str">
        <f t="shared" si="141"/>
        <v>S</v>
      </c>
      <c r="Q60" s="51">
        <v>0.48599999999999999</v>
      </c>
      <c r="R60" s="51" t="str">
        <f t="shared" si="157"/>
        <v>VG</v>
      </c>
      <c r="S60" s="51" t="str">
        <f t="shared" si="158"/>
        <v>S</v>
      </c>
      <c r="T60" s="51" t="str">
        <f t="shared" si="159"/>
        <v>VG</v>
      </c>
      <c r="U60" s="51" t="str">
        <f t="shared" si="160"/>
        <v>G</v>
      </c>
      <c r="V60" s="51">
        <v>0.78500000000000003</v>
      </c>
      <c r="W60" s="51" t="str">
        <f t="shared" si="161"/>
        <v>G</v>
      </c>
      <c r="X60" s="51" t="str">
        <f t="shared" si="162"/>
        <v>S</v>
      </c>
      <c r="Y60" s="51" t="str">
        <f t="shared" si="163"/>
        <v>G</v>
      </c>
      <c r="Z60" s="51" t="str">
        <f t="shared" si="164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150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65" t="s">
        <v>201</v>
      </c>
      <c r="F61" s="50"/>
      <c r="G61" s="51">
        <v>0.76700000000000002</v>
      </c>
      <c r="H61" s="51" t="str">
        <f t="shared" si="151"/>
        <v>G</v>
      </c>
      <c r="I61" s="51" t="str">
        <f t="shared" si="152"/>
        <v>S</v>
      </c>
      <c r="J61" s="51" t="str">
        <f t="shared" si="153"/>
        <v>G</v>
      </c>
      <c r="K61" s="51" t="str">
        <f t="shared" si="154"/>
        <v>G</v>
      </c>
      <c r="L61" s="52">
        <v>-1.2200000000000001E-2</v>
      </c>
      <c r="M61" s="51" t="str">
        <f t="shared" si="155"/>
        <v>VG</v>
      </c>
      <c r="N61" s="51" t="str">
        <f t="shared" si="139"/>
        <v>S</v>
      </c>
      <c r="O61" s="51" t="str">
        <f t="shared" si="156"/>
        <v>VG</v>
      </c>
      <c r="P61" s="51" t="str">
        <f t="shared" si="141"/>
        <v>S</v>
      </c>
      <c r="Q61" s="51">
        <v>0.48299999999999998</v>
      </c>
      <c r="R61" s="51" t="str">
        <f t="shared" si="157"/>
        <v>VG</v>
      </c>
      <c r="S61" s="51" t="str">
        <f t="shared" si="158"/>
        <v>S</v>
      </c>
      <c r="T61" s="51" t="str">
        <f t="shared" si="159"/>
        <v>VG</v>
      </c>
      <c r="U61" s="51" t="str">
        <f t="shared" si="160"/>
        <v>G</v>
      </c>
      <c r="V61" s="51">
        <v>0.78500000000000003</v>
      </c>
      <c r="W61" s="51" t="str">
        <f t="shared" si="161"/>
        <v>G</v>
      </c>
      <c r="X61" s="51" t="str">
        <f t="shared" si="162"/>
        <v>S</v>
      </c>
      <c r="Y61" s="51" t="str">
        <f t="shared" si="163"/>
        <v>G</v>
      </c>
      <c r="Z61" s="51" t="str">
        <f t="shared" si="164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150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65" t="s">
        <v>203</v>
      </c>
      <c r="F62" s="50"/>
      <c r="G62" s="51">
        <v>0.77</v>
      </c>
      <c r="H62" s="51" t="str">
        <f t="shared" si="151"/>
        <v>G</v>
      </c>
      <c r="I62" s="51" t="str">
        <f t="shared" si="152"/>
        <v>S</v>
      </c>
      <c r="J62" s="51" t="str">
        <f t="shared" si="153"/>
        <v>G</v>
      </c>
      <c r="K62" s="51" t="str">
        <f t="shared" si="154"/>
        <v>G</v>
      </c>
      <c r="L62" s="52">
        <v>2.86E-2</v>
      </c>
      <c r="M62" s="51" t="str">
        <f t="shared" si="155"/>
        <v>VG</v>
      </c>
      <c r="N62" s="51" t="str">
        <f t="shared" si="139"/>
        <v>S</v>
      </c>
      <c r="O62" s="51" t="str">
        <f t="shared" si="156"/>
        <v>VG</v>
      </c>
      <c r="P62" s="51" t="str">
        <f t="shared" si="141"/>
        <v>S</v>
      </c>
      <c r="Q62" s="51">
        <v>0.47899999999999998</v>
      </c>
      <c r="R62" s="51" t="str">
        <f t="shared" si="157"/>
        <v>VG</v>
      </c>
      <c r="S62" s="51" t="str">
        <f t="shared" si="158"/>
        <v>S</v>
      </c>
      <c r="T62" s="51" t="str">
        <f t="shared" si="159"/>
        <v>VG</v>
      </c>
      <c r="U62" s="51" t="str">
        <f t="shared" si="160"/>
        <v>G</v>
      </c>
      <c r="V62" s="51">
        <v>0.78200000000000003</v>
      </c>
      <c r="W62" s="51" t="str">
        <f t="shared" si="161"/>
        <v>G</v>
      </c>
      <c r="X62" s="51" t="str">
        <f t="shared" si="162"/>
        <v>S</v>
      </c>
      <c r="Y62" s="51" t="str">
        <f t="shared" si="163"/>
        <v>G</v>
      </c>
      <c r="Z62" s="51" t="str">
        <f t="shared" si="164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150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212</v>
      </c>
      <c r="F63" s="50"/>
      <c r="G63" s="51">
        <v>0.77</v>
      </c>
      <c r="H63" s="51" t="str">
        <f t="shared" si="151"/>
        <v>G</v>
      </c>
      <c r="I63" s="51" t="str">
        <f t="shared" si="152"/>
        <v>S</v>
      </c>
      <c r="J63" s="51" t="str">
        <f t="shared" si="153"/>
        <v>G</v>
      </c>
      <c r="K63" s="51" t="str">
        <f t="shared" si="154"/>
        <v>G</v>
      </c>
      <c r="L63" s="52">
        <v>2.86E-2</v>
      </c>
      <c r="M63" s="51" t="str">
        <f t="shared" si="155"/>
        <v>VG</v>
      </c>
      <c r="N63" s="51" t="str">
        <f t="shared" si="139"/>
        <v>S</v>
      </c>
      <c r="O63" s="51" t="str">
        <f t="shared" si="156"/>
        <v>VG</v>
      </c>
      <c r="P63" s="51" t="str">
        <f t="shared" si="141"/>
        <v>S</v>
      </c>
      <c r="Q63" s="51">
        <v>0.47899999999999998</v>
      </c>
      <c r="R63" s="51" t="str">
        <f t="shared" si="157"/>
        <v>VG</v>
      </c>
      <c r="S63" s="51" t="str">
        <f t="shared" si="158"/>
        <v>S</v>
      </c>
      <c r="T63" s="51" t="str">
        <f t="shared" si="159"/>
        <v>VG</v>
      </c>
      <c r="U63" s="51" t="str">
        <f t="shared" si="160"/>
        <v>G</v>
      </c>
      <c r="V63" s="51">
        <v>0.78200000000000003</v>
      </c>
      <c r="W63" s="51" t="str">
        <f t="shared" si="161"/>
        <v>G</v>
      </c>
      <c r="X63" s="51" t="str">
        <f t="shared" si="162"/>
        <v>S</v>
      </c>
      <c r="Y63" s="51" t="str">
        <f t="shared" si="163"/>
        <v>G</v>
      </c>
      <c r="Z63" s="51" t="str">
        <f t="shared" si="164"/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si="150"/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s="49" customFormat="1" x14ac:dyDescent="0.3">
      <c r="A64" s="48">
        <v>14181500</v>
      </c>
      <c r="B64" s="48">
        <v>23780511</v>
      </c>
      <c r="C64" s="49" t="s">
        <v>140</v>
      </c>
      <c r="D64" s="77" t="s">
        <v>217</v>
      </c>
      <c r="F64" s="50"/>
      <c r="G64" s="51">
        <v>0.754</v>
      </c>
      <c r="H64" s="51" t="str">
        <f t="shared" si="151"/>
        <v>G</v>
      </c>
      <c r="I64" s="51" t="str">
        <f t="shared" si="152"/>
        <v>S</v>
      </c>
      <c r="J64" s="51" t="str">
        <f t="shared" si="153"/>
        <v>G</v>
      </c>
      <c r="K64" s="51" t="str">
        <f t="shared" si="154"/>
        <v>G</v>
      </c>
      <c r="L64" s="52">
        <v>9.0300000000000005E-2</v>
      </c>
      <c r="M64" s="51" t="str">
        <f t="shared" si="155"/>
        <v>G</v>
      </c>
      <c r="N64" s="51" t="str">
        <f t="shared" si="139"/>
        <v>S</v>
      </c>
      <c r="O64" s="51" t="str">
        <f t="shared" si="156"/>
        <v>VG</v>
      </c>
      <c r="P64" s="51" t="str">
        <f t="shared" si="141"/>
        <v>S</v>
      </c>
      <c r="Q64" s="51">
        <v>0.49</v>
      </c>
      <c r="R64" s="51" t="str">
        <f t="shared" si="157"/>
        <v>VG</v>
      </c>
      <c r="S64" s="51" t="str">
        <f t="shared" si="158"/>
        <v>S</v>
      </c>
      <c r="T64" s="51" t="str">
        <f t="shared" si="159"/>
        <v>VG</v>
      </c>
      <c r="U64" s="51" t="str">
        <f t="shared" si="160"/>
        <v>G</v>
      </c>
      <c r="V64" s="51">
        <v>0.78110000000000002</v>
      </c>
      <c r="W64" s="51" t="str">
        <f t="shared" si="161"/>
        <v>G</v>
      </c>
      <c r="X64" s="51" t="str">
        <f t="shared" si="162"/>
        <v>S</v>
      </c>
      <c r="Y64" s="51" t="str">
        <f t="shared" si="163"/>
        <v>G</v>
      </c>
      <c r="Z64" s="51" t="str">
        <f t="shared" si="164"/>
        <v>G</v>
      </c>
      <c r="AA64" s="53">
        <v>0.69109243519114505</v>
      </c>
      <c r="AB64" s="53">
        <v>0.62165023500303696</v>
      </c>
      <c r="AC64" s="53">
        <v>10.4787403099045</v>
      </c>
      <c r="AD64" s="53">
        <v>7.7219855943986397</v>
      </c>
      <c r="AE64" s="53">
        <v>0.55579453470581697</v>
      </c>
      <c r="AF64" s="53">
        <v>0.61510142659317801</v>
      </c>
      <c r="AG64" s="53">
        <v>0.72886052202951401</v>
      </c>
      <c r="AH64" s="53">
        <v>0.64513479012133601</v>
      </c>
      <c r="AI64" s="48" t="s">
        <v>70</v>
      </c>
      <c r="AJ64" s="48" t="s">
        <v>70</v>
      </c>
      <c r="AK64" s="48" t="s">
        <v>70</v>
      </c>
      <c r="AL64" s="48" t="s">
        <v>69</v>
      </c>
      <c r="AM64" s="48" t="s">
        <v>69</v>
      </c>
      <c r="AN64" s="48" t="s">
        <v>70</v>
      </c>
      <c r="AO64" s="48" t="s">
        <v>70</v>
      </c>
      <c r="AP64" s="48" t="s">
        <v>70</v>
      </c>
      <c r="AR64" s="54" t="s">
        <v>146</v>
      </c>
      <c r="AS64" s="53">
        <v>0.75229751907846798</v>
      </c>
      <c r="AT64" s="53">
        <v>0.76269557040214098</v>
      </c>
      <c r="AU64" s="53">
        <v>3.1623402801754099</v>
      </c>
      <c r="AV64" s="53">
        <v>3.8566207023999799</v>
      </c>
      <c r="AW64" s="53">
        <v>0.49769717793205498</v>
      </c>
      <c r="AX64" s="53">
        <v>0.48713902491779398</v>
      </c>
      <c r="AY64" s="53">
        <v>0.75643889114145302</v>
      </c>
      <c r="AZ64" s="53">
        <v>0.76791357762864898</v>
      </c>
      <c r="BA64" s="48" t="s">
        <v>69</v>
      </c>
      <c r="BB64" s="48" t="s">
        <v>69</v>
      </c>
      <c r="BC64" s="48" t="s">
        <v>71</v>
      </c>
      <c r="BD64" s="48" t="s">
        <v>71</v>
      </c>
      <c r="BE64" s="48" t="s">
        <v>71</v>
      </c>
      <c r="BF64" s="48" t="s">
        <v>71</v>
      </c>
      <c r="BG64" s="48" t="s">
        <v>69</v>
      </c>
      <c r="BH64" s="48" t="s">
        <v>69</v>
      </c>
      <c r="BI64" s="49">
        <f t="shared" si="150"/>
        <v>1</v>
      </c>
      <c r="BJ64" s="49" t="s">
        <v>146</v>
      </c>
      <c r="BK64" s="53">
        <v>0.69800656713076403</v>
      </c>
      <c r="BL64" s="53">
        <v>0.71745708736268099</v>
      </c>
      <c r="BM64" s="53">
        <v>10.1204637227085</v>
      </c>
      <c r="BN64" s="53">
        <v>9.7055296365984791</v>
      </c>
      <c r="BO64" s="53">
        <v>0.549539291469896</v>
      </c>
      <c r="BP64" s="53">
        <v>0.531547657917255</v>
      </c>
      <c r="BQ64" s="53">
        <v>0.73301234562413198</v>
      </c>
      <c r="BR64" s="53">
        <v>0.75112955584275898</v>
      </c>
      <c r="BS64" s="49" t="s">
        <v>70</v>
      </c>
      <c r="BT64" s="49" t="s">
        <v>69</v>
      </c>
      <c r="BU64" s="49" t="s">
        <v>70</v>
      </c>
      <c r="BV64" s="49" t="s">
        <v>69</v>
      </c>
      <c r="BW64" s="49" t="s">
        <v>69</v>
      </c>
      <c r="BX64" s="49" t="s">
        <v>69</v>
      </c>
      <c r="BY64" s="49" t="s">
        <v>70</v>
      </c>
      <c r="BZ64" s="49" t="s">
        <v>69</v>
      </c>
    </row>
    <row r="65" spans="1:78" s="49" customFormat="1" x14ac:dyDescent="0.3">
      <c r="A65" s="48">
        <v>14181500</v>
      </c>
      <c r="B65" s="48">
        <v>23780511</v>
      </c>
      <c r="C65" s="49" t="s">
        <v>140</v>
      </c>
      <c r="D65" s="65" t="s">
        <v>218</v>
      </c>
      <c r="E65" s="49" t="s">
        <v>219</v>
      </c>
      <c r="F65" s="50"/>
      <c r="G65" s="51">
        <v>0.76400000000000001</v>
      </c>
      <c r="H65" s="51" t="str">
        <f t="shared" si="151"/>
        <v>G</v>
      </c>
      <c r="I65" s="51" t="str">
        <f t="shared" si="152"/>
        <v>S</v>
      </c>
      <c r="J65" s="51" t="str">
        <f t="shared" si="153"/>
        <v>G</v>
      </c>
      <c r="K65" s="51" t="str">
        <f t="shared" si="154"/>
        <v>G</v>
      </c>
      <c r="L65" s="52">
        <v>-7.7999999999999996E-3</v>
      </c>
      <c r="M65" s="51" t="str">
        <f t="shared" si="155"/>
        <v>VG</v>
      </c>
      <c r="N65" s="51" t="str">
        <f t="shared" si="139"/>
        <v>S</v>
      </c>
      <c r="O65" s="51" t="str">
        <f t="shared" si="156"/>
        <v>VG</v>
      </c>
      <c r="P65" s="51" t="str">
        <f t="shared" si="141"/>
        <v>S</v>
      </c>
      <c r="Q65" s="51">
        <v>0.48599999999999999</v>
      </c>
      <c r="R65" s="51" t="str">
        <f t="shared" si="157"/>
        <v>VG</v>
      </c>
      <c r="S65" s="51" t="str">
        <f t="shared" si="158"/>
        <v>S</v>
      </c>
      <c r="T65" s="51" t="str">
        <f t="shared" si="159"/>
        <v>VG</v>
      </c>
      <c r="U65" s="51" t="str">
        <f t="shared" si="160"/>
        <v>G</v>
      </c>
      <c r="V65" s="51">
        <v>0.78080000000000005</v>
      </c>
      <c r="W65" s="51" t="str">
        <f t="shared" si="161"/>
        <v>G</v>
      </c>
      <c r="X65" s="51" t="str">
        <f t="shared" si="162"/>
        <v>S</v>
      </c>
      <c r="Y65" s="51" t="str">
        <f t="shared" si="163"/>
        <v>G</v>
      </c>
      <c r="Z65" s="51" t="str">
        <f t="shared" si="164"/>
        <v>G</v>
      </c>
      <c r="AA65" s="53">
        <v>0.69109243519114505</v>
      </c>
      <c r="AB65" s="53">
        <v>0.62165023500303696</v>
      </c>
      <c r="AC65" s="53">
        <v>10.4787403099045</v>
      </c>
      <c r="AD65" s="53">
        <v>7.7219855943986397</v>
      </c>
      <c r="AE65" s="53">
        <v>0.55579453470581697</v>
      </c>
      <c r="AF65" s="53">
        <v>0.61510142659317801</v>
      </c>
      <c r="AG65" s="53">
        <v>0.72886052202951401</v>
      </c>
      <c r="AH65" s="53">
        <v>0.64513479012133601</v>
      </c>
      <c r="AI65" s="48" t="s">
        <v>70</v>
      </c>
      <c r="AJ65" s="48" t="s">
        <v>70</v>
      </c>
      <c r="AK65" s="48" t="s">
        <v>70</v>
      </c>
      <c r="AL65" s="48" t="s">
        <v>69</v>
      </c>
      <c r="AM65" s="48" t="s">
        <v>69</v>
      </c>
      <c r="AN65" s="48" t="s">
        <v>70</v>
      </c>
      <c r="AO65" s="48" t="s">
        <v>70</v>
      </c>
      <c r="AP65" s="48" t="s">
        <v>70</v>
      </c>
      <c r="AR65" s="54" t="s">
        <v>146</v>
      </c>
      <c r="AS65" s="53">
        <v>0.75229751907846798</v>
      </c>
      <c r="AT65" s="53">
        <v>0.76269557040214098</v>
      </c>
      <c r="AU65" s="53">
        <v>3.1623402801754099</v>
      </c>
      <c r="AV65" s="53">
        <v>3.8566207023999799</v>
      </c>
      <c r="AW65" s="53">
        <v>0.49769717793205498</v>
      </c>
      <c r="AX65" s="53">
        <v>0.48713902491779398</v>
      </c>
      <c r="AY65" s="53">
        <v>0.75643889114145302</v>
      </c>
      <c r="AZ65" s="53">
        <v>0.76791357762864898</v>
      </c>
      <c r="BA65" s="48" t="s">
        <v>69</v>
      </c>
      <c r="BB65" s="48" t="s">
        <v>69</v>
      </c>
      <c r="BC65" s="48" t="s">
        <v>71</v>
      </c>
      <c r="BD65" s="48" t="s">
        <v>71</v>
      </c>
      <c r="BE65" s="48" t="s">
        <v>71</v>
      </c>
      <c r="BF65" s="48" t="s">
        <v>71</v>
      </c>
      <c r="BG65" s="48" t="s">
        <v>69</v>
      </c>
      <c r="BH65" s="48" t="s">
        <v>69</v>
      </c>
      <c r="BI65" s="49">
        <f t="shared" si="150"/>
        <v>1</v>
      </c>
      <c r="BJ65" s="49" t="s">
        <v>146</v>
      </c>
      <c r="BK65" s="53">
        <v>0.69800656713076403</v>
      </c>
      <c r="BL65" s="53">
        <v>0.71745708736268099</v>
      </c>
      <c r="BM65" s="53">
        <v>10.1204637227085</v>
      </c>
      <c r="BN65" s="53">
        <v>9.7055296365984791</v>
      </c>
      <c r="BO65" s="53">
        <v>0.549539291469896</v>
      </c>
      <c r="BP65" s="53">
        <v>0.531547657917255</v>
      </c>
      <c r="BQ65" s="53">
        <v>0.73301234562413198</v>
      </c>
      <c r="BR65" s="53">
        <v>0.75112955584275898</v>
      </c>
      <c r="BS65" s="49" t="s">
        <v>70</v>
      </c>
      <c r="BT65" s="49" t="s">
        <v>69</v>
      </c>
      <c r="BU65" s="49" t="s">
        <v>70</v>
      </c>
      <c r="BV65" s="49" t="s">
        <v>69</v>
      </c>
      <c r="BW65" s="49" t="s">
        <v>69</v>
      </c>
      <c r="BX65" s="49" t="s">
        <v>69</v>
      </c>
      <c r="BY65" s="49" t="s">
        <v>70</v>
      </c>
      <c r="BZ65" s="49" t="s">
        <v>69</v>
      </c>
    </row>
    <row r="66" spans="1:78" s="49" customFormat="1" x14ac:dyDescent="0.3">
      <c r="A66" s="48">
        <v>14181500</v>
      </c>
      <c r="B66" s="48">
        <v>23780511</v>
      </c>
      <c r="C66" s="49" t="s">
        <v>140</v>
      </c>
      <c r="D66" s="77" t="s">
        <v>221</v>
      </c>
      <c r="F66" s="50"/>
      <c r="G66" s="51">
        <v>0.77500000000000002</v>
      </c>
      <c r="H66" s="51" t="str">
        <f t="shared" si="151"/>
        <v>G</v>
      </c>
      <c r="I66" s="51" t="str">
        <f t="shared" si="152"/>
        <v>S</v>
      </c>
      <c r="J66" s="51" t="str">
        <f t="shared" si="153"/>
        <v>G</v>
      </c>
      <c r="K66" s="51" t="str">
        <f t="shared" si="154"/>
        <v>G</v>
      </c>
      <c r="L66" s="52">
        <v>3.5400000000000001E-2</v>
      </c>
      <c r="M66" s="51" t="str">
        <f t="shared" si="155"/>
        <v>VG</v>
      </c>
      <c r="N66" s="51" t="str">
        <f t="shared" si="139"/>
        <v>S</v>
      </c>
      <c r="O66" s="51" t="str">
        <f t="shared" si="156"/>
        <v>VG</v>
      </c>
      <c r="P66" s="51" t="str">
        <f t="shared" si="141"/>
        <v>S</v>
      </c>
      <c r="Q66" s="51">
        <v>0.47299999999999998</v>
      </c>
      <c r="R66" s="51" t="str">
        <f t="shared" si="157"/>
        <v>VG</v>
      </c>
      <c r="S66" s="51" t="str">
        <f t="shared" si="158"/>
        <v>S</v>
      </c>
      <c r="T66" s="51" t="str">
        <f t="shared" si="159"/>
        <v>VG</v>
      </c>
      <c r="U66" s="51" t="str">
        <f t="shared" si="160"/>
        <v>G</v>
      </c>
      <c r="V66" s="51">
        <v>0.77969999999999995</v>
      </c>
      <c r="W66" s="51" t="str">
        <f t="shared" si="161"/>
        <v>G</v>
      </c>
      <c r="X66" s="51" t="str">
        <f t="shared" si="162"/>
        <v>S</v>
      </c>
      <c r="Y66" s="51" t="str">
        <f t="shared" si="163"/>
        <v>G</v>
      </c>
      <c r="Z66" s="51" t="str">
        <f t="shared" si="164"/>
        <v>G</v>
      </c>
      <c r="AA66" s="53">
        <v>0.69109243519114505</v>
      </c>
      <c r="AB66" s="53">
        <v>0.62165023500303696</v>
      </c>
      <c r="AC66" s="53">
        <v>10.4787403099045</v>
      </c>
      <c r="AD66" s="53">
        <v>7.7219855943986397</v>
      </c>
      <c r="AE66" s="53">
        <v>0.55579453470581697</v>
      </c>
      <c r="AF66" s="53">
        <v>0.61510142659317801</v>
      </c>
      <c r="AG66" s="53">
        <v>0.72886052202951401</v>
      </c>
      <c r="AH66" s="53">
        <v>0.64513479012133601</v>
      </c>
      <c r="AI66" s="48" t="s">
        <v>70</v>
      </c>
      <c r="AJ66" s="48" t="s">
        <v>70</v>
      </c>
      <c r="AK66" s="48" t="s">
        <v>70</v>
      </c>
      <c r="AL66" s="48" t="s">
        <v>69</v>
      </c>
      <c r="AM66" s="48" t="s">
        <v>69</v>
      </c>
      <c r="AN66" s="48" t="s">
        <v>70</v>
      </c>
      <c r="AO66" s="48" t="s">
        <v>70</v>
      </c>
      <c r="AP66" s="48" t="s">
        <v>70</v>
      </c>
      <c r="AR66" s="54" t="s">
        <v>146</v>
      </c>
      <c r="AS66" s="53">
        <v>0.75229751907846798</v>
      </c>
      <c r="AT66" s="53">
        <v>0.76269557040214098</v>
      </c>
      <c r="AU66" s="53">
        <v>3.1623402801754099</v>
      </c>
      <c r="AV66" s="53">
        <v>3.8566207023999799</v>
      </c>
      <c r="AW66" s="53">
        <v>0.49769717793205498</v>
      </c>
      <c r="AX66" s="53">
        <v>0.48713902491779398</v>
      </c>
      <c r="AY66" s="53">
        <v>0.75643889114145302</v>
      </c>
      <c r="AZ66" s="53">
        <v>0.76791357762864898</v>
      </c>
      <c r="BA66" s="48" t="s">
        <v>69</v>
      </c>
      <c r="BB66" s="48" t="s">
        <v>69</v>
      </c>
      <c r="BC66" s="48" t="s">
        <v>71</v>
      </c>
      <c r="BD66" s="48" t="s">
        <v>71</v>
      </c>
      <c r="BE66" s="48" t="s">
        <v>71</v>
      </c>
      <c r="BF66" s="48" t="s">
        <v>71</v>
      </c>
      <c r="BG66" s="48" t="s">
        <v>69</v>
      </c>
      <c r="BH66" s="48" t="s">
        <v>69</v>
      </c>
      <c r="BI66" s="49">
        <f t="shared" si="150"/>
        <v>1</v>
      </c>
      <c r="BJ66" s="49" t="s">
        <v>146</v>
      </c>
      <c r="BK66" s="53">
        <v>0.69800656713076403</v>
      </c>
      <c r="BL66" s="53">
        <v>0.71745708736268099</v>
      </c>
      <c r="BM66" s="53">
        <v>10.1204637227085</v>
      </c>
      <c r="BN66" s="53">
        <v>9.7055296365984791</v>
      </c>
      <c r="BO66" s="53">
        <v>0.549539291469896</v>
      </c>
      <c r="BP66" s="53">
        <v>0.531547657917255</v>
      </c>
      <c r="BQ66" s="53">
        <v>0.73301234562413198</v>
      </c>
      <c r="BR66" s="53">
        <v>0.75112955584275898</v>
      </c>
      <c r="BS66" s="49" t="s">
        <v>70</v>
      </c>
      <c r="BT66" s="49" t="s">
        <v>69</v>
      </c>
      <c r="BU66" s="49" t="s">
        <v>70</v>
      </c>
      <c r="BV66" s="49" t="s">
        <v>69</v>
      </c>
      <c r="BW66" s="49" t="s">
        <v>69</v>
      </c>
      <c r="BX66" s="49" t="s">
        <v>69</v>
      </c>
      <c r="BY66" s="49" t="s">
        <v>70</v>
      </c>
      <c r="BZ66" s="49" t="s">
        <v>69</v>
      </c>
    </row>
    <row r="67" spans="1:78" s="49" customFormat="1" x14ac:dyDescent="0.3">
      <c r="A67" s="48">
        <v>14181500</v>
      </c>
      <c r="B67" s="48">
        <v>23780511</v>
      </c>
      <c r="C67" s="49" t="s">
        <v>140</v>
      </c>
      <c r="D67" s="77" t="s">
        <v>222</v>
      </c>
      <c r="F67" s="50"/>
      <c r="G67" s="51">
        <v>0.77800000000000002</v>
      </c>
      <c r="H67" s="51" t="str">
        <f t="shared" si="151"/>
        <v>G</v>
      </c>
      <c r="I67" s="51" t="str">
        <f t="shared" si="152"/>
        <v>S</v>
      </c>
      <c r="J67" s="51" t="str">
        <f t="shared" si="153"/>
        <v>G</v>
      </c>
      <c r="K67" s="51" t="str">
        <f t="shared" si="154"/>
        <v>G</v>
      </c>
      <c r="L67" s="52">
        <v>-1E-3</v>
      </c>
      <c r="M67" s="51" t="str">
        <f t="shared" si="155"/>
        <v>VG</v>
      </c>
      <c r="N67" s="51" t="str">
        <f t="shared" si="139"/>
        <v>S</v>
      </c>
      <c r="O67" s="51" t="str">
        <f t="shared" si="156"/>
        <v>VG</v>
      </c>
      <c r="P67" s="51" t="str">
        <f t="shared" si="141"/>
        <v>S</v>
      </c>
      <c r="Q67" s="51">
        <v>0.47099999999999997</v>
      </c>
      <c r="R67" s="51" t="str">
        <f t="shared" si="157"/>
        <v>VG</v>
      </c>
      <c r="S67" s="51" t="str">
        <f t="shared" si="158"/>
        <v>S</v>
      </c>
      <c r="T67" s="51" t="str">
        <f t="shared" si="159"/>
        <v>VG</v>
      </c>
      <c r="U67" s="51" t="str">
        <f t="shared" si="160"/>
        <v>G</v>
      </c>
      <c r="V67" s="51">
        <v>0.77900000000000003</v>
      </c>
      <c r="W67" s="51" t="str">
        <f t="shared" si="161"/>
        <v>G</v>
      </c>
      <c r="X67" s="51" t="str">
        <f t="shared" si="162"/>
        <v>S</v>
      </c>
      <c r="Y67" s="51" t="str">
        <f t="shared" si="163"/>
        <v>G</v>
      </c>
      <c r="Z67" s="51" t="str">
        <f t="shared" si="164"/>
        <v>G</v>
      </c>
      <c r="AA67" s="53">
        <v>0.69109243519114505</v>
      </c>
      <c r="AB67" s="53">
        <v>0.62165023500303696</v>
      </c>
      <c r="AC67" s="53">
        <v>10.4787403099045</v>
      </c>
      <c r="AD67" s="53">
        <v>7.7219855943986397</v>
      </c>
      <c r="AE67" s="53">
        <v>0.55579453470581697</v>
      </c>
      <c r="AF67" s="53">
        <v>0.61510142659317801</v>
      </c>
      <c r="AG67" s="53">
        <v>0.72886052202951401</v>
      </c>
      <c r="AH67" s="53">
        <v>0.64513479012133601</v>
      </c>
      <c r="AI67" s="48" t="s">
        <v>70</v>
      </c>
      <c r="AJ67" s="48" t="s">
        <v>70</v>
      </c>
      <c r="AK67" s="48" t="s">
        <v>70</v>
      </c>
      <c r="AL67" s="48" t="s">
        <v>69</v>
      </c>
      <c r="AM67" s="48" t="s">
        <v>69</v>
      </c>
      <c r="AN67" s="48" t="s">
        <v>70</v>
      </c>
      <c r="AO67" s="48" t="s">
        <v>70</v>
      </c>
      <c r="AP67" s="48" t="s">
        <v>70</v>
      </c>
      <c r="AR67" s="54" t="s">
        <v>146</v>
      </c>
      <c r="AS67" s="53">
        <v>0.75229751907846798</v>
      </c>
      <c r="AT67" s="53">
        <v>0.76269557040214098</v>
      </c>
      <c r="AU67" s="53">
        <v>3.1623402801754099</v>
      </c>
      <c r="AV67" s="53">
        <v>3.8566207023999799</v>
      </c>
      <c r="AW67" s="53">
        <v>0.49769717793205498</v>
      </c>
      <c r="AX67" s="53">
        <v>0.48713902491779398</v>
      </c>
      <c r="AY67" s="53">
        <v>0.75643889114145302</v>
      </c>
      <c r="AZ67" s="53">
        <v>0.76791357762864898</v>
      </c>
      <c r="BA67" s="48" t="s">
        <v>69</v>
      </c>
      <c r="BB67" s="48" t="s">
        <v>69</v>
      </c>
      <c r="BC67" s="48" t="s">
        <v>71</v>
      </c>
      <c r="BD67" s="48" t="s">
        <v>71</v>
      </c>
      <c r="BE67" s="48" t="s">
        <v>71</v>
      </c>
      <c r="BF67" s="48" t="s">
        <v>71</v>
      </c>
      <c r="BG67" s="48" t="s">
        <v>69</v>
      </c>
      <c r="BH67" s="48" t="s">
        <v>69</v>
      </c>
      <c r="BI67" s="49">
        <f t="shared" si="150"/>
        <v>1</v>
      </c>
      <c r="BJ67" s="49" t="s">
        <v>146</v>
      </c>
      <c r="BK67" s="53">
        <v>0.69800656713076403</v>
      </c>
      <c r="BL67" s="53">
        <v>0.71745708736268099</v>
      </c>
      <c r="BM67" s="53">
        <v>10.1204637227085</v>
      </c>
      <c r="BN67" s="53">
        <v>9.7055296365984791</v>
      </c>
      <c r="BO67" s="53">
        <v>0.549539291469896</v>
      </c>
      <c r="BP67" s="53">
        <v>0.531547657917255</v>
      </c>
      <c r="BQ67" s="53">
        <v>0.73301234562413198</v>
      </c>
      <c r="BR67" s="53">
        <v>0.75112955584275898</v>
      </c>
      <c r="BS67" s="49" t="s">
        <v>70</v>
      </c>
      <c r="BT67" s="49" t="s">
        <v>69</v>
      </c>
      <c r="BU67" s="49" t="s">
        <v>70</v>
      </c>
      <c r="BV67" s="49" t="s">
        <v>69</v>
      </c>
      <c r="BW67" s="49" t="s">
        <v>69</v>
      </c>
      <c r="BX67" s="49" t="s">
        <v>69</v>
      </c>
      <c r="BY67" s="49" t="s">
        <v>70</v>
      </c>
      <c r="BZ67" s="49" t="s">
        <v>69</v>
      </c>
    </row>
    <row r="68" spans="1:78" s="49" customFormat="1" x14ac:dyDescent="0.3">
      <c r="A68" s="48">
        <v>14181500</v>
      </c>
      <c r="B68" s="48">
        <v>23780511</v>
      </c>
      <c r="C68" s="49" t="s">
        <v>140</v>
      </c>
      <c r="D68" s="77" t="s">
        <v>226</v>
      </c>
      <c r="F68" s="50"/>
      <c r="G68" s="51">
        <v>0.77900000000000003</v>
      </c>
      <c r="H68" s="51" t="str">
        <f t="shared" ref="H68" si="165">IF(G68&gt;0.8,"VG",IF(G68&gt;0.7,"G",IF(G68&gt;0.45,"S","NS")))</f>
        <v>G</v>
      </c>
      <c r="I68" s="51" t="str">
        <f t="shared" ref="I68" si="166">AI68</f>
        <v>S</v>
      </c>
      <c r="J68" s="51" t="str">
        <f t="shared" ref="J68" si="167">BB68</f>
        <v>G</v>
      </c>
      <c r="K68" s="51" t="str">
        <f t="shared" ref="K68" si="168">BT68</f>
        <v>G</v>
      </c>
      <c r="L68" s="52">
        <v>-3.5000000000000001E-3</v>
      </c>
      <c r="M68" s="51" t="str">
        <f t="shared" ref="M68" si="169">IF(ABS(L68)&lt;5%,"VG",IF(ABS(L68)&lt;10%,"G",IF(ABS(L68)&lt;15%,"S","NS")))</f>
        <v>VG</v>
      </c>
      <c r="N68" s="51" t="str">
        <f t="shared" ref="N68" si="170">AO68</f>
        <v>S</v>
      </c>
      <c r="O68" s="51" t="str">
        <f t="shared" ref="O68" si="171">BD68</f>
        <v>VG</v>
      </c>
      <c r="P68" s="51" t="str">
        <f t="shared" ref="P68" si="172">BY68</f>
        <v>S</v>
      </c>
      <c r="Q68" s="51">
        <v>0.47</v>
      </c>
      <c r="R68" s="51" t="str">
        <f t="shared" ref="R68" si="173">IF(Q68&lt;=0.5,"VG",IF(Q68&lt;=0.6,"G",IF(Q68&lt;=0.7,"S","NS")))</f>
        <v>VG</v>
      </c>
      <c r="S68" s="51" t="str">
        <f t="shared" ref="S68" si="174">AN68</f>
        <v>S</v>
      </c>
      <c r="T68" s="51" t="str">
        <f t="shared" ref="T68" si="175">BF68</f>
        <v>VG</v>
      </c>
      <c r="U68" s="51" t="str">
        <f t="shared" ref="U68" si="176">BX68</f>
        <v>G</v>
      </c>
      <c r="V68" s="51">
        <v>0.78010000000000002</v>
      </c>
      <c r="W68" s="51" t="str">
        <f t="shared" ref="W68" si="177">IF(V68&gt;0.85,"VG",IF(V68&gt;0.75,"G",IF(V68&gt;0.6,"S","NS")))</f>
        <v>G</v>
      </c>
      <c r="X68" s="51" t="str">
        <f t="shared" ref="X68" si="178">AP68</f>
        <v>S</v>
      </c>
      <c r="Y68" s="51" t="str">
        <f t="shared" ref="Y68" si="179">BH68</f>
        <v>G</v>
      </c>
      <c r="Z68" s="51" t="str">
        <f t="shared" ref="Z68" si="180">BZ68</f>
        <v>G</v>
      </c>
      <c r="AA68" s="53">
        <v>0.69109243519114505</v>
      </c>
      <c r="AB68" s="53">
        <v>0.62165023500303696</v>
      </c>
      <c r="AC68" s="53">
        <v>10.4787403099045</v>
      </c>
      <c r="AD68" s="53">
        <v>7.7219855943986397</v>
      </c>
      <c r="AE68" s="53">
        <v>0.55579453470581697</v>
      </c>
      <c r="AF68" s="53">
        <v>0.61510142659317801</v>
      </c>
      <c r="AG68" s="53">
        <v>0.72886052202951401</v>
      </c>
      <c r="AH68" s="53">
        <v>0.64513479012133601</v>
      </c>
      <c r="AI68" s="48" t="s">
        <v>70</v>
      </c>
      <c r="AJ68" s="48" t="s">
        <v>70</v>
      </c>
      <c r="AK68" s="48" t="s">
        <v>70</v>
      </c>
      <c r="AL68" s="48" t="s">
        <v>69</v>
      </c>
      <c r="AM68" s="48" t="s">
        <v>69</v>
      </c>
      <c r="AN68" s="48" t="s">
        <v>70</v>
      </c>
      <c r="AO68" s="48" t="s">
        <v>70</v>
      </c>
      <c r="AP68" s="48" t="s">
        <v>70</v>
      </c>
      <c r="AR68" s="54" t="s">
        <v>146</v>
      </c>
      <c r="AS68" s="53">
        <v>0.75229751907846798</v>
      </c>
      <c r="AT68" s="53">
        <v>0.76269557040214098</v>
      </c>
      <c r="AU68" s="53">
        <v>3.1623402801754099</v>
      </c>
      <c r="AV68" s="53">
        <v>3.8566207023999799</v>
      </c>
      <c r="AW68" s="53">
        <v>0.49769717793205498</v>
      </c>
      <c r="AX68" s="53">
        <v>0.48713902491779398</v>
      </c>
      <c r="AY68" s="53">
        <v>0.75643889114145302</v>
      </c>
      <c r="AZ68" s="53">
        <v>0.76791357762864898</v>
      </c>
      <c r="BA68" s="48" t="s">
        <v>69</v>
      </c>
      <c r="BB68" s="48" t="s">
        <v>69</v>
      </c>
      <c r="BC68" s="48" t="s">
        <v>71</v>
      </c>
      <c r="BD68" s="48" t="s">
        <v>71</v>
      </c>
      <c r="BE68" s="48" t="s">
        <v>71</v>
      </c>
      <c r="BF68" s="48" t="s">
        <v>71</v>
      </c>
      <c r="BG68" s="48" t="s">
        <v>69</v>
      </c>
      <c r="BH68" s="48" t="s">
        <v>69</v>
      </c>
      <c r="BI68" s="49">
        <f t="shared" ref="BI68" si="181">IF(BJ68=AR68,1,0)</f>
        <v>1</v>
      </c>
      <c r="BJ68" s="49" t="s">
        <v>146</v>
      </c>
      <c r="BK68" s="53">
        <v>0.69800656713076403</v>
      </c>
      <c r="BL68" s="53">
        <v>0.71745708736268099</v>
      </c>
      <c r="BM68" s="53">
        <v>10.1204637227085</v>
      </c>
      <c r="BN68" s="53">
        <v>9.7055296365984791</v>
      </c>
      <c r="BO68" s="53">
        <v>0.549539291469896</v>
      </c>
      <c r="BP68" s="53">
        <v>0.531547657917255</v>
      </c>
      <c r="BQ68" s="53">
        <v>0.73301234562413198</v>
      </c>
      <c r="BR68" s="53">
        <v>0.75112955584275898</v>
      </c>
      <c r="BS68" s="49" t="s">
        <v>70</v>
      </c>
      <c r="BT68" s="49" t="s">
        <v>69</v>
      </c>
      <c r="BU68" s="49" t="s">
        <v>70</v>
      </c>
      <c r="BV68" s="49" t="s">
        <v>69</v>
      </c>
      <c r="BW68" s="49" t="s">
        <v>69</v>
      </c>
      <c r="BX68" s="49" t="s">
        <v>69</v>
      </c>
      <c r="BY68" s="49" t="s">
        <v>70</v>
      </c>
      <c r="BZ68" s="49" t="s">
        <v>69</v>
      </c>
    </row>
    <row r="69" spans="1:78" s="49" customFormat="1" x14ac:dyDescent="0.3">
      <c r="A69" s="48">
        <v>14181500</v>
      </c>
      <c r="B69" s="48">
        <v>23780511</v>
      </c>
      <c r="C69" s="49" t="s">
        <v>140</v>
      </c>
      <c r="D69" s="77" t="s">
        <v>278</v>
      </c>
      <c r="F69" s="50"/>
      <c r="G69" s="51">
        <v>0.77900000000000003</v>
      </c>
      <c r="H69" s="51" t="str">
        <f t="shared" ref="H69" si="182">IF(G69&gt;0.8,"VG",IF(G69&gt;0.7,"G",IF(G69&gt;0.45,"S","NS")))</f>
        <v>G</v>
      </c>
      <c r="I69" s="51" t="str">
        <f t="shared" ref="I69" si="183">AI69</f>
        <v>S</v>
      </c>
      <c r="J69" s="51" t="str">
        <f t="shared" ref="J69" si="184">BB69</f>
        <v>G</v>
      </c>
      <c r="K69" s="51" t="str">
        <f t="shared" ref="K69" si="185">BT69</f>
        <v>G</v>
      </c>
      <c r="L69" s="52">
        <v>-1E-3</v>
      </c>
      <c r="M69" s="51" t="str">
        <f t="shared" ref="M69" si="186">IF(ABS(L69)&lt;5%,"VG",IF(ABS(L69)&lt;10%,"G",IF(ABS(L69)&lt;15%,"S","NS")))</f>
        <v>VG</v>
      </c>
      <c r="N69" s="51" t="str">
        <f t="shared" ref="N69" si="187">AO69</f>
        <v>S</v>
      </c>
      <c r="O69" s="51" t="str">
        <f t="shared" ref="O69" si="188">BD69</f>
        <v>VG</v>
      </c>
      <c r="P69" s="51" t="str">
        <f t="shared" ref="P69" si="189">BY69</f>
        <v>S</v>
      </c>
      <c r="Q69" s="51">
        <v>0.47</v>
      </c>
      <c r="R69" s="51" t="str">
        <f t="shared" ref="R69" si="190">IF(Q69&lt;=0.5,"VG",IF(Q69&lt;=0.6,"G",IF(Q69&lt;=0.7,"S","NS")))</f>
        <v>VG</v>
      </c>
      <c r="S69" s="51" t="str">
        <f t="shared" ref="S69" si="191">AN69</f>
        <v>S</v>
      </c>
      <c r="T69" s="51" t="str">
        <f t="shared" ref="T69" si="192">BF69</f>
        <v>VG</v>
      </c>
      <c r="U69" s="51" t="str">
        <f t="shared" ref="U69" si="193">BX69</f>
        <v>G</v>
      </c>
      <c r="V69" s="51">
        <v>0.78010000000000002</v>
      </c>
      <c r="W69" s="51" t="str">
        <f t="shared" ref="W69" si="194">IF(V69&gt;0.85,"VG",IF(V69&gt;0.75,"G",IF(V69&gt;0.6,"S","NS")))</f>
        <v>G</v>
      </c>
      <c r="X69" s="51" t="str">
        <f t="shared" ref="X69" si="195">AP69</f>
        <v>S</v>
      </c>
      <c r="Y69" s="51" t="str">
        <f t="shared" ref="Y69" si="196">BH69</f>
        <v>G</v>
      </c>
      <c r="Z69" s="51" t="str">
        <f t="shared" ref="Z69" si="197">BZ69</f>
        <v>G</v>
      </c>
      <c r="AA69" s="53">
        <v>0.69109243519114505</v>
      </c>
      <c r="AB69" s="53">
        <v>0.62165023500303696</v>
      </c>
      <c r="AC69" s="53">
        <v>10.4787403099045</v>
      </c>
      <c r="AD69" s="53">
        <v>7.7219855943986397</v>
      </c>
      <c r="AE69" s="53">
        <v>0.55579453470581697</v>
      </c>
      <c r="AF69" s="53">
        <v>0.61510142659317801</v>
      </c>
      <c r="AG69" s="53">
        <v>0.72886052202951401</v>
      </c>
      <c r="AH69" s="53">
        <v>0.64513479012133601</v>
      </c>
      <c r="AI69" s="48" t="s">
        <v>70</v>
      </c>
      <c r="AJ69" s="48" t="s">
        <v>70</v>
      </c>
      <c r="AK69" s="48" t="s">
        <v>70</v>
      </c>
      <c r="AL69" s="48" t="s">
        <v>69</v>
      </c>
      <c r="AM69" s="48" t="s">
        <v>69</v>
      </c>
      <c r="AN69" s="48" t="s">
        <v>70</v>
      </c>
      <c r="AO69" s="48" t="s">
        <v>70</v>
      </c>
      <c r="AP69" s="48" t="s">
        <v>70</v>
      </c>
      <c r="AR69" s="54" t="s">
        <v>146</v>
      </c>
      <c r="AS69" s="53">
        <v>0.75229751907846798</v>
      </c>
      <c r="AT69" s="53">
        <v>0.76269557040214098</v>
      </c>
      <c r="AU69" s="53">
        <v>3.1623402801754099</v>
      </c>
      <c r="AV69" s="53">
        <v>3.8566207023999799</v>
      </c>
      <c r="AW69" s="53">
        <v>0.49769717793205498</v>
      </c>
      <c r="AX69" s="53">
        <v>0.48713902491779398</v>
      </c>
      <c r="AY69" s="53">
        <v>0.75643889114145302</v>
      </c>
      <c r="AZ69" s="53">
        <v>0.76791357762864898</v>
      </c>
      <c r="BA69" s="48" t="s">
        <v>69</v>
      </c>
      <c r="BB69" s="48" t="s">
        <v>69</v>
      </c>
      <c r="BC69" s="48" t="s">
        <v>71</v>
      </c>
      <c r="BD69" s="48" t="s">
        <v>71</v>
      </c>
      <c r="BE69" s="48" t="s">
        <v>71</v>
      </c>
      <c r="BF69" s="48" t="s">
        <v>71</v>
      </c>
      <c r="BG69" s="48" t="s">
        <v>69</v>
      </c>
      <c r="BH69" s="48" t="s">
        <v>69</v>
      </c>
      <c r="BI69" s="49">
        <f t="shared" ref="BI69" si="198">IF(BJ69=AR69,1,0)</f>
        <v>1</v>
      </c>
      <c r="BJ69" s="49" t="s">
        <v>146</v>
      </c>
      <c r="BK69" s="53">
        <v>0.69800656713076403</v>
      </c>
      <c r="BL69" s="53">
        <v>0.71745708736268099</v>
      </c>
      <c r="BM69" s="53">
        <v>10.1204637227085</v>
      </c>
      <c r="BN69" s="53">
        <v>9.7055296365984791</v>
      </c>
      <c r="BO69" s="53">
        <v>0.549539291469896</v>
      </c>
      <c r="BP69" s="53">
        <v>0.531547657917255</v>
      </c>
      <c r="BQ69" s="53">
        <v>0.73301234562413198</v>
      </c>
      <c r="BR69" s="53">
        <v>0.75112955584275898</v>
      </c>
      <c r="BS69" s="49" t="s">
        <v>70</v>
      </c>
      <c r="BT69" s="49" t="s">
        <v>69</v>
      </c>
      <c r="BU69" s="49" t="s">
        <v>70</v>
      </c>
      <c r="BV69" s="49" t="s">
        <v>69</v>
      </c>
      <c r="BW69" s="49" t="s">
        <v>69</v>
      </c>
      <c r="BX69" s="49" t="s">
        <v>69</v>
      </c>
      <c r="BY69" s="49" t="s">
        <v>70</v>
      </c>
      <c r="BZ69" s="49" t="s">
        <v>69</v>
      </c>
    </row>
    <row r="70" spans="1:78" x14ac:dyDescent="0.3">
      <c r="A70" s="3"/>
      <c r="B70" s="3"/>
      <c r="M70" s="26"/>
      <c r="Q70" s="18"/>
      <c r="AA70" s="33"/>
      <c r="AB70" s="33"/>
      <c r="AC70" s="42"/>
      <c r="AD70" s="42"/>
      <c r="AE70" s="43"/>
      <c r="AF70" s="43"/>
      <c r="AG70" s="35"/>
      <c r="AH70" s="35"/>
      <c r="AI70" s="36"/>
      <c r="AJ70" s="36"/>
      <c r="AK70" s="40"/>
      <c r="AL70" s="40"/>
      <c r="AM70" s="41"/>
      <c r="AN70" s="41"/>
      <c r="AO70" s="3"/>
      <c r="AP70" s="3"/>
      <c r="AR70" s="44"/>
      <c r="AS70" s="33"/>
      <c r="AT70" s="33"/>
      <c r="AU70" s="42"/>
      <c r="AV70" s="42"/>
      <c r="AW70" s="43"/>
      <c r="AX70" s="43"/>
      <c r="AY70" s="35"/>
      <c r="AZ70" s="35"/>
      <c r="BA70" s="36"/>
      <c r="BB70" s="36"/>
      <c r="BC70" s="40"/>
      <c r="BD70" s="40"/>
      <c r="BE70" s="41"/>
      <c r="BF70" s="41"/>
      <c r="BG70" s="3"/>
      <c r="BH70" s="3"/>
      <c r="BK70" s="35"/>
      <c r="BL70" s="35"/>
      <c r="BM70" s="35"/>
      <c r="BN70" s="35"/>
      <c r="BO70" s="35"/>
      <c r="BP70" s="35"/>
      <c r="BQ70" s="35"/>
      <c r="BR70" s="35"/>
    </row>
    <row r="71" spans="1:78" x14ac:dyDescent="0.3">
      <c r="A71" s="3">
        <v>14182500</v>
      </c>
      <c r="B71" s="3">
        <v>23780805</v>
      </c>
      <c r="C71" t="s">
        <v>141</v>
      </c>
      <c r="D71" t="s">
        <v>137</v>
      </c>
      <c r="G71" s="16">
        <v>0.65</v>
      </c>
      <c r="H71" s="16" t="str">
        <f t="shared" ref="H71:H80" si="199">IF(G71&gt;0.8,"VG",IF(G71&gt;0.7,"G",IF(G71&gt;0.45,"S","NS")))</f>
        <v>S</v>
      </c>
      <c r="I71" s="16" t="str">
        <f t="shared" ref="I71:I76" si="200">AI71</f>
        <v>S</v>
      </c>
      <c r="J71" s="16" t="str">
        <f t="shared" ref="J71:J76" si="201">BB71</f>
        <v>S</v>
      </c>
      <c r="K71" s="16" t="str">
        <f t="shared" ref="K71:K76" si="202">BT71</f>
        <v>S</v>
      </c>
      <c r="L71" s="19">
        <v>0.46400000000000002</v>
      </c>
      <c r="M71" s="26" t="str">
        <f t="shared" ref="M71:M80" si="203">IF(ABS(L71)&lt;5%,"VG",IF(ABS(L71)&lt;10%,"G",IF(ABS(L71)&lt;15%,"S","NS")))</f>
        <v>NS</v>
      </c>
      <c r="N71" s="26" t="str">
        <f t="shared" ref="N71:N84" si="204">AO71</f>
        <v>VG</v>
      </c>
      <c r="O71" s="26" t="str">
        <f t="shared" ref="O71:O76" si="205">BD71</f>
        <v>NS</v>
      </c>
      <c r="P71" s="26" t="str">
        <f t="shared" ref="P71:P84" si="206">BY71</f>
        <v>VG</v>
      </c>
      <c r="Q71" s="18">
        <v>0.55000000000000004</v>
      </c>
      <c r="R71" s="17" t="str">
        <f t="shared" ref="R71:R80" si="207">IF(Q71&lt;=0.5,"VG",IF(Q71&lt;=0.6,"G",IF(Q71&lt;=0.7,"S","NS")))</f>
        <v>G</v>
      </c>
      <c r="S71" s="17" t="str">
        <f t="shared" ref="S71:S76" si="208">AN71</f>
        <v>S</v>
      </c>
      <c r="T71" s="17" t="str">
        <f t="shared" ref="T71:T76" si="209">BF71</f>
        <v>S</v>
      </c>
      <c r="U71" s="17" t="str">
        <f t="shared" ref="U71:U76" si="210">BX71</f>
        <v>S</v>
      </c>
      <c r="V71" s="18">
        <v>0.88</v>
      </c>
      <c r="W71" s="18" t="str">
        <f t="shared" ref="W71:W80" si="211">IF(V71&gt;0.85,"VG",IF(V71&gt;0.75,"G",IF(V71&gt;0.6,"S","NS")))</f>
        <v>VG</v>
      </c>
      <c r="X71" s="18" t="str">
        <f t="shared" ref="X71:X76" si="212">AP71</f>
        <v>G</v>
      </c>
      <c r="Y71" s="18" t="str">
        <f t="shared" ref="Y71:Y76" si="213">BH71</f>
        <v>VG</v>
      </c>
      <c r="Z71" s="18" t="str">
        <f t="shared" ref="Z71:Z76" si="214">BZ71</f>
        <v>VG</v>
      </c>
      <c r="AA71" s="33">
        <v>0.535923319643546</v>
      </c>
      <c r="AB71" s="33">
        <v>0.54027386729737004</v>
      </c>
      <c r="AC71" s="42">
        <v>38.385922260563298</v>
      </c>
      <c r="AD71" s="42">
        <v>34.925235199023199</v>
      </c>
      <c r="AE71" s="43">
        <v>0.68123173763151501</v>
      </c>
      <c r="AF71" s="43">
        <v>0.67803107060268997</v>
      </c>
      <c r="AG71" s="35">
        <v>0.89656751071997598</v>
      </c>
      <c r="AH71" s="35">
        <v>0.81040885140585495</v>
      </c>
      <c r="AI71" s="36" t="s">
        <v>70</v>
      </c>
      <c r="AJ71" s="36" t="s">
        <v>70</v>
      </c>
      <c r="AK71" s="40" t="s">
        <v>68</v>
      </c>
      <c r="AL71" s="40" t="s">
        <v>68</v>
      </c>
      <c r="AM71" s="41" t="s">
        <v>70</v>
      </c>
      <c r="AN71" s="41" t="s">
        <v>70</v>
      </c>
      <c r="AO71" s="3" t="s">
        <v>71</v>
      </c>
      <c r="AP71" s="3" t="s">
        <v>69</v>
      </c>
      <c r="AR71" s="44" t="s">
        <v>147</v>
      </c>
      <c r="AS71" s="33">
        <v>0.58536063766689905</v>
      </c>
      <c r="AT71" s="33">
        <v>0.59272982781481798</v>
      </c>
      <c r="AU71" s="42">
        <v>33.469692203266703</v>
      </c>
      <c r="AV71" s="42">
        <v>33.364055411436802</v>
      </c>
      <c r="AW71" s="43">
        <v>0.64392496638436203</v>
      </c>
      <c r="AX71" s="43">
        <v>0.63817722631349205</v>
      </c>
      <c r="AY71" s="35">
        <v>0.86206359381770803</v>
      </c>
      <c r="AZ71" s="35">
        <v>0.87097721664626104</v>
      </c>
      <c r="BA71" s="36" t="s">
        <v>70</v>
      </c>
      <c r="BB71" s="36" t="s">
        <v>70</v>
      </c>
      <c r="BC71" s="40" t="s">
        <v>68</v>
      </c>
      <c r="BD71" s="40" t="s">
        <v>68</v>
      </c>
      <c r="BE71" s="41" t="s">
        <v>70</v>
      </c>
      <c r="BF71" s="41" t="s">
        <v>70</v>
      </c>
      <c r="BG71" s="3" t="s">
        <v>71</v>
      </c>
      <c r="BH71" s="3" t="s">
        <v>71</v>
      </c>
      <c r="BI71">
        <f t="shared" ref="BI71:BI84" si="215">IF(BJ71=AR71,1,0)</f>
        <v>1</v>
      </c>
      <c r="BJ71" t="s">
        <v>147</v>
      </c>
      <c r="BK71" s="35">
        <v>0.54378322653536504</v>
      </c>
      <c r="BL71" s="35">
        <v>0.55855572720182001</v>
      </c>
      <c r="BM71" s="35">
        <v>38.038808598584602</v>
      </c>
      <c r="BN71" s="35">
        <v>37.220206783194897</v>
      </c>
      <c r="BO71" s="35">
        <v>0.67543820847257097</v>
      </c>
      <c r="BP71" s="35">
        <v>0.66441272775149296</v>
      </c>
      <c r="BQ71" s="35">
        <v>0.89330690129327395</v>
      </c>
      <c r="BR71" s="35">
        <v>0.89525479032905397</v>
      </c>
      <c r="BS71" t="s">
        <v>70</v>
      </c>
      <c r="BT71" t="s">
        <v>70</v>
      </c>
      <c r="BU71" t="s">
        <v>68</v>
      </c>
      <c r="BV71" t="s">
        <v>68</v>
      </c>
      <c r="BW71" t="s">
        <v>70</v>
      </c>
      <c r="BX71" t="s">
        <v>70</v>
      </c>
      <c r="BY71" t="s">
        <v>71</v>
      </c>
      <c r="BZ71" t="s">
        <v>71</v>
      </c>
    </row>
    <row r="72" spans="1:78" s="56" customFormat="1" x14ac:dyDescent="0.3">
      <c r="A72" s="55">
        <v>14182500</v>
      </c>
      <c r="B72" s="55">
        <v>23780805</v>
      </c>
      <c r="C72" s="56" t="s">
        <v>141</v>
      </c>
      <c r="D72" s="56" t="s">
        <v>151</v>
      </c>
      <c r="F72" s="57"/>
      <c r="G72" s="58">
        <v>0.66400000000000003</v>
      </c>
      <c r="H72" s="58" t="str">
        <f t="shared" si="199"/>
        <v>S</v>
      </c>
      <c r="I72" s="58" t="str">
        <f t="shared" si="200"/>
        <v>S</v>
      </c>
      <c r="J72" s="58" t="str">
        <f t="shared" si="201"/>
        <v>S</v>
      </c>
      <c r="K72" s="58" t="str">
        <f t="shared" si="202"/>
        <v>S</v>
      </c>
      <c r="L72" s="59">
        <v>0.435</v>
      </c>
      <c r="M72" s="58" t="str">
        <f t="shared" si="203"/>
        <v>NS</v>
      </c>
      <c r="N72" s="58" t="str">
        <f t="shared" si="204"/>
        <v>VG</v>
      </c>
      <c r="O72" s="58" t="str">
        <f t="shared" si="205"/>
        <v>NS</v>
      </c>
      <c r="P72" s="58" t="str">
        <f t="shared" si="206"/>
        <v>VG</v>
      </c>
      <c r="Q72" s="58">
        <v>0.54</v>
      </c>
      <c r="R72" s="58" t="str">
        <f t="shared" si="207"/>
        <v>G</v>
      </c>
      <c r="S72" s="58" t="str">
        <f t="shared" si="208"/>
        <v>S</v>
      </c>
      <c r="T72" s="58" t="str">
        <f t="shared" si="209"/>
        <v>S</v>
      </c>
      <c r="U72" s="58" t="str">
        <f t="shared" si="210"/>
        <v>S</v>
      </c>
      <c r="V72" s="58">
        <v>0.88500000000000001</v>
      </c>
      <c r="W72" s="58" t="str">
        <f t="shared" si="211"/>
        <v>VG</v>
      </c>
      <c r="X72" s="58" t="str">
        <f t="shared" si="212"/>
        <v>G</v>
      </c>
      <c r="Y72" s="58" t="str">
        <f t="shared" si="213"/>
        <v>VG</v>
      </c>
      <c r="Z72" s="58" t="str">
        <f t="shared" si="214"/>
        <v>VG</v>
      </c>
      <c r="AA72" s="60">
        <v>0.535923319643546</v>
      </c>
      <c r="AB72" s="60">
        <v>0.54027386729737004</v>
      </c>
      <c r="AC72" s="60">
        <v>38.385922260563298</v>
      </c>
      <c r="AD72" s="60">
        <v>34.925235199023199</v>
      </c>
      <c r="AE72" s="60">
        <v>0.68123173763151501</v>
      </c>
      <c r="AF72" s="60">
        <v>0.67803107060268997</v>
      </c>
      <c r="AG72" s="60">
        <v>0.89656751071997598</v>
      </c>
      <c r="AH72" s="60">
        <v>0.81040885140585495</v>
      </c>
      <c r="AI72" s="55" t="s">
        <v>70</v>
      </c>
      <c r="AJ72" s="55" t="s">
        <v>70</v>
      </c>
      <c r="AK72" s="55" t="s">
        <v>68</v>
      </c>
      <c r="AL72" s="55" t="s">
        <v>68</v>
      </c>
      <c r="AM72" s="55" t="s">
        <v>70</v>
      </c>
      <c r="AN72" s="55" t="s">
        <v>70</v>
      </c>
      <c r="AO72" s="55" t="s">
        <v>71</v>
      </c>
      <c r="AP72" s="55" t="s">
        <v>69</v>
      </c>
      <c r="AR72" s="61" t="s">
        <v>147</v>
      </c>
      <c r="AS72" s="60">
        <v>0.58536063766689905</v>
      </c>
      <c r="AT72" s="60">
        <v>0.59272982781481798</v>
      </c>
      <c r="AU72" s="60">
        <v>33.469692203266703</v>
      </c>
      <c r="AV72" s="60">
        <v>33.364055411436802</v>
      </c>
      <c r="AW72" s="60">
        <v>0.64392496638436203</v>
      </c>
      <c r="AX72" s="60">
        <v>0.63817722631349205</v>
      </c>
      <c r="AY72" s="60">
        <v>0.86206359381770803</v>
      </c>
      <c r="AZ72" s="60">
        <v>0.87097721664626104</v>
      </c>
      <c r="BA72" s="55" t="s">
        <v>70</v>
      </c>
      <c r="BB72" s="55" t="s">
        <v>70</v>
      </c>
      <c r="BC72" s="55" t="s">
        <v>68</v>
      </c>
      <c r="BD72" s="55" t="s">
        <v>68</v>
      </c>
      <c r="BE72" s="55" t="s">
        <v>70</v>
      </c>
      <c r="BF72" s="55" t="s">
        <v>70</v>
      </c>
      <c r="BG72" s="55" t="s">
        <v>71</v>
      </c>
      <c r="BH72" s="55" t="s">
        <v>71</v>
      </c>
      <c r="BI72" s="56">
        <f t="shared" si="215"/>
        <v>1</v>
      </c>
      <c r="BJ72" s="56" t="s">
        <v>147</v>
      </c>
      <c r="BK72" s="60">
        <v>0.54378322653536504</v>
      </c>
      <c r="BL72" s="60">
        <v>0.55855572720182001</v>
      </c>
      <c r="BM72" s="60">
        <v>38.038808598584602</v>
      </c>
      <c r="BN72" s="60">
        <v>37.220206783194897</v>
      </c>
      <c r="BO72" s="60">
        <v>0.67543820847257097</v>
      </c>
      <c r="BP72" s="60">
        <v>0.66441272775149296</v>
      </c>
      <c r="BQ72" s="60">
        <v>0.89330690129327395</v>
      </c>
      <c r="BR72" s="60">
        <v>0.89525479032905397</v>
      </c>
      <c r="BS72" s="56" t="s">
        <v>70</v>
      </c>
      <c r="BT72" s="56" t="s">
        <v>70</v>
      </c>
      <c r="BU72" s="56" t="s">
        <v>68</v>
      </c>
      <c r="BV72" s="56" t="s">
        <v>68</v>
      </c>
      <c r="BW72" s="56" t="s">
        <v>70</v>
      </c>
      <c r="BX72" s="56" t="s">
        <v>70</v>
      </c>
      <c r="BY72" s="56" t="s">
        <v>71</v>
      </c>
      <c r="BZ72" s="56" t="s">
        <v>71</v>
      </c>
    </row>
    <row r="73" spans="1:78" s="56" customFormat="1" x14ac:dyDescent="0.3">
      <c r="A73" s="55">
        <v>14182500</v>
      </c>
      <c r="B73" s="55">
        <v>23780805</v>
      </c>
      <c r="C73" s="56" t="s">
        <v>141</v>
      </c>
      <c r="D73" s="56" t="s">
        <v>171</v>
      </c>
      <c r="E73" s="56" t="s">
        <v>172</v>
      </c>
      <c r="F73" s="57"/>
      <c r="G73" s="58">
        <v>0.78400000000000003</v>
      </c>
      <c r="H73" s="58" t="str">
        <f t="shared" si="199"/>
        <v>G</v>
      </c>
      <c r="I73" s="58" t="str">
        <f t="shared" si="200"/>
        <v>S</v>
      </c>
      <c r="J73" s="58" t="str">
        <f t="shared" si="201"/>
        <v>S</v>
      </c>
      <c r="K73" s="58" t="str">
        <f t="shared" si="202"/>
        <v>S</v>
      </c>
      <c r="L73" s="59">
        <v>0.19059999999999999</v>
      </c>
      <c r="M73" s="58" t="str">
        <f t="shared" si="203"/>
        <v>NS</v>
      </c>
      <c r="N73" s="58" t="str">
        <f t="shared" si="204"/>
        <v>VG</v>
      </c>
      <c r="O73" s="58" t="str">
        <f t="shared" si="205"/>
        <v>NS</v>
      </c>
      <c r="P73" s="58" t="str">
        <f t="shared" si="206"/>
        <v>VG</v>
      </c>
      <c r="Q73" s="58">
        <v>0.45600000000000002</v>
      </c>
      <c r="R73" s="58" t="str">
        <f t="shared" si="207"/>
        <v>VG</v>
      </c>
      <c r="S73" s="58" t="str">
        <f t="shared" si="208"/>
        <v>S</v>
      </c>
      <c r="T73" s="58" t="str">
        <f t="shared" si="209"/>
        <v>S</v>
      </c>
      <c r="U73" s="58" t="str">
        <f t="shared" si="210"/>
        <v>S</v>
      </c>
      <c r="V73" s="58">
        <v>0.878</v>
      </c>
      <c r="W73" s="58" t="str">
        <f t="shared" si="211"/>
        <v>VG</v>
      </c>
      <c r="X73" s="58" t="str">
        <f t="shared" si="212"/>
        <v>G</v>
      </c>
      <c r="Y73" s="58" t="str">
        <f t="shared" si="213"/>
        <v>VG</v>
      </c>
      <c r="Z73" s="58" t="str">
        <f t="shared" si="214"/>
        <v>VG</v>
      </c>
      <c r="AA73" s="60">
        <v>0.535923319643546</v>
      </c>
      <c r="AB73" s="60">
        <v>0.54027386729737004</v>
      </c>
      <c r="AC73" s="60">
        <v>38.385922260563298</v>
      </c>
      <c r="AD73" s="60">
        <v>34.925235199023199</v>
      </c>
      <c r="AE73" s="60">
        <v>0.68123173763151501</v>
      </c>
      <c r="AF73" s="60">
        <v>0.67803107060268997</v>
      </c>
      <c r="AG73" s="60">
        <v>0.89656751071997598</v>
      </c>
      <c r="AH73" s="60">
        <v>0.81040885140585495</v>
      </c>
      <c r="AI73" s="55" t="s">
        <v>70</v>
      </c>
      <c r="AJ73" s="55" t="s">
        <v>70</v>
      </c>
      <c r="AK73" s="55" t="s">
        <v>68</v>
      </c>
      <c r="AL73" s="55" t="s">
        <v>68</v>
      </c>
      <c r="AM73" s="55" t="s">
        <v>70</v>
      </c>
      <c r="AN73" s="55" t="s">
        <v>70</v>
      </c>
      <c r="AO73" s="55" t="s">
        <v>71</v>
      </c>
      <c r="AP73" s="55" t="s">
        <v>69</v>
      </c>
      <c r="AR73" s="61" t="s">
        <v>147</v>
      </c>
      <c r="AS73" s="60">
        <v>0.58536063766689905</v>
      </c>
      <c r="AT73" s="60">
        <v>0.59272982781481798</v>
      </c>
      <c r="AU73" s="60">
        <v>33.469692203266703</v>
      </c>
      <c r="AV73" s="60">
        <v>33.364055411436802</v>
      </c>
      <c r="AW73" s="60">
        <v>0.64392496638436203</v>
      </c>
      <c r="AX73" s="60">
        <v>0.63817722631349205</v>
      </c>
      <c r="AY73" s="60">
        <v>0.86206359381770803</v>
      </c>
      <c r="AZ73" s="60">
        <v>0.87097721664626104</v>
      </c>
      <c r="BA73" s="55" t="s">
        <v>70</v>
      </c>
      <c r="BB73" s="55" t="s">
        <v>70</v>
      </c>
      <c r="BC73" s="55" t="s">
        <v>68</v>
      </c>
      <c r="BD73" s="55" t="s">
        <v>68</v>
      </c>
      <c r="BE73" s="55" t="s">
        <v>70</v>
      </c>
      <c r="BF73" s="55" t="s">
        <v>70</v>
      </c>
      <c r="BG73" s="55" t="s">
        <v>71</v>
      </c>
      <c r="BH73" s="55" t="s">
        <v>71</v>
      </c>
      <c r="BI73" s="56">
        <f t="shared" si="215"/>
        <v>1</v>
      </c>
      <c r="BJ73" s="56" t="s">
        <v>147</v>
      </c>
      <c r="BK73" s="60">
        <v>0.54378322653536504</v>
      </c>
      <c r="BL73" s="60">
        <v>0.55855572720182001</v>
      </c>
      <c r="BM73" s="60">
        <v>38.038808598584602</v>
      </c>
      <c r="BN73" s="60">
        <v>37.220206783194897</v>
      </c>
      <c r="BO73" s="60">
        <v>0.67543820847257097</v>
      </c>
      <c r="BP73" s="60">
        <v>0.66441272775149296</v>
      </c>
      <c r="BQ73" s="60">
        <v>0.89330690129327395</v>
      </c>
      <c r="BR73" s="60">
        <v>0.89525479032905397</v>
      </c>
      <c r="BS73" s="56" t="s">
        <v>70</v>
      </c>
      <c r="BT73" s="56" t="s">
        <v>70</v>
      </c>
      <c r="BU73" s="56" t="s">
        <v>68</v>
      </c>
      <c r="BV73" s="56" t="s">
        <v>68</v>
      </c>
      <c r="BW73" s="56" t="s">
        <v>70</v>
      </c>
      <c r="BX73" s="56" t="s">
        <v>70</v>
      </c>
      <c r="BY73" s="56" t="s">
        <v>71</v>
      </c>
      <c r="BZ73" s="56" t="s">
        <v>71</v>
      </c>
    </row>
    <row r="74" spans="1:78" s="56" customFormat="1" x14ac:dyDescent="0.3">
      <c r="A74" s="55">
        <v>14182500</v>
      </c>
      <c r="B74" s="55">
        <v>23780805</v>
      </c>
      <c r="C74" s="56" t="s">
        <v>141</v>
      </c>
      <c r="D74" s="56" t="s">
        <v>181</v>
      </c>
      <c r="E74" s="56" t="s">
        <v>182</v>
      </c>
      <c r="F74" s="57"/>
      <c r="G74" s="58">
        <v>0.66400000000000003</v>
      </c>
      <c r="H74" s="58" t="str">
        <f t="shared" si="199"/>
        <v>S</v>
      </c>
      <c r="I74" s="58" t="str">
        <f t="shared" si="200"/>
        <v>S</v>
      </c>
      <c r="J74" s="58" t="str">
        <f t="shared" si="201"/>
        <v>S</v>
      </c>
      <c r="K74" s="58" t="str">
        <f t="shared" si="202"/>
        <v>S</v>
      </c>
      <c r="L74" s="59">
        <v>0.434</v>
      </c>
      <c r="M74" s="58" t="str">
        <f t="shared" si="203"/>
        <v>NS</v>
      </c>
      <c r="N74" s="58" t="str">
        <f t="shared" si="204"/>
        <v>VG</v>
      </c>
      <c r="O74" s="58" t="str">
        <f t="shared" si="205"/>
        <v>NS</v>
      </c>
      <c r="P74" s="58" t="str">
        <f t="shared" si="206"/>
        <v>VG</v>
      </c>
      <c r="Q74" s="58">
        <v>0.54</v>
      </c>
      <c r="R74" s="58" t="str">
        <f t="shared" si="207"/>
        <v>G</v>
      </c>
      <c r="S74" s="58" t="str">
        <f t="shared" si="208"/>
        <v>S</v>
      </c>
      <c r="T74" s="58" t="str">
        <f t="shared" si="209"/>
        <v>S</v>
      </c>
      <c r="U74" s="58" t="str">
        <f t="shared" si="210"/>
        <v>S</v>
      </c>
      <c r="V74" s="58">
        <v>0.88680000000000003</v>
      </c>
      <c r="W74" s="58" t="str">
        <f t="shared" si="211"/>
        <v>VG</v>
      </c>
      <c r="X74" s="58" t="str">
        <f t="shared" si="212"/>
        <v>G</v>
      </c>
      <c r="Y74" s="58" t="str">
        <f t="shared" si="213"/>
        <v>VG</v>
      </c>
      <c r="Z74" s="58" t="str">
        <f t="shared" si="214"/>
        <v>VG</v>
      </c>
      <c r="AA74" s="60">
        <v>0.535923319643546</v>
      </c>
      <c r="AB74" s="60">
        <v>0.54027386729737004</v>
      </c>
      <c r="AC74" s="60">
        <v>38.385922260563298</v>
      </c>
      <c r="AD74" s="60">
        <v>34.925235199023199</v>
      </c>
      <c r="AE74" s="60">
        <v>0.68123173763151501</v>
      </c>
      <c r="AF74" s="60">
        <v>0.67803107060268997</v>
      </c>
      <c r="AG74" s="60">
        <v>0.89656751071997598</v>
      </c>
      <c r="AH74" s="60">
        <v>0.81040885140585495</v>
      </c>
      <c r="AI74" s="55" t="s">
        <v>70</v>
      </c>
      <c r="AJ74" s="55" t="s">
        <v>70</v>
      </c>
      <c r="AK74" s="55" t="s">
        <v>68</v>
      </c>
      <c r="AL74" s="55" t="s">
        <v>68</v>
      </c>
      <c r="AM74" s="55" t="s">
        <v>70</v>
      </c>
      <c r="AN74" s="55" t="s">
        <v>70</v>
      </c>
      <c r="AO74" s="55" t="s">
        <v>71</v>
      </c>
      <c r="AP74" s="55" t="s">
        <v>69</v>
      </c>
      <c r="AR74" s="61" t="s">
        <v>147</v>
      </c>
      <c r="AS74" s="60">
        <v>0.58536063766689905</v>
      </c>
      <c r="AT74" s="60">
        <v>0.59272982781481798</v>
      </c>
      <c r="AU74" s="60">
        <v>33.469692203266703</v>
      </c>
      <c r="AV74" s="60">
        <v>33.364055411436802</v>
      </c>
      <c r="AW74" s="60">
        <v>0.64392496638436203</v>
      </c>
      <c r="AX74" s="60">
        <v>0.63817722631349205</v>
      </c>
      <c r="AY74" s="60">
        <v>0.86206359381770803</v>
      </c>
      <c r="AZ74" s="60">
        <v>0.87097721664626104</v>
      </c>
      <c r="BA74" s="55" t="s">
        <v>70</v>
      </c>
      <c r="BB74" s="55" t="s">
        <v>70</v>
      </c>
      <c r="BC74" s="55" t="s">
        <v>68</v>
      </c>
      <c r="BD74" s="55" t="s">
        <v>68</v>
      </c>
      <c r="BE74" s="55" t="s">
        <v>70</v>
      </c>
      <c r="BF74" s="55" t="s">
        <v>70</v>
      </c>
      <c r="BG74" s="55" t="s">
        <v>71</v>
      </c>
      <c r="BH74" s="55" t="s">
        <v>71</v>
      </c>
      <c r="BI74" s="56">
        <f t="shared" si="215"/>
        <v>1</v>
      </c>
      <c r="BJ74" s="56" t="s">
        <v>147</v>
      </c>
      <c r="BK74" s="60">
        <v>0.54378322653536504</v>
      </c>
      <c r="BL74" s="60">
        <v>0.55855572720182001</v>
      </c>
      <c r="BM74" s="60">
        <v>38.038808598584602</v>
      </c>
      <c r="BN74" s="60">
        <v>37.220206783194897</v>
      </c>
      <c r="BO74" s="60">
        <v>0.67543820847257097</v>
      </c>
      <c r="BP74" s="60">
        <v>0.66441272775149296</v>
      </c>
      <c r="BQ74" s="60">
        <v>0.89330690129327395</v>
      </c>
      <c r="BR74" s="60">
        <v>0.89525479032905397</v>
      </c>
      <c r="BS74" s="56" t="s">
        <v>70</v>
      </c>
      <c r="BT74" s="56" t="s">
        <v>70</v>
      </c>
      <c r="BU74" s="56" t="s">
        <v>68</v>
      </c>
      <c r="BV74" s="56" t="s">
        <v>68</v>
      </c>
      <c r="BW74" s="56" t="s">
        <v>70</v>
      </c>
      <c r="BX74" s="56" t="s">
        <v>70</v>
      </c>
      <c r="BY74" s="56" t="s">
        <v>71</v>
      </c>
      <c r="BZ74" s="56" t="s">
        <v>71</v>
      </c>
    </row>
    <row r="75" spans="1:78" s="56" customFormat="1" ht="28.8" x14ac:dyDescent="0.3">
      <c r="A75" s="55">
        <v>14182500</v>
      </c>
      <c r="B75" s="55">
        <v>23780805</v>
      </c>
      <c r="C75" s="56" t="s">
        <v>141</v>
      </c>
      <c r="D75" s="66" t="s">
        <v>179</v>
      </c>
      <c r="E75" s="56" t="s">
        <v>180</v>
      </c>
      <c r="F75" s="57"/>
      <c r="G75" s="58">
        <v>0.72099999999999997</v>
      </c>
      <c r="H75" s="58" t="str">
        <f t="shared" si="199"/>
        <v>G</v>
      </c>
      <c r="I75" s="58" t="str">
        <f t="shared" si="200"/>
        <v>S</v>
      </c>
      <c r="J75" s="58" t="str">
        <f t="shared" si="201"/>
        <v>S</v>
      </c>
      <c r="K75" s="58" t="str">
        <f t="shared" si="202"/>
        <v>S</v>
      </c>
      <c r="L75" s="59">
        <v>0.44900000000000001</v>
      </c>
      <c r="M75" s="58" t="str">
        <f t="shared" si="203"/>
        <v>NS</v>
      </c>
      <c r="N75" s="58" t="str">
        <f t="shared" si="204"/>
        <v>VG</v>
      </c>
      <c r="O75" s="58" t="str">
        <f t="shared" si="205"/>
        <v>NS</v>
      </c>
      <c r="P75" s="58" t="str">
        <f t="shared" si="206"/>
        <v>VG</v>
      </c>
      <c r="Q75" s="58">
        <v>0.49399999999999999</v>
      </c>
      <c r="R75" s="58" t="str">
        <f t="shared" si="207"/>
        <v>VG</v>
      </c>
      <c r="S75" s="58" t="str">
        <f t="shared" si="208"/>
        <v>S</v>
      </c>
      <c r="T75" s="58" t="str">
        <f t="shared" si="209"/>
        <v>S</v>
      </c>
      <c r="U75" s="58" t="str">
        <f t="shared" si="210"/>
        <v>S</v>
      </c>
      <c r="V75" s="58">
        <v>0.90229999999999999</v>
      </c>
      <c r="W75" s="58" t="str">
        <f t="shared" si="211"/>
        <v>VG</v>
      </c>
      <c r="X75" s="58" t="str">
        <f t="shared" si="212"/>
        <v>G</v>
      </c>
      <c r="Y75" s="58" t="str">
        <f t="shared" si="213"/>
        <v>VG</v>
      </c>
      <c r="Z75" s="58" t="str">
        <f t="shared" si="214"/>
        <v>VG</v>
      </c>
      <c r="AA75" s="60">
        <v>0.535923319643546</v>
      </c>
      <c r="AB75" s="60">
        <v>0.54027386729737004</v>
      </c>
      <c r="AC75" s="60">
        <v>38.385922260563298</v>
      </c>
      <c r="AD75" s="60">
        <v>34.925235199023199</v>
      </c>
      <c r="AE75" s="60">
        <v>0.68123173763151501</v>
      </c>
      <c r="AF75" s="60">
        <v>0.67803107060268997</v>
      </c>
      <c r="AG75" s="60">
        <v>0.89656751071997598</v>
      </c>
      <c r="AH75" s="60">
        <v>0.81040885140585495</v>
      </c>
      <c r="AI75" s="55" t="s">
        <v>70</v>
      </c>
      <c r="AJ75" s="55" t="s">
        <v>70</v>
      </c>
      <c r="AK75" s="55" t="s">
        <v>68</v>
      </c>
      <c r="AL75" s="55" t="s">
        <v>68</v>
      </c>
      <c r="AM75" s="55" t="s">
        <v>70</v>
      </c>
      <c r="AN75" s="55" t="s">
        <v>70</v>
      </c>
      <c r="AO75" s="55" t="s">
        <v>71</v>
      </c>
      <c r="AP75" s="55" t="s">
        <v>69</v>
      </c>
      <c r="AR75" s="61" t="s">
        <v>147</v>
      </c>
      <c r="AS75" s="60">
        <v>0.58536063766689905</v>
      </c>
      <c r="AT75" s="60">
        <v>0.59272982781481798</v>
      </c>
      <c r="AU75" s="60">
        <v>33.469692203266703</v>
      </c>
      <c r="AV75" s="60">
        <v>33.364055411436802</v>
      </c>
      <c r="AW75" s="60">
        <v>0.64392496638436203</v>
      </c>
      <c r="AX75" s="60">
        <v>0.63817722631349205</v>
      </c>
      <c r="AY75" s="60">
        <v>0.86206359381770803</v>
      </c>
      <c r="AZ75" s="60">
        <v>0.87097721664626104</v>
      </c>
      <c r="BA75" s="55" t="s">
        <v>70</v>
      </c>
      <c r="BB75" s="55" t="s">
        <v>70</v>
      </c>
      <c r="BC75" s="55" t="s">
        <v>68</v>
      </c>
      <c r="BD75" s="55" t="s">
        <v>68</v>
      </c>
      <c r="BE75" s="55" t="s">
        <v>70</v>
      </c>
      <c r="BF75" s="55" t="s">
        <v>70</v>
      </c>
      <c r="BG75" s="55" t="s">
        <v>71</v>
      </c>
      <c r="BH75" s="55" t="s">
        <v>71</v>
      </c>
      <c r="BI75" s="56">
        <f t="shared" si="215"/>
        <v>1</v>
      </c>
      <c r="BJ75" s="56" t="s">
        <v>147</v>
      </c>
      <c r="BK75" s="60">
        <v>0.54378322653536504</v>
      </c>
      <c r="BL75" s="60">
        <v>0.55855572720182001</v>
      </c>
      <c r="BM75" s="60">
        <v>38.038808598584602</v>
      </c>
      <c r="BN75" s="60">
        <v>37.220206783194897</v>
      </c>
      <c r="BO75" s="60">
        <v>0.67543820847257097</v>
      </c>
      <c r="BP75" s="60">
        <v>0.66441272775149296</v>
      </c>
      <c r="BQ75" s="60">
        <v>0.89330690129327395</v>
      </c>
      <c r="BR75" s="60">
        <v>0.89525479032905397</v>
      </c>
      <c r="BS75" s="56" t="s">
        <v>70</v>
      </c>
      <c r="BT75" s="56" t="s">
        <v>70</v>
      </c>
      <c r="BU75" s="56" t="s">
        <v>68</v>
      </c>
      <c r="BV75" s="56" t="s">
        <v>68</v>
      </c>
      <c r="BW75" s="56" t="s">
        <v>70</v>
      </c>
      <c r="BX75" s="56" t="s">
        <v>70</v>
      </c>
      <c r="BY75" s="56" t="s">
        <v>71</v>
      </c>
      <c r="BZ75" s="56" t="s">
        <v>71</v>
      </c>
    </row>
    <row r="76" spans="1:78" s="56" customFormat="1" x14ac:dyDescent="0.3">
      <c r="A76" s="55">
        <v>14182500</v>
      </c>
      <c r="B76" s="55">
        <v>23780805</v>
      </c>
      <c r="C76" s="56" t="s">
        <v>141</v>
      </c>
      <c r="D76" s="66" t="s">
        <v>183</v>
      </c>
      <c r="F76" s="57"/>
      <c r="G76" s="58">
        <v>0.66</v>
      </c>
      <c r="H76" s="58" t="str">
        <f t="shared" si="199"/>
        <v>S</v>
      </c>
      <c r="I76" s="58" t="str">
        <f t="shared" si="200"/>
        <v>S</v>
      </c>
      <c r="J76" s="58" t="str">
        <f t="shared" si="201"/>
        <v>S</v>
      </c>
      <c r="K76" s="58" t="str">
        <f t="shared" si="202"/>
        <v>S</v>
      </c>
      <c r="L76" s="59">
        <v>0.43559999999999999</v>
      </c>
      <c r="M76" s="58" t="str">
        <f t="shared" si="203"/>
        <v>NS</v>
      </c>
      <c r="N76" s="58" t="str">
        <f t="shared" si="204"/>
        <v>VG</v>
      </c>
      <c r="O76" s="58" t="str">
        <f t="shared" si="205"/>
        <v>NS</v>
      </c>
      <c r="P76" s="58" t="str">
        <f t="shared" si="206"/>
        <v>VG</v>
      </c>
      <c r="Q76" s="58">
        <v>0.54400000000000004</v>
      </c>
      <c r="R76" s="58" t="str">
        <f t="shared" si="207"/>
        <v>G</v>
      </c>
      <c r="S76" s="58" t="str">
        <f t="shared" si="208"/>
        <v>S</v>
      </c>
      <c r="T76" s="58" t="str">
        <f t="shared" si="209"/>
        <v>S</v>
      </c>
      <c r="U76" s="58" t="str">
        <f t="shared" si="210"/>
        <v>S</v>
      </c>
      <c r="V76" s="58">
        <v>0.88400000000000001</v>
      </c>
      <c r="W76" s="58" t="str">
        <f t="shared" si="211"/>
        <v>VG</v>
      </c>
      <c r="X76" s="58" t="str">
        <f t="shared" si="212"/>
        <v>G</v>
      </c>
      <c r="Y76" s="58" t="str">
        <f t="shared" si="213"/>
        <v>VG</v>
      </c>
      <c r="Z76" s="58" t="str">
        <f t="shared" si="214"/>
        <v>VG</v>
      </c>
      <c r="AA76" s="60">
        <v>0.535923319643546</v>
      </c>
      <c r="AB76" s="60">
        <v>0.54027386729737004</v>
      </c>
      <c r="AC76" s="60">
        <v>38.385922260563298</v>
      </c>
      <c r="AD76" s="60">
        <v>34.925235199023199</v>
      </c>
      <c r="AE76" s="60">
        <v>0.68123173763151501</v>
      </c>
      <c r="AF76" s="60">
        <v>0.67803107060268997</v>
      </c>
      <c r="AG76" s="60">
        <v>0.89656751071997598</v>
      </c>
      <c r="AH76" s="60">
        <v>0.81040885140585495</v>
      </c>
      <c r="AI76" s="55" t="s">
        <v>70</v>
      </c>
      <c r="AJ76" s="55" t="s">
        <v>70</v>
      </c>
      <c r="AK76" s="55" t="s">
        <v>68</v>
      </c>
      <c r="AL76" s="55" t="s">
        <v>68</v>
      </c>
      <c r="AM76" s="55" t="s">
        <v>70</v>
      </c>
      <c r="AN76" s="55" t="s">
        <v>70</v>
      </c>
      <c r="AO76" s="55" t="s">
        <v>71</v>
      </c>
      <c r="AP76" s="55" t="s">
        <v>69</v>
      </c>
      <c r="AR76" s="61" t="s">
        <v>147</v>
      </c>
      <c r="AS76" s="60">
        <v>0.58536063766689905</v>
      </c>
      <c r="AT76" s="60">
        <v>0.59272982781481798</v>
      </c>
      <c r="AU76" s="60">
        <v>33.469692203266703</v>
      </c>
      <c r="AV76" s="60">
        <v>33.364055411436802</v>
      </c>
      <c r="AW76" s="60">
        <v>0.64392496638436203</v>
      </c>
      <c r="AX76" s="60">
        <v>0.63817722631349205</v>
      </c>
      <c r="AY76" s="60">
        <v>0.86206359381770803</v>
      </c>
      <c r="AZ76" s="60">
        <v>0.87097721664626104</v>
      </c>
      <c r="BA76" s="55" t="s">
        <v>70</v>
      </c>
      <c r="BB76" s="55" t="s">
        <v>70</v>
      </c>
      <c r="BC76" s="55" t="s">
        <v>68</v>
      </c>
      <c r="BD76" s="55" t="s">
        <v>68</v>
      </c>
      <c r="BE76" s="55" t="s">
        <v>70</v>
      </c>
      <c r="BF76" s="55" t="s">
        <v>70</v>
      </c>
      <c r="BG76" s="55" t="s">
        <v>71</v>
      </c>
      <c r="BH76" s="55" t="s">
        <v>71</v>
      </c>
      <c r="BI76" s="56">
        <f t="shared" si="215"/>
        <v>1</v>
      </c>
      <c r="BJ76" s="56" t="s">
        <v>147</v>
      </c>
      <c r="BK76" s="60">
        <v>0.54378322653536504</v>
      </c>
      <c r="BL76" s="60">
        <v>0.55855572720182001</v>
      </c>
      <c r="BM76" s="60">
        <v>38.038808598584602</v>
      </c>
      <c r="BN76" s="60">
        <v>37.220206783194897</v>
      </c>
      <c r="BO76" s="60">
        <v>0.67543820847257097</v>
      </c>
      <c r="BP76" s="60">
        <v>0.66441272775149296</v>
      </c>
      <c r="BQ76" s="60">
        <v>0.89330690129327395</v>
      </c>
      <c r="BR76" s="60">
        <v>0.89525479032905397</v>
      </c>
      <c r="BS76" s="56" t="s">
        <v>70</v>
      </c>
      <c r="BT76" s="56" t="s">
        <v>70</v>
      </c>
      <c r="BU76" s="56" t="s">
        <v>68</v>
      </c>
      <c r="BV76" s="56" t="s">
        <v>68</v>
      </c>
      <c r="BW76" s="56" t="s">
        <v>70</v>
      </c>
      <c r="BX76" s="56" t="s">
        <v>70</v>
      </c>
      <c r="BY76" s="56" t="s">
        <v>71</v>
      </c>
      <c r="BZ76" s="56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67" t="s">
        <v>197</v>
      </c>
      <c r="F77" s="63"/>
      <c r="G77" s="24">
        <v>0.68</v>
      </c>
      <c r="H77" s="24" t="str">
        <f t="shared" si="199"/>
        <v>S</v>
      </c>
      <c r="I77" s="24" t="str">
        <f t="shared" ref="I77:I84" si="216">AI77</f>
        <v>S</v>
      </c>
      <c r="J77" s="24" t="str">
        <f t="shared" ref="J77:J84" si="217">BB77</f>
        <v>S</v>
      </c>
      <c r="K77" s="24" t="str">
        <f t="shared" ref="K77:K84" si="218">BT77</f>
        <v>S</v>
      </c>
      <c r="L77" s="25">
        <v>0.4103</v>
      </c>
      <c r="M77" s="24" t="str">
        <f t="shared" si="203"/>
        <v>NS</v>
      </c>
      <c r="N77" s="24" t="str">
        <f t="shared" si="204"/>
        <v>VG</v>
      </c>
      <c r="O77" s="24" t="str">
        <f t="shared" ref="O77:O84" si="219">BD77</f>
        <v>NS</v>
      </c>
      <c r="P77" s="24" t="str">
        <f t="shared" si="206"/>
        <v>VG</v>
      </c>
      <c r="Q77" s="24">
        <v>0.53200000000000003</v>
      </c>
      <c r="R77" s="24" t="str">
        <f t="shared" si="207"/>
        <v>G</v>
      </c>
      <c r="S77" s="24" t="str">
        <f t="shared" ref="S77:S84" si="220">AN77</f>
        <v>S</v>
      </c>
      <c r="T77" s="24" t="str">
        <f t="shared" ref="T77:T84" si="221">BF77</f>
        <v>S</v>
      </c>
      <c r="U77" s="24" t="str">
        <f t="shared" ref="U77:U84" si="222">BX77</f>
        <v>S</v>
      </c>
      <c r="V77" s="24">
        <v>0.88970000000000005</v>
      </c>
      <c r="W77" s="24" t="str">
        <f t="shared" si="211"/>
        <v>VG</v>
      </c>
      <c r="X77" s="24" t="str">
        <f t="shared" ref="X77:X84" si="223">AP77</f>
        <v>G</v>
      </c>
      <c r="Y77" s="24" t="str">
        <f t="shared" ref="Y77:Y84" si="224">BH77</f>
        <v>VG</v>
      </c>
      <c r="Z77" s="24" t="str">
        <f t="shared" ref="Z77:Z84" si="225">BZ77</f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215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ht="28.8" x14ac:dyDescent="0.3">
      <c r="A78" s="36">
        <v>14182500</v>
      </c>
      <c r="B78" s="36">
        <v>23780805</v>
      </c>
      <c r="C78" s="30" t="s">
        <v>141</v>
      </c>
      <c r="D78" s="67" t="s">
        <v>198</v>
      </c>
      <c r="F78" s="63"/>
      <c r="G78" s="24">
        <v>0.72799999999999998</v>
      </c>
      <c r="H78" s="24" t="str">
        <f t="shared" si="199"/>
        <v>G</v>
      </c>
      <c r="I78" s="24" t="str">
        <f t="shared" si="216"/>
        <v>S</v>
      </c>
      <c r="J78" s="24" t="str">
        <f t="shared" si="217"/>
        <v>S</v>
      </c>
      <c r="K78" s="24" t="str">
        <f t="shared" si="218"/>
        <v>S</v>
      </c>
      <c r="L78" s="25">
        <v>0.29310000000000003</v>
      </c>
      <c r="M78" s="24" t="str">
        <f t="shared" si="203"/>
        <v>NS</v>
      </c>
      <c r="N78" s="24" t="str">
        <f t="shared" si="204"/>
        <v>VG</v>
      </c>
      <c r="O78" s="24" t="str">
        <f t="shared" si="219"/>
        <v>NS</v>
      </c>
      <c r="P78" s="24" t="str">
        <f t="shared" si="206"/>
        <v>VG</v>
      </c>
      <c r="Q78" s="24">
        <v>0.502</v>
      </c>
      <c r="R78" s="24" t="str">
        <f t="shared" si="207"/>
        <v>G</v>
      </c>
      <c r="S78" s="24" t="str">
        <f t="shared" si="220"/>
        <v>S</v>
      </c>
      <c r="T78" s="24" t="str">
        <f t="shared" si="221"/>
        <v>S</v>
      </c>
      <c r="U78" s="24" t="str">
        <f t="shared" si="222"/>
        <v>S</v>
      </c>
      <c r="V78" s="24">
        <v>0.87549999999999994</v>
      </c>
      <c r="W78" s="24" t="str">
        <f t="shared" si="211"/>
        <v>VG</v>
      </c>
      <c r="X78" s="24" t="str">
        <f t="shared" si="223"/>
        <v>G</v>
      </c>
      <c r="Y78" s="24" t="str">
        <f t="shared" si="224"/>
        <v>VG</v>
      </c>
      <c r="Z78" s="24" t="str">
        <f t="shared" si="225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215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30" customFormat="1" x14ac:dyDescent="0.3">
      <c r="A79" s="36">
        <v>14182500</v>
      </c>
      <c r="B79" s="36">
        <v>23780805</v>
      </c>
      <c r="C79" s="30" t="s">
        <v>141</v>
      </c>
      <c r="D79" s="67" t="s">
        <v>199</v>
      </c>
      <c r="F79" s="63"/>
      <c r="G79" s="24">
        <v>0.72199999999999998</v>
      </c>
      <c r="H79" s="24" t="str">
        <f t="shared" si="199"/>
        <v>G</v>
      </c>
      <c r="I79" s="24" t="str">
        <f t="shared" si="216"/>
        <v>S</v>
      </c>
      <c r="J79" s="24" t="str">
        <f t="shared" si="217"/>
        <v>S</v>
      </c>
      <c r="K79" s="24" t="str">
        <f t="shared" si="218"/>
        <v>S</v>
      </c>
      <c r="L79" s="25">
        <v>0.30230000000000001</v>
      </c>
      <c r="M79" s="24" t="str">
        <f t="shared" si="203"/>
        <v>NS</v>
      </c>
      <c r="N79" s="24" t="str">
        <f t="shared" si="204"/>
        <v>VG</v>
      </c>
      <c r="O79" s="24" t="str">
        <f t="shared" si="219"/>
        <v>NS</v>
      </c>
      <c r="P79" s="24" t="str">
        <f t="shared" si="206"/>
        <v>VG</v>
      </c>
      <c r="Q79" s="24">
        <v>0.50700000000000001</v>
      </c>
      <c r="R79" s="24" t="str">
        <f t="shared" si="207"/>
        <v>G</v>
      </c>
      <c r="S79" s="24" t="str">
        <f t="shared" si="220"/>
        <v>S</v>
      </c>
      <c r="T79" s="24" t="str">
        <f t="shared" si="221"/>
        <v>S</v>
      </c>
      <c r="U79" s="24" t="str">
        <f t="shared" si="222"/>
        <v>S</v>
      </c>
      <c r="V79" s="24">
        <v>0.87549999999999994</v>
      </c>
      <c r="W79" s="24" t="str">
        <f t="shared" si="211"/>
        <v>VG</v>
      </c>
      <c r="X79" s="24" t="str">
        <f t="shared" si="223"/>
        <v>G</v>
      </c>
      <c r="Y79" s="24" t="str">
        <f t="shared" si="224"/>
        <v>VG</v>
      </c>
      <c r="Z79" s="24" t="str">
        <f t="shared" si="225"/>
        <v>VG</v>
      </c>
      <c r="AA79" s="33">
        <v>0.535923319643546</v>
      </c>
      <c r="AB79" s="33">
        <v>0.54027386729737004</v>
      </c>
      <c r="AC79" s="33">
        <v>38.385922260563298</v>
      </c>
      <c r="AD79" s="33">
        <v>34.925235199023199</v>
      </c>
      <c r="AE79" s="33">
        <v>0.68123173763151501</v>
      </c>
      <c r="AF79" s="33">
        <v>0.67803107060268997</v>
      </c>
      <c r="AG79" s="33">
        <v>0.89656751071997598</v>
      </c>
      <c r="AH79" s="33">
        <v>0.81040885140585495</v>
      </c>
      <c r="AI79" s="36" t="s">
        <v>70</v>
      </c>
      <c r="AJ79" s="36" t="s">
        <v>70</v>
      </c>
      <c r="AK79" s="36" t="s">
        <v>68</v>
      </c>
      <c r="AL79" s="36" t="s">
        <v>68</v>
      </c>
      <c r="AM79" s="36" t="s">
        <v>70</v>
      </c>
      <c r="AN79" s="36" t="s">
        <v>70</v>
      </c>
      <c r="AO79" s="36" t="s">
        <v>71</v>
      </c>
      <c r="AP79" s="36" t="s">
        <v>69</v>
      </c>
      <c r="AR79" s="64" t="s">
        <v>147</v>
      </c>
      <c r="AS79" s="33">
        <v>0.58536063766689905</v>
      </c>
      <c r="AT79" s="33">
        <v>0.59272982781481798</v>
      </c>
      <c r="AU79" s="33">
        <v>33.469692203266703</v>
      </c>
      <c r="AV79" s="33">
        <v>33.364055411436802</v>
      </c>
      <c r="AW79" s="33">
        <v>0.64392496638436203</v>
      </c>
      <c r="AX79" s="33">
        <v>0.63817722631349205</v>
      </c>
      <c r="AY79" s="33">
        <v>0.86206359381770803</v>
      </c>
      <c r="AZ79" s="33">
        <v>0.87097721664626104</v>
      </c>
      <c r="BA79" s="36" t="s">
        <v>70</v>
      </c>
      <c r="BB79" s="36" t="s">
        <v>70</v>
      </c>
      <c r="BC79" s="36" t="s">
        <v>68</v>
      </c>
      <c r="BD79" s="36" t="s">
        <v>68</v>
      </c>
      <c r="BE79" s="36" t="s">
        <v>70</v>
      </c>
      <c r="BF79" s="36" t="s">
        <v>70</v>
      </c>
      <c r="BG79" s="36" t="s">
        <v>71</v>
      </c>
      <c r="BH79" s="36" t="s">
        <v>71</v>
      </c>
      <c r="BI79" s="30">
        <f t="shared" si="215"/>
        <v>1</v>
      </c>
      <c r="BJ79" s="30" t="s">
        <v>147</v>
      </c>
      <c r="BK79" s="33">
        <v>0.54378322653536504</v>
      </c>
      <c r="BL79" s="33">
        <v>0.55855572720182001</v>
      </c>
      <c r="BM79" s="33">
        <v>38.038808598584602</v>
      </c>
      <c r="BN79" s="33">
        <v>37.220206783194897</v>
      </c>
      <c r="BO79" s="33">
        <v>0.67543820847257097</v>
      </c>
      <c r="BP79" s="33">
        <v>0.66441272775149296</v>
      </c>
      <c r="BQ79" s="33">
        <v>0.89330690129327395</v>
      </c>
      <c r="BR79" s="33">
        <v>0.89525479032905397</v>
      </c>
      <c r="BS79" s="30" t="s">
        <v>70</v>
      </c>
      <c r="BT79" s="30" t="s">
        <v>70</v>
      </c>
      <c r="BU79" s="30" t="s">
        <v>68</v>
      </c>
      <c r="BV79" s="30" t="s">
        <v>68</v>
      </c>
      <c r="BW79" s="30" t="s">
        <v>70</v>
      </c>
      <c r="BX79" s="30" t="s">
        <v>70</v>
      </c>
      <c r="BY79" s="30" t="s">
        <v>71</v>
      </c>
      <c r="BZ79" s="30" t="s">
        <v>71</v>
      </c>
    </row>
    <row r="80" spans="1:78" s="30" customFormat="1" x14ac:dyDescent="0.3">
      <c r="A80" s="36">
        <v>14182500</v>
      </c>
      <c r="B80" s="36">
        <v>23780805</v>
      </c>
      <c r="C80" s="30" t="s">
        <v>141</v>
      </c>
      <c r="D80" s="67" t="s">
        <v>200</v>
      </c>
      <c r="F80" s="63"/>
      <c r="G80" s="24">
        <v>0.72199999999999998</v>
      </c>
      <c r="H80" s="24" t="str">
        <f t="shared" si="199"/>
        <v>G</v>
      </c>
      <c r="I80" s="24" t="str">
        <f t="shared" si="216"/>
        <v>S</v>
      </c>
      <c r="J80" s="24" t="str">
        <f t="shared" si="217"/>
        <v>S</v>
      </c>
      <c r="K80" s="24" t="str">
        <f t="shared" si="218"/>
        <v>S</v>
      </c>
      <c r="L80" s="25">
        <v>0.30230000000000001</v>
      </c>
      <c r="M80" s="24" t="str">
        <f t="shared" si="203"/>
        <v>NS</v>
      </c>
      <c r="N80" s="24" t="str">
        <f t="shared" si="204"/>
        <v>VG</v>
      </c>
      <c r="O80" s="24" t="str">
        <f t="shared" si="219"/>
        <v>NS</v>
      </c>
      <c r="P80" s="24" t="str">
        <f t="shared" si="206"/>
        <v>VG</v>
      </c>
      <c r="Q80" s="24">
        <v>0.50700000000000001</v>
      </c>
      <c r="R80" s="24" t="str">
        <f t="shared" si="207"/>
        <v>G</v>
      </c>
      <c r="S80" s="24" t="str">
        <f t="shared" si="220"/>
        <v>S</v>
      </c>
      <c r="T80" s="24" t="str">
        <f t="shared" si="221"/>
        <v>S</v>
      </c>
      <c r="U80" s="24" t="str">
        <f t="shared" si="222"/>
        <v>S</v>
      </c>
      <c r="V80" s="24">
        <v>0.87549999999999994</v>
      </c>
      <c r="W80" s="24" t="str">
        <f t="shared" si="211"/>
        <v>VG</v>
      </c>
      <c r="X80" s="24" t="str">
        <f t="shared" si="223"/>
        <v>G</v>
      </c>
      <c r="Y80" s="24" t="str">
        <f t="shared" si="224"/>
        <v>VG</v>
      </c>
      <c r="Z80" s="24" t="str">
        <f t="shared" si="225"/>
        <v>VG</v>
      </c>
      <c r="AA80" s="33">
        <v>0.535923319643546</v>
      </c>
      <c r="AB80" s="33">
        <v>0.54027386729737004</v>
      </c>
      <c r="AC80" s="33">
        <v>38.385922260563298</v>
      </c>
      <c r="AD80" s="33">
        <v>34.925235199023199</v>
      </c>
      <c r="AE80" s="33">
        <v>0.68123173763151501</v>
      </c>
      <c r="AF80" s="33">
        <v>0.67803107060268997</v>
      </c>
      <c r="AG80" s="33">
        <v>0.89656751071997598</v>
      </c>
      <c r="AH80" s="33">
        <v>0.81040885140585495</v>
      </c>
      <c r="AI80" s="36" t="s">
        <v>70</v>
      </c>
      <c r="AJ80" s="36" t="s">
        <v>70</v>
      </c>
      <c r="AK80" s="36" t="s">
        <v>68</v>
      </c>
      <c r="AL80" s="36" t="s">
        <v>68</v>
      </c>
      <c r="AM80" s="36" t="s">
        <v>70</v>
      </c>
      <c r="AN80" s="36" t="s">
        <v>70</v>
      </c>
      <c r="AO80" s="36" t="s">
        <v>71</v>
      </c>
      <c r="AP80" s="36" t="s">
        <v>69</v>
      </c>
      <c r="AR80" s="64" t="s">
        <v>147</v>
      </c>
      <c r="AS80" s="33">
        <v>0.58536063766689905</v>
      </c>
      <c r="AT80" s="33">
        <v>0.59272982781481798</v>
      </c>
      <c r="AU80" s="33">
        <v>33.469692203266703</v>
      </c>
      <c r="AV80" s="33">
        <v>33.364055411436802</v>
      </c>
      <c r="AW80" s="33">
        <v>0.64392496638436203</v>
      </c>
      <c r="AX80" s="33">
        <v>0.63817722631349205</v>
      </c>
      <c r="AY80" s="33">
        <v>0.86206359381770803</v>
      </c>
      <c r="AZ80" s="33">
        <v>0.87097721664626104</v>
      </c>
      <c r="BA80" s="36" t="s">
        <v>70</v>
      </c>
      <c r="BB80" s="36" t="s">
        <v>70</v>
      </c>
      <c r="BC80" s="36" t="s">
        <v>68</v>
      </c>
      <c r="BD80" s="36" t="s">
        <v>68</v>
      </c>
      <c r="BE80" s="36" t="s">
        <v>70</v>
      </c>
      <c r="BF80" s="36" t="s">
        <v>70</v>
      </c>
      <c r="BG80" s="36" t="s">
        <v>71</v>
      </c>
      <c r="BH80" s="36" t="s">
        <v>71</v>
      </c>
      <c r="BI80" s="30">
        <f t="shared" si="215"/>
        <v>1</v>
      </c>
      <c r="BJ80" s="30" t="s">
        <v>147</v>
      </c>
      <c r="BK80" s="33">
        <v>0.54378322653536504</v>
      </c>
      <c r="BL80" s="33">
        <v>0.55855572720182001</v>
      </c>
      <c r="BM80" s="33">
        <v>38.038808598584602</v>
      </c>
      <c r="BN80" s="33">
        <v>37.220206783194897</v>
      </c>
      <c r="BO80" s="33">
        <v>0.67543820847257097</v>
      </c>
      <c r="BP80" s="33">
        <v>0.66441272775149296</v>
      </c>
      <c r="BQ80" s="33">
        <v>0.89330690129327395</v>
      </c>
      <c r="BR80" s="33">
        <v>0.89525479032905397</v>
      </c>
      <c r="BS80" s="30" t="s">
        <v>70</v>
      </c>
      <c r="BT80" s="30" t="s">
        <v>70</v>
      </c>
      <c r="BU80" s="30" t="s">
        <v>68</v>
      </c>
      <c r="BV80" s="30" t="s">
        <v>68</v>
      </c>
      <c r="BW80" s="30" t="s">
        <v>70</v>
      </c>
      <c r="BX80" s="30" t="s">
        <v>70</v>
      </c>
      <c r="BY80" s="30" t="s">
        <v>71</v>
      </c>
      <c r="BZ80" s="30" t="s">
        <v>71</v>
      </c>
    </row>
    <row r="81" spans="1:78" s="30" customFormat="1" x14ac:dyDescent="0.3">
      <c r="A81" s="36">
        <v>14182500</v>
      </c>
      <c r="B81" s="36">
        <v>23780805</v>
      </c>
      <c r="C81" s="30" t="s">
        <v>141</v>
      </c>
      <c r="D81" s="78" t="s">
        <v>207</v>
      </c>
      <c r="F81" s="63"/>
      <c r="G81" s="24">
        <v>0.72199999999999998</v>
      </c>
      <c r="H81" s="24" t="str">
        <f t="shared" ref="H81:H89" si="226">IF(G81&gt;0.8,"VG",IF(G81&gt;0.7,"G",IF(G81&gt;0.45,"S","NS")))</f>
        <v>G</v>
      </c>
      <c r="I81" s="24" t="str">
        <f t="shared" si="216"/>
        <v>S</v>
      </c>
      <c r="J81" s="24" t="str">
        <f t="shared" si="217"/>
        <v>S</v>
      </c>
      <c r="K81" s="24" t="str">
        <f t="shared" si="218"/>
        <v>S</v>
      </c>
      <c r="L81" s="25">
        <v>0.30280000000000001</v>
      </c>
      <c r="M81" s="24" t="str">
        <f t="shared" ref="M81:M89" si="227">IF(ABS(L81)&lt;5%,"VG",IF(ABS(L81)&lt;10%,"G",IF(ABS(L81)&lt;15%,"S","NS")))</f>
        <v>NS</v>
      </c>
      <c r="N81" s="24" t="str">
        <f t="shared" si="204"/>
        <v>VG</v>
      </c>
      <c r="O81" s="24" t="str">
        <f t="shared" si="219"/>
        <v>NS</v>
      </c>
      <c r="P81" s="24" t="str">
        <f t="shared" si="206"/>
        <v>VG</v>
      </c>
      <c r="Q81" s="24">
        <v>0.50700000000000001</v>
      </c>
      <c r="R81" s="24" t="str">
        <f t="shared" ref="R81:R89" si="228">IF(Q81&lt;=0.5,"VG",IF(Q81&lt;=0.6,"G",IF(Q81&lt;=0.7,"S","NS")))</f>
        <v>G</v>
      </c>
      <c r="S81" s="24" t="str">
        <f t="shared" si="220"/>
        <v>S</v>
      </c>
      <c r="T81" s="24" t="str">
        <f t="shared" si="221"/>
        <v>S</v>
      </c>
      <c r="U81" s="24" t="str">
        <f t="shared" si="222"/>
        <v>S</v>
      </c>
      <c r="V81" s="24">
        <v>0.87629999999999997</v>
      </c>
      <c r="W81" s="24" t="str">
        <f t="shared" ref="W81:W89" si="229">IF(V81&gt;0.85,"VG",IF(V81&gt;0.75,"G",IF(V81&gt;0.6,"S","NS")))</f>
        <v>VG</v>
      </c>
      <c r="X81" s="24" t="str">
        <f t="shared" si="223"/>
        <v>G</v>
      </c>
      <c r="Y81" s="24" t="str">
        <f t="shared" si="224"/>
        <v>VG</v>
      </c>
      <c r="Z81" s="24" t="str">
        <f t="shared" si="225"/>
        <v>VG</v>
      </c>
      <c r="AA81" s="33">
        <v>0.535923319643546</v>
      </c>
      <c r="AB81" s="33">
        <v>0.54027386729737004</v>
      </c>
      <c r="AC81" s="33">
        <v>38.385922260563298</v>
      </c>
      <c r="AD81" s="33">
        <v>34.925235199023199</v>
      </c>
      <c r="AE81" s="33">
        <v>0.68123173763151501</v>
      </c>
      <c r="AF81" s="33">
        <v>0.67803107060268997</v>
      </c>
      <c r="AG81" s="33">
        <v>0.89656751071997598</v>
      </c>
      <c r="AH81" s="33">
        <v>0.81040885140585495</v>
      </c>
      <c r="AI81" s="36" t="s">
        <v>70</v>
      </c>
      <c r="AJ81" s="36" t="s">
        <v>70</v>
      </c>
      <c r="AK81" s="36" t="s">
        <v>68</v>
      </c>
      <c r="AL81" s="36" t="s">
        <v>68</v>
      </c>
      <c r="AM81" s="36" t="s">
        <v>70</v>
      </c>
      <c r="AN81" s="36" t="s">
        <v>70</v>
      </c>
      <c r="AO81" s="36" t="s">
        <v>71</v>
      </c>
      <c r="AP81" s="36" t="s">
        <v>69</v>
      </c>
      <c r="AR81" s="64" t="s">
        <v>147</v>
      </c>
      <c r="AS81" s="33">
        <v>0.58536063766689905</v>
      </c>
      <c r="AT81" s="33">
        <v>0.59272982781481798</v>
      </c>
      <c r="AU81" s="33">
        <v>33.469692203266703</v>
      </c>
      <c r="AV81" s="33">
        <v>33.364055411436802</v>
      </c>
      <c r="AW81" s="33">
        <v>0.64392496638436203</v>
      </c>
      <c r="AX81" s="33">
        <v>0.63817722631349205</v>
      </c>
      <c r="AY81" s="33">
        <v>0.86206359381770803</v>
      </c>
      <c r="AZ81" s="33">
        <v>0.87097721664626104</v>
      </c>
      <c r="BA81" s="36" t="s">
        <v>70</v>
      </c>
      <c r="BB81" s="36" t="s">
        <v>70</v>
      </c>
      <c r="BC81" s="36" t="s">
        <v>68</v>
      </c>
      <c r="BD81" s="36" t="s">
        <v>68</v>
      </c>
      <c r="BE81" s="36" t="s">
        <v>70</v>
      </c>
      <c r="BF81" s="36" t="s">
        <v>70</v>
      </c>
      <c r="BG81" s="36" t="s">
        <v>71</v>
      </c>
      <c r="BH81" s="36" t="s">
        <v>71</v>
      </c>
      <c r="BI81" s="30">
        <f t="shared" si="215"/>
        <v>1</v>
      </c>
      <c r="BJ81" s="30" t="s">
        <v>147</v>
      </c>
      <c r="BK81" s="33">
        <v>0.54378322653536504</v>
      </c>
      <c r="BL81" s="33">
        <v>0.55855572720182001</v>
      </c>
      <c r="BM81" s="33">
        <v>38.038808598584602</v>
      </c>
      <c r="BN81" s="33">
        <v>37.220206783194897</v>
      </c>
      <c r="BO81" s="33">
        <v>0.67543820847257097</v>
      </c>
      <c r="BP81" s="33">
        <v>0.66441272775149296</v>
      </c>
      <c r="BQ81" s="33">
        <v>0.89330690129327395</v>
      </c>
      <c r="BR81" s="33">
        <v>0.89525479032905397</v>
      </c>
      <c r="BS81" s="30" t="s">
        <v>70</v>
      </c>
      <c r="BT81" s="30" t="s">
        <v>70</v>
      </c>
      <c r="BU81" s="30" t="s">
        <v>68</v>
      </c>
      <c r="BV81" s="30" t="s">
        <v>68</v>
      </c>
      <c r="BW81" s="30" t="s">
        <v>70</v>
      </c>
      <c r="BX81" s="30" t="s">
        <v>70</v>
      </c>
      <c r="BY81" s="30" t="s">
        <v>71</v>
      </c>
      <c r="BZ81" s="30" t="s">
        <v>71</v>
      </c>
    </row>
    <row r="82" spans="1:78" s="30" customFormat="1" x14ac:dyDescent="0.3">
      <c r="A82" s="36">
        <v>14182500</v>
      </c>
      <c r="B82" s="36">
        <v>23780805</v>
      </c>
      <c r="C82" s="30" t="s">
        <v>141</v>
      </c>
      <c r="D82" s="78" t="s">
        <v>211</v>
      </c>
      <c r="F82" s="63"/>
      <c r="G82" s="24">
        <v>0.72199999999999998</v>
      </c>
      <c r="H82" s="24" t="str">
        <f t="shared" si="226"/>
        <v>G</v>
      </c>
      <c r="I82" s="24" t="str">
        <f t="shared" si="216"/>
        <v>S</v>
      </c>
      <c r="J82" s="24" t="str">
        <f t="shared" si="217"/>
        <v>S</v>
      </c>
      <c r="K82" s="24" t="str">
        <f t="shared" si="218"/>
        <v>S</v>
      </c>
      <c r="L82" s="25">
        <v>0.30280000000000001</v>
      </c>
      <c r="M82" s="24" t="str">
        <f t="shared" si="227"/>
        <v>NS</v>
      </c>
      <c r="N82" s="24" t="str">
        <f t="shared" si="204"/>
        <v>VG</v>
      </c>
      <c r="O82" s="24" t="str">
        <f t="shared" si="219"/>
        <v>NS</v>
      </c>
      <c r="P82" s="24" t="str">
        <f t="shared" si="206"/>
        <v>VG</v>
      </c>
      <c r="Q82" s="24">
        <v>0.50700000000000001</v>
      </c>
      <c r="R82" s="24" t="str">
        <f t="shared" si="228"/>
        <v>G</v>
      </c>
      <c r="S82" s="24" t="str">
        <f t="shared" si="220"/>
        <v>S</v>
      </c>
      <c r="T82" s="24" t="str">
        <f t="shared" si="221"/>
        <v>S</v>
      </c>
      <c r="U82" s="24" t="str">
        <f t="shared" si="222"/>
        <v>S</v>
      </c>
      <c r="V82" s="24">
        <v>0.87629999999999997</v>
      </c>
      <c r="W82" s="24" t="str">
        <f t="shared" si="229"/>
        <v>VG</v>
      </c>
      <c r="X82" s="24" t="str">
        <f t="shared" si="223"/>
        <v>G</v>
      </c>
      <c r="Y82" s="24" t="str">
        <f t="shared" si="224"/>
        <v>VG</v>
      </c>
      <c r="Z82" s="24" t="str">
        <f t="shared" si="225"/>
        <v>VG</v>
      </c>
      <c r="AA82" s="33">
        <v>0.535923319643546</v>
      </c>
      <c r="AB82" s="33">
        <v>0.54027386729737004</v>
      </c>
      <c r="AC82" s="33">
        <v>38.385922260563298</v>
      </c>
      <c r="AD82" s="33">
        <v>34.925235199023199</v>
      </c>
      <c r="AE82" s="33">
        <v>0.68123173763151501</v>
      </c>
      <c r="AF82" s="33">
        <v>0.67803107060268997</v>
      </c>
      <c r="AG82" s="33">
        <v>0.89656751071997598</v>
      </c>
      <c r="AH82" s="33">
        <v>0.81040885140585495</v>
      </c>
      <c r="AI82" s="36" t="s">
        <v>70</v>
      </c>
      <c r="AJ82" s="36" t="s">
        <v>70</v>
      </c>
      <c r="AK82" s="36" t="s">
        <v>68</v>
      </c>
      <c r="AL82" s="36" t="s">
        <v>68</v>
      </c>
      <c r="AM82" s="36" t="s">
        <v>70</v>
      </c>
      <c r="AN82" s="36" t="s">
        <v>70</v>
      </c>
      <c r="AO82" s="36" t="s">
        <v>71</v>
      </c>
      <c r="AP82" s="36" t="s">
        <v>69</v>
      </c>
      <c r="AR82" s="64" t="s">
        <v>147</v>
      </c>
      <c r="AS82" s="33">
        <v>0.58536063766689905</v>
      </c>
      <c r="AT82" s="33">
        <v>0.59272982781481798</v>
      </c>
      <c r="AU82" s="33">
        <v>33.469692203266703</v>
      </c>
      <c r="AV82" s="33">
        <v>33.364055411436802</v>
      </c>
      <c r="AW82" s="33">
        <v>0.64392496638436203</v>
      </c>
      <c r="AX82" s="33">
        <v>0.63817722631349205</v>
      </c>
      <c r="AY82" s="33">
        <v>0.86206359381770803</v>
      </c>
      <c r="AZ82" s="33">
        <v>0.87097721664626104</v>
      </c>
      <c r="BA82" s="36" t="s">
        <v>70</v>
      </c>
      <c r="BB82" s="36" t="s">
        <v>70</v>
      </c>
      <c r="BC82" s="36" t="s">
        <v>68</v>
      </c>
      <c r="BD82" s="36" t="s">
        <v>68</v>
      </c>
      <c r="BE82" s="36" t="s">
        <v>70</v>
      </c>
      <c r="BF82" s="36" t="s">
        <v>70</v>
      </c>
      <c r="BG82" s="36" t="s">
        <v>71</v>
      </c>
      <c r="BH82" s="36" t="s">
        <v>71</v>
      </c>
      <c r="BI82" s="30">
        <f t="shared" si="215"/>
        <v>1</v>
      </c>
      <c r="BJ82" s="30" t="s">
        <v>147</v>
      </c>
      <c r="BK82" s="33">
        <v>0.54378322653536504</v>
      </c>
      <c r="BL82" s="33">
        <v>0.55855572720182001</v>
      </c>
      <c r="BM82" s="33">
        <v>38.038808598584602</v>
      </c>
      <c r="BN82" s="33">
        <v>37.220206783194897</v>
      </c>
      <c r="BO82" s="33">
        <v>0.67543820847257097</v>
      </c>
      <c r="BP82" s="33">
        <v>0.66441272775149296</v>
      </c>
      <c r="BQ82" s="33">
        <v>0.89330690129327395</v>
      </c>
      <c r="BR82" s="33">
        <v>0.89525479032905397</v>
      </c>
      <c r="BS82" s="30" t="s">
        <v>70</v>
      </c>
      <c r="BT82" s="30" t="s">
        <v>70</v>
      </c>
      <c r="BU82" s="30" t="s">
        <v>68</v>
      </c>
      <c r="BV82" s="30" t="s">
        <v>68</v>
      </c>
      <c r="BW82" s="30" t="s">
        <v>70</v>
      </c>
      <c r="BX82" s="30" t="s">
        <v>70</v>
      </c>
      <c r="BY82" s="30" t="s">
        <v>71</v>
      </c>
      <c r="BZ82" s="30" t="s">
        <v>71</v>
      </c>
    </row>
    <row r="83" spans="1:78" s="30" customFormat="1" x14ac:dyDescent="0.3">
      <c r="A83" s="36">
        <v>14182500</v>
      </c>
      <c r="B83" s="36">
        <v>23780805</v>
      </c>
      <c r="C83" s="30" t="s">
        <v>141</v>
      </c>
      <c r="D83" s="78" t="s">
        <v>216</v>
      </c>
      <c r="F83" s="63"/>
      <c r="G83" s="24">
        <v>0.78100000000000003</v>
      </c>
      <c r="H83" s="24" t="str">
        <f t="shared" si="226"/>
        <v>G</v>
      </c>
      <c r="I83" s="24" t="str">
        <f t="shared" si="216"/>
        <v>S</v>
      </c>
      <c r="J83" s="24" t="str">
        <f t="shared" si="217"/>
        <v>S</v>
      </c>
      <c r="K83" s="24" t="str">
        <f t="shared" si="218"/>
        <v>S</v>
      </c>
      <c r="L83" s="25">
        <v>0.30049999999999999</v>
      </c>
      <c r="M83" s="24" t="str">
        <f t="shared" si="227"/>
        <v>NS</v>
      </c>
      <c r="N83" s="24" t="str">
        <f t="shared" si="204"/>
        <v>VG</v>
      </c>
      <c r="O83" s="24" t="str">
        <f t="shared" si="219"/>
        <v>NS</v>
      </c>
      <c r="P83" s="24" t="str">
        <f t="shared" si="206"/>
        <v>VG</v>
      </c>
      <c r="Q83" s="24">
        <v>0.45</v>
      </c>
      <c r="R83" s="24" t="str">
        <f t="shared" si="228"/>
        <v>VG</v>
      </c>
      <c r="S83" s="24" t="str">
        <f t="shared" si="220"/>
        <v>S</v>
      </c>
      <c r="T83" s="24" t="str">
        <f t="shared" si="221"/>
        <v>S</v>
      </c>
      <c r="U83" s="24" t="str">
        <f t="shared" si="222"/>
        <v>S</v>
      </c>
      <c r="V83" s="24">
        <v>0.8891</v>
      </c>
      <c r="W83" s="24" t="str">
        <f t="shared" si="229"/>
        <v>VG</v>
      </c>
      <c r="X83" s="24" t="str">
        <f t="shared" si="223"/>
        <v>G</v>
      </c>
      <c r="Y83" s="24" t="str">
        <f t="shared" si="224"/>
        <v>VG</v>
      </c>
      <c r="Z83" s="24" t="str">
        <f t="shared" si="225"/>
        <v>VG</v>
      </c>
      <c r="AA83" s="33">
        <v>0.535923319643546</v>
      </c>
      <c r="AB83" s="33">
        <v>0.54027386729737004</v>
      </c>
      <c r="AC83" s="33">
        <v>38.385922260563298</v>
      </c>
      <c r="AD83" s="33">
        <v>34.925235199023199</v>
      </c>
      <c r="AE83" s="33">
        <v>0.68123173763151501</v>
      </c>
      <c r="AF83" s="33">
        <v>0.67803107060268997</v>
      </c>
      <c r="AG83" s="33">
        <v>0.89656751071997598</v>
      </c>
      <c r="AH83" s="33">
        <v>0.81040885140585495</v>
      </c>
      <c r="AI83" s="36" t="s">
        <v>70</v>
      </c>
      <c r="AJ83" s="36" t="s">
        <v>70</v>
      </c>
      <c r="AK83" s="36" t="s">
        <v>68</v>
      </c>
      <c r="AL83" s="36" t="s">
        <v>68</v>
      </c>
      <c r="AM83" s="36" t="s">
        <v>70</v>
      </c>
      <c r="AN83" s="36" t="s">
        <v>70</v>
      </c>
      <c r="AO83" s="36" t="s">
        <v>71</v>
      </c>
      <c r="AP83" s="36" t="s">
        <v>69</v>
      </c>
      <c r="AR83" s="64" t="s">
        <v>147</v>
      </c>
      <c r="AS83" s="33">
        <v>0.58536063766689905</v>
      </c>
      <c r="AT83" s="33">
        <v>0.59272982781481798</v>
      </c>
      <c r="AU83" s="33">
        <v>33.469692203266703</v>
      </c>
      <c r="AV83" s="33">
        <v>33.364055411436802</v>
      </c>
      <c r="AW83" s="33">
        <v>0.64392496638436203</v>
      </c>
      <c r="AX83" s="33">
        <v>0.63817722631349205</v>
      </c>
      <c r="AY83" s="33">
        <v>0.86206359381770803</v>
      </c>
      <c r="AZ83" s="33">
        <v>0.87097721664626104</v>
      </c>
      <c r="BA83" s="36" t="s">
        <v>70</v>
      </c>
      <c r="BB83" s="36" t="s">
        <v>70</v>
      </c>
      <c r="BC83" s="36" t="s">
        <v>68</v>
      </c>
      <c r="BD83" s="36" t="s">
        <v>68</v>
      </c>
      <c r="BE83" s="36" t="s">
        <v>70</v>
      </c>
      <c r="BF83" s="36" t="s">
        <v>70</v>
      </c>
      <c r="BG83" s="36" t="s">
        <v>71</v>
      </c>
      <c r="BH83" s="36" t="s">
        <v>71</v>
      </c>
      <c r="BI83" s="30">
        <f t="shared" si="215"/>
        <v>1</v>
      </c>
      <c r="BJ83" s="30" t="s">
        <v>147</v>
      </c>
      <c r="BK83" s="33">
        <v>0.54378322653536504</v>
      </c>
      <c r="BL83" s="33">
        <v>0.55855572720182001</v>
      </c>
      <c r="BM83" s="33">
        <v>38.038808598584602</v>
      </c>
      <c r="BN83" s="33">
        <v>37.220206783194897</v>
      </c>
      <c r="BO83" s="33">
        <v>0.67543820847257097</v>
      </c>
      <c r="BP83" s="33">
        <v>0.66441272775149296</v>
      </c>
      <c r="BQ83" s="33">
        <v>0.89330690129327395</v>
      </c>
      <c r="BR83" s="33">
        <v>0.89525479032905397</v>
      </c>
      <c r="BS83" s="30" t="s">
        <v>70</v>
      </c>
      <c r="BT83" s="30" t="s">
        <v>70</v>
      </c>
      <c r="BU83" s="30" t="s">
        <v>68</v>
      </c>
      <c r="BV83" s="30" t="s">
        <v>68</v>
      </c>
      <c r="BW83" s="30" t="s">
        <v>70</v>
      </c>
      <c r="BX83" s="30" t="s">
        <v>70</v>
      </c>
      <c r="BY83" s="30" t="s">
        <v>71</v>
      </c>
      <c r="BZ83" s="30" t="s">
        <v>71</v>
      </c>
    </row>
    <row r="84" spans="1:78" s="30" customFormat="1" x14ac:dyDescent="0.3">
      <c r="A84" s="36">
        <v>14182500</v>
      </c>
      <c r="B84" s="36">
        <v>23780805</v>
      </c>
      <c r="C84" s="30" t="s">
        <v>141</v>
      </c>
      <c r="D84" s="78" t="s">
        <v>222</v>
      </c>
      <c r="E84" s="30" t="s">
        <v>223</v>
      </c>
      <c r="F84" s="63"/>
      <c r="G84" s="24">
        <v>0.78</v>
      </c>
      <c r="H84" s="24" t="str">
        <f t="shared" si="226"/>
        <v>G</v>
      </c>
      <c r="I84" s="24" t="str">
        <f t="shared" si="216"/>
        <v>S</v>
      </c>
      <c r="J84" s="24" t="str">
        <f t="shared" si="217"/>
        <v>S</v>
      </c>
      <c r="K84" s="24" t="str">
        <f t="shared" si="218"/>
        <v>S</v>
      </c>
      <c r="L84" s="25">
        <v>0.30149999999999999</v>
      </c>
      <c r="M84" s="24" t="str">
        <f t="shared" si="227"/>
        <v>NS</v>
      </c>
      <c r="N84" s="24" t="str">
        <f t="shared" si="204"/>
        <v>VG</v>
      </c>
      <c r="O84" s="24" t="str">
        <f t="shared" si="219"/>
        <v>NS</v>
      </c>
      <c r="P84" s="24" t="str">
        <f t="shared" si="206"/>
        <v>VG</v>
      </c>
      <c r="Q84" s="24">
        <v>0.45100000000000001</v>
      </c>
      <c r="R84" s="24" t="str">
        <f t="shared" si="228"/>
        <v>VG</v>
      </c>
      <c r="S84" s="24" t="str">
        <f t="shared" si="220"/>
        <v>S</v>
      </c>
      <c r="T84" s="24" t="str">
        <f t="shared" si="221"/>
        <v>S</v>
      </c>
      <c r="U84" s="24" t="str">
        <f t="shared" si="222"/>
        <v>S</v>
      </c>
      <c r="V84" s="24">
        <v>0.8891</v>
      </c>
      <c r="W84" s="24" t="str">
        <f t="shared" si="229"/>
        <v>VG</v>
      </c>
      <c r="X84" s="24" t="str">
        <f t="shared" si="223"/>
        <v>G</v>
      </c>
      <c r="Y84" s="24" t="str">
        <f t="shared" si="224"/>
        <v>VG</v>
      </c>
      <c r="Z84" s="24" t="str">
        <f t="shared" si="225"/>
        <v>VG</v>
      </c>
      <c r="AA84" s="33">
        <v>0.535923319643546</v>
      </c>
      <c r="AB84" s="33">
        <v>0.54027386729737004</v>
      </c>
      <c r="AC84" s="33">
        <v>38.385922260563298</v>
      </c>
      <c r="AD84" s="33">
        <v>34.925235199023199</v>
      </c>
      <c r="AE84" s="33">
        <v>0.68123173763151501</v>
      </c>
      <c r="AF84" s="33">
        <v>0.67803107060268997</v>
      </c>
      <c r="AG84" s="33">
        <v>0.89656751071997598</v>
      </c>
      <c r="AH84" s="33">
        <v>0.81040885140585495</v>
      </c>
      <c r="AI84" s="36" t="s">
        <v>70</v>
      </c>
      <c r="AJ84" s="36" t="s">
        <v>70</v>
      </c>
      <c r="AK84" s="36" t="s">
        <v>68</v>
      </c>
      <c r="AL84" s="36" t="s">
        <v>68</v>
      </c>
      <c r="AM84" s="36" t="s">
        <v>70</v>
      </c>
      <c r="AN84" s="36" t="s">
        <v>70</v>
      </c>
      <c r="AO84" s="36" t="s">
        <v>71</v>
      </c>
      <c r="AP84" s="36" t="s">
        <v>69</v>
      </c>
      <c r="AR84" s="64" t="s">
        <v>147</v>
      </c>
      <c r="AS84" s="33">
        <v>0.58536063766689905</v>
      </c>
      <c r="AT84" s="33">
        <v>0.59272982781481798</v>
      </c>
      <c r="AU84" s="33">
        <v>33.469692203266703</v>
      </c>
      <c r="AV84" s="33">
        <v>33.364055411436802</v>
      </c>
      <c r="AW84" s="33">
        <v>0.64392496638436203</v>
      </c>
      <c r="AX84" s="33">
        <v>0.63817722631349205</v>
      </c>
      <c r="AY84" s="33">
        <v>0.86206359381770803</v>
      </c>
      <c r="AZ84" s="33">
        <v>0.87097721664626104</v>
      </c>
      <c r="BA84" s="36" t="s">
        <v>70</v>
      </c>
      <c r="BB84" s="36" t="s">
        <v>70</v>
      </c>
      <c r="BC84" s="36" t="s">
        <v>68</v>
      </c>
      <c r="BD84" s="36" t="s">
        <v>68</v>
      </c>
      <c r="BE84" s="36" t="s">
        <v>70</v>
      </c>
      <c r="BF84" s="36" t="s">
        <v>70</v>
      </c>
      <c r="BG84" s="36" t="s">
        <v>71</v>
      </c>
      <c r="BH84" s="36" t="s">
        <v>71</v>
      </c>
      <c r="BI84" s="30">
        <f t="shared" si="215"/>
        <v>1</v>
      </c>
      <c r="BJ84" s="30" t="s">
        <v>147</v>
      </c>
      <c r="BK84" s="33">
        <v>0.54378322653536504</v>
      </c>
      <c r="BL84" s="33">
        <v>0.55855572720182001</v>
      </c>
      <c r="BM84" s="33">
        <v>38.038808598584602</v>
      </c>
      <c r="BN84" s="33">
        <v>37.220206783194897</v>
      </c>
      <c r="BO84" s="33">
        <v>0.67543820847257097</v>
      </c>
      <c r="BP84" s="33">
        <v>0.66441272775149296</v>
      </c>
      <c r="BQ84" s="33">
        <v>0.89330690129327395</v>
      </c>
      <c r="BR84" s="33">
        <v>0.89525479032905397</v>
      </c>
      <c r="BS84" s="30" t="s">
        <v>70</v>
      </c>
      <c r="BT84" s="30" t="s">
        <v>70</v>
      </c>
      <c r="BU84" s="30" t="s">
        <v>68</v>
      </c>
      <c r="BV84" s="30" t="s">
        <v>68</v>
      </c>
      <c r="BW84" s="30" t="s">
        <v>70</v>
      </c>
      <c r="BX84" s="30" t="s">
        <v>70</v>
      </c>
      <c r="BY84" s="30" t="s">
        <v>71</v>
      </c>
      <c r="BZ84" s="30" t="s">
        <v>71</v>
      </c>
    </row>
    <row r="85" spans="1:78" s="49" customFormat="1" x14ac:dyDescent="0.3">
      <c r="A85" s="48">
        <v>14182500</v>
      </c>
      <c r="B85" s="48">
        <v>23780805</v>
      </c>
      <c r="C85" s="49" t="s">
        <v>141</v>
      </c>
      <c r="D85" s="77" t="s">
        <v>230</v>
      </c>
      <c r="F85" s="50"/>
      <c r="G85" s="51">
        <v>0.86199999999999999</v>
      </c>
      <c r="H85" s="51" t="str">
        <f t="shared" si="226"/>
        <v>VG</v>
      </c>
      <c r="I85" s="51" t="str">
        <f t="shared" ref="I85" si="230">AI85</f>
        <v>S</v>
      </c>
      <c r="J85" s="51" t="str">
        <f t="shared" ref="J85" si="231">BB85</f>
        <v>S</v>
      </c>
      <c r="K85" s="51" t="str">
        <f t="shared" ref="K85" si="232">BT85</f>
        <v>S</v>
      </c>
      <c r="L85" s="52">
        <v>1.6000000000000001E-3</v>
      </c>
      <c r="M85" s="51" t="str">
        <f t="shared" si="227"/>
        <v>VG</v>
      </c>
      <c r="N85" s="51" t="str">
        <f t="shared" ref="N85" si="233">AO85</f>
        <v>VG</v>
      </c>
      <c r="O85" s="51" t="str">
        <f t="shared" ref="O85" si="234">BD85</f>
        <v>NS</v>
      </c>
      <c r="P85" s="51" t="str">
        <f t="shared" ref="P85" si="235">BY85</f>
        <v>VG</v>
      </c>
      <c r="Q85" s="51">
        <v>0.372</v>
      </c>
      <c r="R85" s="51" t="str">
        <f t="shared" si="228"/>
        <v>VG</v>
      </c>
      <c r="S85" s="51" t="str">
        <f t="shared" ref="S85" si="236">AN85</f>
        <v>S</v>
      </c>
      <c r="T85" s="51" t="str">
        <f t="shared" ref="T85" si="237">BF85</f>
        <v>S</v>
      </c>
      <c r="U85" s="51" t="str">
        <f t="shared" ref="U85" si="238">BX85</f>
        <v>S</v>
      </c>
      <c r="V85" s="51">
        <v>0.8891</v>
      </c>
      <c r="W85" s="51" t="str">
        <f t="shared" si="229"/>
        <v>VG</v>
      </c>
      <c r="X85" s="51" t="str">
        <f t="shared" ref="X85" si="239">AP85</f>
        <v>G</v>
      </c>
      <c r="Y85" s="51" t="str">
        <f t="shared" ref="Y85" si="240">BH85</f>
        <v>VG</v>
      </c>
      <c r="Z85" s="51" t="str">
        <f t="shared" ref="Z85" si="241">BZ85</f>
        <v>VG</v>
      </c>
      <c r="AA85" s="53">
        <v>0.535923319643546</v>
      </c>
      <c r="AB85" s="53">
        <v>0.54027386729737004</v>
      </c>
      <c r="AC85" s="53">
        <v>38.385922260563298</v>
      </c>
      <c r="AD85" s="53">
        <v>34.925235199023199</v>
      </c>
      <c r="AE85" s="53">
        <v>0.68123173763151501</v>
      </c>
      <c r="AF85" s="53">
        <v>0.67803107060268997</v>
      </c>
      <c r="AG85" s="53">
        <v>0.89656751071997598</v>
      </c>
      <c r="AH85" s="53">
        <v>0.81040885140585495</v>
      </c>
      <c r="AI85" s="48" t="s">
        <v>70</v>
      </c>
      <c r="AJ85" s="48" t="s">
        <v>70</v>
      </c>
      <c r="AK85" s="48" t="s">
        <v>68</v>
      </c>
      <c r="AL85" s="48" t="s">
        <v>68</v>
      </c>
      <c r="AM85" s="48" t="s">
        <v>70</v>
      </c>
      <c r="AN85" s="48" t="s">
        <v>70</v>
      </c>
      <c r="AO85" s="48" t="s">
        <v>71</v>
      </c>
      <c r="AP85" s="48" t="s">
        <v>69</v>
      </c>
      <c r="AR85" s="54" t="s">
        <v>147</v>
      </c>
      <c r="AS85" s="53">
        <v>0.58536063766689905</v>
      </c>
      <c r="AT85" s="53">
        <v>0.59272982781481798</v>
      </c>
      <c r="AU85" s="53">
        <v>33.469692203266703</v>
      </c>
      <c r="AV85" s="53">
        <v>33.364055411436802</v>
      </c>
      <c r="AW85" s="53">
        <v>0.64392496638436203</v>
      </c>
      <c r="AX85" s="53">
        <v>0.63817722631349205</v>
      </c>
      <c r="AY85" s="53">
        <v>0.86206359381770803</v>
      </c>
      <c r="AZ85" s="53">
        <v>0.87097721664626104</v>
      </c>
      <c r="BA85" s="48" t="s">
        <v>70</v>
      </c>
      <c r="BB85" s="48" t="s">
        <v>70</v>
      </c>
      <c r="BC85" s="48" t="s">
        <v>68</v>
      </c>
      <c r="BD85" s="48" t="s">
        <v>68</v>
      </c>
      <c r="BE85" s="48" t="s">
        <v>70</v>
      </c>
      <c r="BF85" s="48" t="s">
        <v>70</v>
      </c>
      <c r="BG85" s="48" t="s">
        <v>71</v>
      </c>
      <c r="BH85" s="48" t="s">
        <v>71</v>
      </c>
      <c r="BI85" s="49">
        <f t="shared" ref="BI85" si="242">IF(BJ85=AR85,1,0)</f>
        <v>1</v>
      </c>
      <c r="BJ85" s="49" t="s">
        <v>147</v>
      </c>
      <c r="BK85" s="53">
        <v>0.54378322653536504</v>
      </c>
      <c r="BL85" s="53">
        <v>0.55855572720182001</v>
      </c>
      <c r="BM85" s="53">
        <v>38.038808598584602</v>
      </c>
      <c r="BN85" s="53">
        <v>37.220206783194897</v>
      </c>
      <c r="BO85" s="53">
        <v>0.67543820847257097</v>
      </c>
      <c r="BP85" s="53">
        <v>0.66441272775149296</v>
      </c>
      <c r="BQ85" s="53">
        <v>0.89330690129327395</v>
      </c>
      <c r="BR85" s="53">
        <v>0.89525479032905397</v>
      </c>
      <c r="BS85" s="49" t="s">
        <v>70</v>
      </c>
      <c r="BT85" s="49" t="s">
        <v>70</v>
      </c>
      <c r="BU85" s="49" t="s">
        <v>68</v>
      </c>
      <c r="BV85" s="49" t="s">
        <v>68</v>
      </c>
      <c r="BW85" s="49" t="s">
        <v>70</v>
      </c>
      <c r="BX85" s="49" t="s">
        <v>70</v>
      </c>
      <c r="BY85" s="49" t="s">
        <v>71</v>
      </c>
      <c r="BZ85" s="49" t="s">
        <v>71</v>
      </c>
    </row>
    <row r="86" spans="1:78" s="49" customFormat="1" x14ac:dyDescent="0.3">
      <c r="A86" s="48">
        <v>14182500</v>
      </c>
      <c r="B86" s="48">
        <v>23780805</v>
      </c>
      <c r="C86" s="49" t="s">
        <v>141</v>
      </c>
      <c r="D86" s="77" t="s">
        <v>231</v>
      </c>
      <c r="F86" s="50"/>
      <c r="G86" s="51">
        <v>0.86199999999999999</v>
      </c>
      <c r="H86" s="51" t="str">
        <f t="shared" si="226"/>
        <v>VG</v>
      </c>
      <c r="I86" s="51" t="str">
        <f t="shared" ref="I86" si="243">AI86</f>
        <v>S</v>
      </c>
      <c r="J86" s="51" t="str">
        <f t="shared" ref="J86" si="244">BB86</f>
        <v>S</v>
      </c>
      <c r="K86" s="51" t="str">
        <f t="shared" ref="K86" si="245">BT86</f>
        <v>S</v>
      </c>
      <c r="L86" s="52">
        <v>2.3E-3</v>
      </c>
      <c r="M86" s="51" t="str">
        <f t="shared" si="227"/>
        <v>VG</v>
      </c>
      <c r="N86" s="51" t="str">
        <f t="shared" ref="N86" si="246">AO86</f>
        <v>VG</v>
      </c>
      <c r="O86" s="51" t="str">
        <f t="shared" ref="O86" si="247">BD86</f>
        <v>NS</v>
      </c>
      <c r="P86" s="51" t="str">
        <f t="shared" ref="P86" si="248">BY86</f>
        <v>VG</v>
      </c>
      <c r="Q86" s="51">
        <v>0.372</v>
      </c>
      <c r="R86" s="51" t="str">
        <f t="shared" si="228"/>
        <v>VG</v>
      </c>
      <c r="S86" s="51" t="str">
        <f t="shared" ref="S86" si="249">AN86</f>
        <v>S</v>
      </c>
      <c r="T86" s="51" t="str">
        <f t="shared" ref="T86" si="250">BF86</f>
        <v>S</v>
      </c>
      <c r="U86" s="51" t="str">
        <f t="shared" ref="U86" si="251">BX86</f>
        <v>S</v>
      </c>
      <c r="V86" s="51">
        <v>0.8891</v>
      </c>
      <c r="W86" s="51" t="str">
        <f t="shared" si="229"/>
        <v>VG</v>
      </c>
      <c r="X86" s="51" t="str">
        <f t="shared" ref="X86" si="252">AP86</f>
        <v>G</v>
      </c>
      <c r="Y86" s="51" t="str">
        <f t="shared" ref="Y86" si="253">BH86</f>
        <v>VG</v>
      </c>
      <c r="Z86" s="51" t="str">
        <f t="shared" ref="Z86" si="254">BZ86</f>
        <v>VG</v>
      </c>
      <c r="AA86" s="53">
        <v>0.535923319643546</v>
      </c>
      <c r="AB86" s="53">
        <v>0.54027386729737004</v>
      </c>
      <c r="AC86" s="53">
        <v>38.385922260563298</v>
      </c>
      <c r="AD86" s="53">
        <v>34.925235199023199</v>
      </c>
      <c r="AE86" s="53">
        <v>0.68123173763151501</v>
      </c>
      <c r="AF86" s="53">
        <v>0.67803107060268997</v>
      </c>
      <c r="AG86" s="53">
        <v>0.89656751071997598</v>
      </c>
      <c r="AH86" s="53">
        <v>0.81040885140585495</v>
      </c>
      <c r="AI86" s="48" t="s">
        <v>70</v>
      </c>
      <c r="AJ86" s="48" t="s">
        <v>70</v>
      </c>
      <c r="AK86" s="48" t="s">
        <v>68</v>
      </c>
      <c r="AL86" s="48" t="s">
        <v>68</v>
      </c>
      <c r="AM86" s="48" t="s">
        <v>70</v>
      </c>
      <c r="AN86" s="48" t="s">
        <v>70</v>
      </c>
      <c r="AO86" s="48" t="s">
        <v>71</v>
      </c>
      <c r="AP86" s="48" t="s">
        <v>69</v>
      </c>
      <c r="AR86" s="54" t="s">
        <v>147</v>
      </c>
      <c r="AS86" s="53">
        <v>0.58536063766689905</v>
      </c>
      <c r="AT86" s="53">
        <v>0.59272982781481798</v>
      </c>
      <c r="AU86" s="53">
        <v>33.469692203266703</v>
      </c>
      <c r="AV86" s="53">
        <v>33.364055411436802</v>
      </c>
      <c r="AW86" s="53">
        <v>0.64392496638436203</v>
      </c>
      <c r="AX86" s="53">
        <v>0.63817722631349205</v>
      </c>
      <c r="AY86" s="53">
        <v>0.86206359381770803</v>
      </c>
      <c r="AZ86" s="53">
        <v>0.87097721664626104</v>
      </c>
      <c r="BA86" s="48" t="s">
        <v>70</v>
      </c>
      <c r="BB86" s="48" t="s">
        <v>70</v>
      </c>
      <c r="BC86" s="48" t="s">
        <v>68</v>
      </c>
      <c r="BD86" s="48" t="s">
        <v>68</v>
      </c>
      <c r="BE86" s="48" t="s">
        <v>70</v>
      </c>
      <c r="BF86" s="48" t="s">
        <v>70</v>
      </c>
      <c r="BG86" s="48" t="s">
        <v>71</v>
      </c>
      <c r="BH86" s="48" t="s">
        <v>71</v>
      </c>
      <c r="BI86" s="49">
        <f t="shared" ref="BI86" si="255">IF(BJ86=AR86,1,0)</f>
        <v>1</v>
      </c>
      <c r="BJ86" s="49" t="s">
        <v>147</v>
      </c>
      <c r="BK86" s="53">
        <v>0.54378322653536504</v>
      </c>
      <c r="BL86" s="53">
        <v>0.55855572720182001</v>
      </c>
      <c r="BM86" s="53">
        <v>38.038808598584602</v>
      </c>
      <c r="BN86" s="53">
        <v>37.220206783194897</v>
      </c>
      <c r="BO86" s="53">
        <v>0.67543820847257097</v>
      </c>
      <c r="BP86" s="53">
        <v>0.66441272775149296</v>
      </c>
      <c r="BQ86" s="53">
        <v>0.89330690129327395</v>
      </c>
      <c r="BR86" s="53">
        <v>0.89525479032905397</v>
      </c>
      <c r="BS86" s="49" t="s">
        <v>70</v>
      </c>
      <c r="BT86" s="49" t="s">
        <v>70</v>
      </c>
      <c r="BU86" s="49" t="s">
        <v>68</v>
      </c>
      <c r="BV86" s="49" t="s">
        <v>68</v>
      </c>
      <c r="BW86" s="49" t="s">
        <v>70</v>
      </c>
      <c r="BX86" s="49" t="s">
        <v>70</v>
      </c>
      <c r="BY86" s="49" t="s">
        <v>71</v>
      </c>
      <c r="BZ86" s="49" t="s">
        <v>71</v>
      </c>
    </row>
    <row r="87" spans="1:78" s="49" customFormat="1" x14ac:dyDescent="0.3">
      <c r="A87" s="48">
        <v>14182500</v>
      </c>
      <c r="B87" s="48">
        <v>23780805</v>
      </c>
      <c r="C87" s="49" t="s">
        <v>141</v>
      </c>
      <c r="D87" s="77" t="s">
        <v>236</v>
      </c>
      <c r="F87" s="50"/>
      <c r="G87" s="51">
        <v>0.86899999999999999</v>
      </c>
      <c r="H87" s="51" t="str">
        <f t="shared" si="226"/>
        <v>VG</v>
      </c>
      <c r="I87" s="51" t="str">
        <f t="shared" ref="I87" si="256">AI87</f>
        <v>S</v>
      </c>
      <c r="J87" s="51" t="str">
        <f t="shared" ref="J87" si="257">BB87</f>
        <v>S</v>
      </c>
      <c r="K87" s="51" t="str">
        <f t="shared" ref="K87" si="258">BT87</f>
        <v>S</v>
      </c>
      <c r="L87" s="52">
        <v>3.3500000000000002E-2</v>
      </c>
      <c r="M87" s="51" t="str">
        <f t="shared" si="227"/>
        <v>VG</v>
      </c>
      <c r="N87" s="51" t="str">
        <f t="shared" ref="N87" si="259">AO87</f>
        <v>VG</v>
      </c>
      <c r="O87" s="51" t="str">
        <f t="shared" ref="O87" si="260">BD87</f>
        <v>NS</v>
      </c>
      <c r="P87" s="51" t="str">
        <f t="shared" ref="P87" si="261">BY87</f>
        <v>VG</v>
      </c>
      <c r="Q87" s="51">
        <v>0.36199999999999999</v>
      </c>
      <c r="R87" s="51" t="str">
        <f t="shared" si="228"/>
        <v>VG</v>
      </c>
      <c r="S87" s="51" t="str">
        <f t="shared" ref="S87" si="262">AN87</f>
        <v>S</v>
      </c>
      <c r="T87" s="51" t="str">
        <f t="shared" ref="T87" si="263">BF87</f>
        <v>S</v>
      </c>
      <c r="U87" s="51" t="str">
        <f t="shared" ref="U87" si="264">BX87</f>
        <v>S</v>
      </c>
      <c r="V87" s="51">
        <v>0.89639999999999997</v>
      </c>
      <c r="W87" s="51" t="str">
        <f t="shared" si="229"/>
        <v>VG</v>
      </c>
      <c r="X87" s="51" t="str">
        <f t="shared" ref="X87" si="265">AP87</f>
        <v>G</v>
      </c>
      <c r="Y87" s="51" t="str">
        <f t="shared" ref="Y87" si="266">BH87</f>
        <v>VG</v>
      </c>
      <c r="Z87" s="51" t="str">
        <f t="shared" ref="Z87" si="267">BZ87</f>
        <v>VG</v>
      </c>
      <c r="AA87" s="53">
        <v>0.535923319643546</v>
      </c>
      <c r="AB87" s="53">
        <v>0.54027386729737004</v>
      </c>
      <c r="AC87" s="53">
        <v>38.385922260563298</v>
      </c>
      <c r="AD87" s="53">
        <v>34.925235199023199</v>
      </c>
      <c r="AE87" s="53">
        <v>0.68123173763151501</v>
      </c>
      <c r="AF87" s="53">
        <v>0.67803107060268997</v>
      </c>
      <c r="AG87" s="53">
        <v>0.89656751071997598</v>
      </c>
      <c r="AH87" s="53">
        <v>0.81040885140585495</v>
      </c>
      <c r="AI87" s="48" t="s">
        <v>70</v>
      </c>
      <c r="AJ87" s="48" t="s">
        <v>70</v>
      </c>
      <c r="AK87" s="48" t="s">
        <v>68</v>
      </c>
      <c r="AL87" s="48" t="s">
        <v>68</v>
      </c>
      <c r="AM87" s="48" t="s">
        <v>70</v>
      </c>
      <c r="AN87" s="48" t="s">
        <v>70</v>
      </c>
      <c r="AO87" s="48" t="s">
        <v>71</v>
      </c>
      <c r="AP87" s="48" t="s">
        <v>69</v>
      </c>
      <c r="AR87" s="54" t="s">
        <v>147</v>
      </c>
      <c r="AS87" s="53">
        <v>0.58536063766689905</v>
      </c>
      <c r="AT87" s="53">
        <v>0.59272982781481798</v>
      </c>
      <c r="AU87" s="53">
        <v>33.469692203266703</v>
      </c>
      <c r="AV87" s="53">
        <v>33.364055411436802</v>
      </c>
      <c r="AW87" s="53">
        <v>0.64392496638436203</v>
      </c>
      <c r="AX87" s="53">
        <v>0.63817722631349205</v>
      </c>
      <c r="AY87" s="53">
        <v>0.86206359381770803</v>
      </c>
      <c r="AZ87" s="53">
        <v>0.87097721664626104</v>
      </c>
      <c r="BA87" s="48" t="s">
        <v>70</v>
      </c>
      <c r="BB87" s="48" t="s">
        <v>70</v>
      </c>
      <c r="BC87" s="48" t="s">
        <v>68</v>
      </c>
      <c r="BD87" s="48" t="s">
        <v>68</v>
      </c>
      <c r="BE87" s="48" t="s">
        <v>70</v>
      </c>
      <c r="BF87" s="48" t="s">
        <v>70</v>
      </c>
      <c r="BG87" s="48" t="s">
        <v>71</v>
      </c>
      <c r="BH87" s="48" t="s">
        <v>71</v>
      </c>
      <c r="BI87" s="49">
        <f t="shared" ref="BI87" si="268">IF(BJ87=AR87,1,0)</f>
        <v>1</v>
      </c>
      <c r="BJ87" s="49" t="s">
        <v>147</v>
      </c>
      <c r="BK87" s="53">
        <v>0.54378322653536504</v>
      </c>
      <c r="BL87" s="53">
        <v>0.55855572720182001</v>
      </c>
      <c r="BM87" s="53">
        <v>38.038808598584602</v>
      </c>
      <c r="BN87" s="53">
        <v>37.220206783194897</v>
      </c>
      <c r="BO87" s="53">
        <v>0.67543820847257097</v>
      </c>
      <c r="BP87" s="53">
        <v>0.66441272775149296</v>
      </c>
      <c r="BQ87" s="53">
        <v>0.89330690129327395</v>
      </c>
      <c r="BR87" s="53">
        <v>0.89525479032905397</v>
      </c>
      <c r="BS87" s="49" t="s">
        <v>70</v>
      </c>
      <c r="BT87" s="49" t="s">
        <v>70</v>
      </c>
      <c r="BU87" s="49" t="s">
        <v>68</v>
      </c>
      <c r="BV87" s="49" t="s">
        <v>68</v>
      </c>
      <c r="BW87" s="49" t="s">
        <v>70</v>
      </c>
      <c r="BX87" s="49" t="s">
        <v>70</v>
      </c>
      <c r="BY87" s="49" t="s">
        <v>71</v>
      </c>
      <c r="BZ87" s="49" t="s">
        <v>71</v>
      </c>
    </row>
    <row r="88" spans="1:78" s="49" customFormat="1" x14ac:dyDescent="0.3">
      <c r="A88" s="48">
        <v>14182500</v>
      </c>
      <c r="B88" s="48">
        <v>23780805</v>
      </c>
      <c r="C88" s="49" t="s">
        <v>141</v>
      </c>
      <c r="D88" s="77" t="s">
        <v>237</v>
      </c>
      <c r="F88" s="50"/>
      <c r="G88" s="51">
        <v>0.86799999999999999</v>
      </c>
      <c r="H88" s="51" t="str">
        <f t="shared" si="226"/>
        <v>VG</v>
      </c>
      <c r="I88" s="51" t="str">
        <f t="shared" ref="I88" si="269">AI88</f>
        <v>S</v>
      </c>
      <c r="J88" s="51" t="str">
        <f t="shared" ref="J88" si="270">BB88</f>
        <v>S</v>
      </c>
      <c r="K88" s="51" t="str">
        <f t="shared" ref="K88" si="271">BT88</f>
        <v>S</v>
      </c>
      <c r="L88" s="52">
        <v>3.4799999999999998E-2</v>
      </c>
      <c r="M88" s="51" t="str">
        <f t="shared" si="227"/>
        <v>VG</v>
      </c>
      <c r="N88" s="51" t="str">
        <f t="shared" ref="N88" si="272">AO88</f>
        <v>VG</v>
      </c>
      <c r="O88" s="51" t="str">
        <f t="shared" ref="O88" si="273">BD88</f>
        <v>NS</v>
      </c>
      <c r="P88" s="51" t="str">
        <f t="shared" ref="P88" si="274">BY88</f>
        <v>VG</v>
      </c>
      <c r="Q88" s="51">
        <v>0.36299999999999999</v>
      </c>
      <c r="R88" s="51" t="str">
        <f t="shared" si="228"/>
        <v>VG</v>
      </c>
      <c r="S88" s="51" t="str">
        <f t="shared" ref="S88" si="275">AN88</f>
        <v>S</v>
      </c>
      <c r="T88" s="51" t="str">
        <f t="shared" ref="T88" si="276">BF88</f>
        <v>S</v>
      </c>
      <c r="U88" s="51" t="str">
        <f t="shared" ref="U88" si="277">BX88</f>
        <v>S</v>
      </c>
      <c r="V88" s="51">
        <v>0.8962</v>
      </c>
      <c r="W88" s="51" t="str">
        <f t="shared" si="229"/>
        <v>VG</v>
      </c>
      <c r="X88" s="51" t="str">
        <f t="shared" ref="X88" si="278">AP88</f>
        <v>G</v>
      </c>
      <c r="Y88" s="51" t="str">
        <f t="shared" ref="Y88" si="279">BH88</f>
        <v>VG</v>
      </c>
      <c r="Z88" s="51" t="str">
        <f t="shared" ref="Z88" si="280">BZ88</f>
        <v>VG</v>
      </c>
      <c r="AA88" s="53">
        <v>0.535923319643546</v>
      </c>
      <c r="AB88" s="53">
        <v>0.54027386729737004</v>
      </c>
      <c r="AC88" s="53">
        <v>38.385922260563298</v>
      </c>
      <c r="AD88" s="53">
        <v>34.925235199023199</v>
      </c>
      <c r="AE88" s="53">
        <v>0.68123173763151501</v>
      </c>
      <c r="AF88" s="53">
        <v>0.67803107060268997</v>
      </c>
      <c r="AG88" s="53">
        <v>0.89656751071997598</v>
      </c>
      <c r="AH88" s="53">
        <v>0.81040885140585495</v>
      </c>
      <c r="AI88" s="48" t="s">
        <v>70</v>
      </c>
      <c r="AJ88" s="48" t="s">
        <v>70</v>
      </c>
      <c r="AK88" s="48" t="s">
        <v>68</v>
      </c>
      <c r="AL88" s="48" t="s">
        <v>68</v>
      </c>
      <c r="AM88" s="48" t="s">
        <v>70</v>
      </c>
      <c r="AN88" s="48" t="s">
        <v>70</v>
      </c>
      <c r="AO88" s="48" t="s">
        <v>71</v>
      </c>
      <c r="AP88" s="48" t="s">
        <v>69</v>
      </c>
      <c r="AR88" s="54" t="s">
        <v>147</v>
      </c>
      <c r="AS88" s="53">
        <v>0.58536063766689905</v>
      </c>
      <c r="AT88" s="53">
        <v>0.59272982781481798</v>
      </c>
      <c r="AU88" s="53">
        <v>33.469692203266703</v>
      </c>
      <c r="AV88" s="53">
        <v>33.364055411436802</v>
      </c>
      <c r="AW88" s="53">
        <v>0.64392496638436203</v>
      </c>
      <c r="AX88" s="53">
        <v>0.63817722631349205</v>
      </c>
      <c r="AY88" s="53">
        <v>0.86206359381770803</v>
      </c>
      <c r="AZ88" s="53">
        <v>0.87097721664626104</v>
      </c>
      <c r="BA88" s="48" t="s">
        <v>70</v>
      </c>
      <c r="BB88" s="48" t="s">
        <v>70</v>
      </c>
      <c r="BC88" s="48" t="s">
        <v>68</v>
      </c>
      <c r="BD88" s="48" t="s">
        <v>68</v>
      </c>
      <c r="BE88" s="48" t="s">
        <v>70</v>
      </c>
      <c r="BF88" s="48" t="s">
        <v>70</v>
      </c>
      <c r="BG88" s="48" t="s">
        <v>71</v>
      </c>
      <c r="BH88" s="48" t="s">
        <v>71</v>
      </c>
      <c r="BI88" s="49">
        <f t="shared" ref="BI88" si="281">IF(BJ88=AR88,1,0)</f>
        <v>1</v>
      </c>
      <c r="BJ88" s="49" t="s">
        <v>147</v>
      </c>
      <c r="BK88" s="53">
        <v>0.54378322653536504</v>
      </c>
      <c r="BL88" s="53">
        <v>0.55855572720182001</v>
      </c>
      <c r="BM88" s="53">
        <v>38.038808598584602</v>
      </c>
      <c r="BN88" s="53">
        <v>37.220206783194897</v>
      </c>
      <c r="BO88" s="53">
        <v>0.67543820847257097</v>
      </c>
      <c r="BP88" s="53">
        <v>0.66441272775149296</v>
      </c>
      <c r="BQ88" s="53">
        <v>0.89330690129327395</v>
      </c>
      <c r="BR88" s="53">
        <v>0.89525479032905397</v>
      </c>
      <c r="BS88" s="49" t="s">
        <v>70</v>
      </c>
      <c r="BT88" s="49" t="s">
        <v>70</v>
      </c>
      <c r="BU88" s="49" t="s">
        <v>68</v>
      </c>
      <c r="BV88" s="49" t="s">
        <v>68</v>
      </c>
      <c r="BW88" s="49" t="s">
        <v>70</v>
      </c>
      <c r="BX88" s="49" t="s">
        <v>70</v>
      </c>
      <c r="BY88" s="49" t="s">
        <v>71</v>
      </c>
      <c r="BZ88" s="49" t="s">
        <v>71</v>
      </c>
    </row>
    <row r="89" spans="1:78" s="49" customFormat="1" x14ac:dyDescent="0.3">
      <c r="A89" s="48">
        <v>14182500</v>
      </c>
      <c r="B89" s="48">
        <v>23780805</v>
      </c>
      <c r="C89" s="49" t="s">
        <v>141</v>
      </c>
      <c r="D89" s="77" t="s">
        <v>242</v>
      </c>
      <c r="F89" s="50"/>
      <c r="G89" s="51">
        <v>0.86199999999999999</v>
      </c>
      <c r="H89" s="51" t="str">
        <f t="shared" si="226"/>
        <v>VG</v>
      </c>
      <c r="I89" s="51" t="str">
        <f t="shared" ref="I89:I90" si="282">AI89</f>
        <v>S</v>
      </c>
      <c r="J89" s="51" t="str">
        <f t="shared" ref="J89:J90" si="283">BB89</f>
        <v>S</v>
      </c>
      <c r="K89" s="51" t="str">
        <f t="shared" ref="K89:K90" si="284">BT89</f>
        <v>S</v>
      </c>
      <c r="L89" s="52">
        <v>5.6599999999999998E-2</v>
      </c>
      <c r="M89" s="51" t="str">
        <f t="shared" si="227"/>
        <v>G</v>
      </c>
      <c r="N89" s="51" t="str">
        <f t="shared" ref="N89:N90" si="285">AO89</f>
        <v>VG</v>
      </c>
      <c r="O89" s="51" t="str">
        <f t="shared" ref="O89:O90" si="286">BD89</f>
        <v>NS</v>
      </c>
      <c r="P89" s="51" t="str">
        <f t="shared" ref="P89:P90" si="287">BY89</f>
        <v>VG</v>
      </c>
      <c r="Q89" s="51">
        <v>0.371</v>
      </c>
      <c r="R89" s="51" t="str">
        <f t="shared" si="228"/>
        <v>VG</v>
      </c>
      <c r="S89" s="51" t="str">
        <f t="shared" ref="S89:S90" si="288">AN89</f>
        <v>S</v>
      </c>
      <c r="T89" s="51" t="str">
        <f t="shared" ref="T89:T90" si="289">BF89</f>
        <v>S</v>
      </c>
      <c r="U89" s="51" t="str">
        <f t="shared" ref="U89:U90" si="290">BX89</f>
        <v>S</v>
      </c>
      <c r="V89" s="51">
        <v>0.89670000000000005</v>
      </c>
      <c r="W89" s="51" t="str">
        <f t="shared" si="229"/>
        <v>VG</v>
      </c>
      <c r="X89" s="51" t="str">
        <f t="shared" ref="X89:X90" si="291">AP89</f>
        <v>G</v>
      </c>
      <c r="Y89" s="51" t="str">
        <f t="shared" ref="Y89:Y90" si="292">BH89</f>
        <v>VG</v>
      </c>
      <c r="Z89" s="51" t="str">
        <f t="shared" ref="Z89:Z90" si="293">BZ89</f>
        <v>VG</v>
      </c>
      <c r="AA89" s="53">
        <v>0.535923319643546</v>
      </c>
      <c r="AB89" s="53">
        <v>0.54027386729737004</v>
      </c>
      <c r="AC89" s="53">
        <v>38.385922260563298</v>
      </c>
      <c r="AD89" s="53">
        <v>34.925235199023199</v>
      </c>
      <c r="AE89" s="53">
        <v>0.68123173763151501</v>
      </c>
      <c r="AF89" s="53">
        <v>0.67803107060268997</v>
      </c>
      <c r="AG89" s="53">
        <v>0.89656751071997598</v>
      </c>
      <c r="AH89" s="53">
        <v>0.81040885140585495</v>
      </c>
      <c r="AI89" s="48" t="s">
        <v>70</v>
      </c>
      <c r="AJ89" s="48" t="s">
        <v>70</v>
      </c>
      <c r="AK89" s="48" t="s">
        <v>68</v>
      </c>
      <c r="AL89" s="48" t="s">
        <v>68</v>
      </c>
      <c r="AM89" s="48" t="s">
        <v>70</v>
      </c>
      <c r="AN89" s="48" t="s">
        <v>70</v>
      </c>
      <c r="AO89" s="48" t="s">
        <v>71</v>
      </c>
      <c r="AP89" s="48" t="s">
        <v>69</v>
      </c>
      <c r="AR89" s="54" t="s">
        <v>147</v>
      </c>
      <c r="AS89" s="53">
        <v>0.58536063766689905</v>
      </c>
      <c r="AT89" s="53">
        <v>0.59272982781481798</v>
      </c>
      <c r="AU89" s="53">
        <v>33.469692203266703</v>
      </c>
      <c r="AV89" s="53">
        <v>33.364055411436802</v>
      </c>
      <c r="AW89" s="53">
        <v>0.64392496638436203</v>
      </c>
      <c r="AX89" s="53">
        <v>0.63817722631349205</v>
      </c>
      <c r="AY89" s="53">
        <v>0.86206359381770803</v>
      </c>
      <c r="AZ89" s="53">
        <v>0.87097721664626104</v>
      </c>
      <c r="BA89" s="48" t="s">
        <v>70</v>
      </c>
      <c r="BB89" s="48" t="s">
        <v>70</v>
      </c>
      <c r="BC89" s="48" t="s">
        <v>68</v>
      </c>
      <c r="BD89" s="48" t="s">
        <v>68</v>
      </c>
      <c r="BE89" s="48" t="s">
        <v>70</v>
      </c>
      <c r="BF89" s="48" t="s">
        <v>70</v>
      </c>
      <c r="BG89" s="48" t="s">
        <v>71</v>
      </c>
      <c r="BH89" s="48" t="s">
        <v>71</v>
      </c>
      <c r="BI89" s="49">
        <f t="shared" ref="BI89:BI90" si="294">IF(BJ89=AR89,1,0)</f>
        <v>1</v>
      </c>
      <c r="BJ89" s="49" t="s">
        <v>147</v>
      </c>
      <c r="BK89" s="53">
        <v>0.54378322653536504</v>
      </c>
      <c r="BL89" s="53">
        <v>0.55855572720182001</v>
      </c>
      <c r="BM89" s="53">
        <v>38.038808598584602</v>
      </c>
      <c r="BN89" s="53">
        <v>37.220206783194897</v>
      </c>
      <c r="BO89" s="53">
        <v>0.67543820847257097</v>
      </c>
      <c r="BP89" s="53">
        <v>0.66441272775149296</v>
      </c>
      <c r="BQ89" s="53">
        <v>0.89330690129327395</v>
      </c>
      <c r="BR89" s="53">
        <v>0.89525479032905397</v>
      </c>
      <c r="BS89" s="49" t="s">
        <v>70</v>
      </c>
      <c r="BT89" s="49" t="s">
        <v>70</v>
      </c>
      <c r="BU89" s="49" t="s">
        <v>68</v>
      </c>
      <c r="BV89" s="49" t="s">
        <v>68</v>
      </c>
      <c r="BW89" s="49" t="s">
        <v>70</v>
      </c>
      <c r="BX89" s="49" t="s">
        <v>70</v>
      </c>
      <c r="BY89" s="49" t="s">
        <v>71</v>
      </c>
      <c r="BZ89" s="49" t="s">
        <v>71</v>
      </c>
    </row>
    <row r="90" spans="1:78" s="49" customFormat="1" x14ac:dyDescent="0.3">
      <c r="A90" s="48">
        <v>14182500</v>
      </c>
      <c r="B90" s="48">
        <v>23780805</v>
      </c>
      <c r="C90" s="49" t="s">
        <v>141</v>
      </c>
      <c r="D90" s="77" t="s">
        <v>278</v>
      </c>
      <c r="F90" s="50"/>
      <c r="G90" s="51">
        <v>0.86799999999999999</v>
      </c>
      <c r="H90" s="51" t="str">
        <f t="shared" ref="H90" si="295">IF(G90&gt;0.8,"VG",IF(G90&gt;0.7,"G",IF(G90&gt;0.45,"S","NS")))</f>
        <v>VG</v>
      </c>
      <c r="I90" s="51" t="str">
        <f t="shared" si="282"/>
        <v>S</v>
      </c>
      <c r="J90" s="51" t="str">
        <f t="shared" si="283"/>
        <v>S</v>
      </c>
      <c r="K90" s="51" t="str">
        <f t="shared" si="284"/>
        <v>S</v>
      </c>
      <c r="L90" s="52">
        <v>3.4799999999999998E-2</v>
      </c>
      <c r="M90" s="51" t="str">
        <f t="shared" ref="M90" si="296">IF(ABS(L90)&lt;5%,"VG",IF(ABS(L90)&lt;10%,"G",IF(ABS(L90)&lt;15%,"S","NS")))</f>
        <v>VG</v>
      </c>
      <c r="N90" s="51" t="str">
        <f t="shared" si="285"/>
        <v>VG</v>
      </c>
      <c r="O90" s="51" t="str">
        <f t="shared" si="286"/>
        <v>NS</v>
      </c>
      <c r="P90" s="51" t="str">
        <f t="shared" si="287"/>
        <v>VG</v>
      </c>
      <c r="Q90" s="51">
        <v>0.36299999999999999</v>
      </c>
      <c r="R90" s="51" t="str">
        <f t="shared" ref="R90" si="297">IF(Q90&lt;=0.5,"VG",IF(Q90&lt;=0.6,"G",IF(Q90&lt;=0.7,"S","NS")))</f>
        <v>VG</v>
      </c>
      <c r="S90" s="51" t="str">
        <f t="shared" si="288"/>
        <v>S</v>
      </c>
      <c r="T90" s="51" t="str">
        <f t="shared" si="289"/>
        <v>S</v>
      </c>
      <c r="U90" s="51" t="str">
        <f t="shared" si="290"/>
        <v>S</v>
      </c>
      <c r="V90" s="51">
        <v>0.8962</v>
      </c>
      <c r="W90" s="51" t="str">
        <f t="shared" ref="W90" si="298">IF(V90&gt;0.85,"VG",IF(V90&gt;0.75,"G",IF(V90&gt;0.6,"S","NS")))</f>
        <v>VG</v>
      </c>
      <c r="X90" s="51" t="str">
        <f t="shared" si="291"/>
        <v>G</v>
      </c>
      <c r="Y90" s="51" t="str">
        <f t="shared" si="292"/>
        <v>VG</v>
      </c>
      <c r="Z90" s="51" t="str">
        <f t="shared" si="293"/>
        <v>VG</v>
      </c>
      <c r="AA90" s="53">
        <v>0.535923319643546</v>
      </c>
      <c r="AB90" s="53">
        <v>0.54027386729737004</v>
      </c>
      <c r="AC90" s="53">
        <v>38.385922260563298</v>
      </c>
      <c r="AD90" s="53">
        <v>34.925235199023199</v>
      </c>
      <c r="AE90" s="53">
        <v>0.68123173763151501</v>
      </c>
      <c r="AF90" s="53">
        <v>0.67803107060268997</v>
      </c>
      <c r="AG90" s="53">
        <v>0.89656751071997598</v>
      </c>
      <c r="AH90" s="53">
        <v>0.81040885140585495</v>
      </c>
      <c r="AI90" s="48" t="s">
        <v>70</v>
      </c>
      <c r="AJ90" s="48" t="s">
        <v>70</v>
      </c>
      <c r="AK90" s="48" t="s">
        <v>68</v>
      </c>
      <c r="AL90" s="48" t="s">
        <v>68</v>
      </c>
      <c r="AM90" s="48" t="s">
        <v>70</v>
      </c>
      <c r="AN90" s="48" t="s">
        <v>70</v>
      </c>
      <c r="AO90" s="48" t="s">
        <v>71</v>
      </c>
      <c r="AP90" s="48" t="s">
        <v>69</v>
      </c>
      <c r="AR90" s="54" t="s">
        <v>147</v>
      </c>
      <c r="AS90" s="53">
        <v>0.58536063766689905</v>
      </c>
      <c r="AT90" s="53">
        <v>0.59272982781481798</v>
      </c>
      <c r="AU90" s="53">
        <v>33.469692203266703</v>
      </c>
      <c r="AV90" s="53">
        <v>33.364055411436802</v>
      </c>
      <c r="AW90" s="53">
        <v>0.64392496638436203</v>
      </c>
      <c r="AX90" s="53">
        <v>0.63817722631349205</v>
      </c>
      <c r="AY90" s="53">
        <v>0.86206359381770803</v>
      </c>
      <c r="AZ90" s="53">
        <v>0.87097721664626104</v>
      </c>
      <c r="BA90" s="48" t="s">
        <v>70</v>
      </c>
      <c r="BB90" s="48" t="s">
        <v>70</v>
      </c>
      <c r="BC90" s="48" t="s">
        <v>68</v>
      </c>
      <c r="BD90" s="48" t="s">
        <v>68</v>
      </c>
      <c r="BE90" s="48" t="s">
        <v>70</v>
      </c>
      <c r="BF90" s="48" t="s">
        <v>70</v>
      </c>
      <c r="BG90" s="48" t="s">
        <v>71</v>
      </c>
      <c r="BH90" s="48" t="s">
        <v>71</v>
      </c>
      <c r="BI90" s="49">
        <f t="shared" si="294"/>
        <v>1</v>
      </c>
      <c r="BJ90" s="49" t="s">
        <v>147</v>
      </c>
      <c r="BK90" s="53">
        <v>0.54378322653536504</v>
      </c>
      <c r="BL90" s="53">
        <v>0.55855572720182001</v>
      </c>
      <c r="BM90" s="53">
        <v>38.038808598584602</v>
      </c>
      <c r="BN90" s="53">
        <v>37.220206783194897</v>
      </c>
      <c r="BO90" s="53">
        <v>0.67543820847257097</v>
      </c>
      <c r="BP90" s="53">
        <v>0.66441272775149296</v>
      </c>
      <c r="BQ90" s="53">
        <v>0.89330690129327395</v>
      </c>
      <c r="BR90" s="53">
        <v>0.89525479032905397</v>
      </c>
      <c r="BS90" s="49" t="s">
        <v>70</v>
      </c>
      <c r="BT90" s="49" t="s">
        <v>70</v>
      </c>
      <c r="BU90" s="49" t="s">
        <v>68</v>
      </c>
      <c r="BV90" s="49" t="s">
        <v>68</v>
      </c>
      <c r="BW90" s="49" t="s">
        <v>70</v>
      </c>
      <c r="BX90" s="49" t="s">
        <v>70</v>
      </c>
      <c r="BY90" s="49" t="s">
        <v>71</v>
      </c>
      <c r="BZ90" s="49" t="s">
        <v>71</v>
      </c>
    </row>
    <row r="91" spans="1:78" s="70" customFormat="1" x14ac:dyDescent="0.3">
      <c r="A91" s="69"/>
      <c r="B91" s="69"/>
      <c r="D91" s="79"/>
      <c r="F91" s="71"/>
      <c r="G91" s="72"/>
      <c r="H91" s="72"/>
      <c r="I91" s="72"/>
      <c r="J91" s="72"/>
      <c r="K91" s="72"/>
      <c r="L91" s="73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4"/>
      <c r="AB91" s="74"/>
      <c r="AC91" s="74"/>
      <c r="AD91" s="74"/>
      <c r="AE91" s="74"/>
      <c r="AF91" s="74"/>
      <c r="AG91" s="74"/>
      <c r="AH91" s="74"/>
      <c r="AI91" s="69"/>
      <c r="AJ91" s="69"/>
      <c r="AK91" s="69"/>
      <c r="AL91" s="69"/>
      <c r="AM91" s="69"/>
      <c r="AN91" s="69"/>
      <c r="AO91" s="69"/>
      <c r="AP91" s="69"/>
      <c r="AR91" s="75"/>
      <c r="AS91" s="74"/>
      <c r="AT91" s="74"/>
      <c r="AU91" s="74"/>
      <c r="AV91" s="74"/>
      <c r="AW91" s="74"/>
      <c r="AX91" s="74"/>
      <c r="AY91" s="74"/>
      <c r="AZ91" s="74"/>
      <c r="BA91" s="69"/>
      <c r="BB91" s="69"/>
      <c r="BC91" s="69"/>
      <c r="BD91" s="69"/>
      <c r="BE91" s="69"/>
      <c r="BF91" s="69"/>
      <c r="BG91" s="69"/>
      <c r="BH91" s="69"/>
      <c r="BK91" s="74"/>
      <c r="BL91" s="74"/>
      <c r="BM91" s="74"/>
      <c r="BN91" s="74"/>
      <c r="BO91" s="74"/>
      <c r="BP91" s="74"/>
      <c r="BQ91" s="74"/>
      <c r="BR91" s="74"/>
    </row>
    <row r="92" spans="1:78" x14ac:dyDescent="0.3">
      <c r="A92" s="3">
        <v>14183000</v>
      </c>
      <c r="B92" s="3">
        <v>23780481</v>
      </c>
      <c r="C92" t="s">
        <v>142</v>
      </c>
      <c r="D92" t="s">
        <v>137</v>
      </c>
      <c r="G92" s="16">
        <v>0.78</v>
      </c>
      <c r="H92" s="16" t="str">
        <f t="shared" ref="H92:H100" si="299">IF(G92&gt;0.8,"VG",IF(G92&gt;0.7,"G",IF(G92&gt;0.45,"S","NS")))</f>
        <v>G</v>
      </c>
      <c r="I92" s="16" t="str">
        <f t="shared" ref="I92:I100" si="300">AI92</f>
        <v>G</v>
      </c>
      <c r="J92" s="16" t="str">
        <f t="shared" ref="J92:J100" si="301">BB92</f>
        <v>G</v>
      </c>
      <c r="K92" s="16" t="str">
        <f t="shared" ref="K92:K100" si="302">BT92</f>
        <v>G</v>
      </c>
      <c r="L92" s="19">
        <v>0.16500000000000001</v>
      </c>
      <c r="M92" s="26" t="str">
        <f t="shared" ref="M92:M100" si="303">IF(ABS(L92)&lt;5%,"VG",IF(ABS(L92)&lt;10%,"G",IF(ABS(L92)&lt;15%,"S","NS")))</f>
        <v>NS</v>
      </c>
      <c r="N92" s="26" t="str">
        <f t="shared" ref="N92:N100" si="304">AO92</f>
        <v>G</v>
      </c>
      <c r="O92" s="26" t="str">
        <f t="shared" ref="O92:O100" si="305">BD92</f>
        <v>S</v>
      </c>
      <c r="P92" s="26" t="str">
        <f t="shared" ref="P92:P100" si="306">BY92</f>
        <v>G</v>
      </c>
      <c r="Q92" s="18">
        <v>0.45</v>
      </c>
      <c r="R92" s="17" t="str">
        <f t="shared" ref="R92:R100" si="307">IF(Q92&lt;=0.5,"VG",IF(Q92&lt;=0.6,"G",IF(Q92&lt;=0.7,"S","NS")))</f>
        <v>VG</v>
      </c>
      <c r="S92" s="17" t="str">
        <f t="shared" ref="S92:S100" si="308">AN92</f>
        <v>G</v>
      </c>
      <c r="T92" s="17" t="str">
        <f t="shared" ref="T92:T100" si="309">BF92</f>
        <v>VG</v>
      </c>
      <c r="U92" s="17" t="str">
        <f t="shared" ref="U92:U100" si="310">BX92</f>
        <v>G</v>
      </c>
      <c r="V92" s="18">
        <v>0.84</v>
      </c>
      <c r="W92" s="18" t="str">
        <f t="shared" ref="W92:W100" si="311">IF(V92&gt;0.85,"VG",IF(V92&gt;0.75,"G",IF(V92&gt;0.6,"S","NS")))</f>
        <v>G</v>
      </c>
      <c r="X92" s="18" t="str">
        <f t="shared" ref="X92:X100" si="312">AP92</f>
        <v>S</v>
      </c>
      <c r="Y92" s="18" t="str">
        <f t="shared" ref="Y92:Y100" si="313">BH92</f>
        <v>G</v>
      </c>
      <c r="Z92" s="18" t="str">
        <f t="shared" ref="Z92:Z100" si="314">BZ92</f>
        <v>VG</v>
      </c>
      <c r="AA92" s="33">
        <v>0.70282479882715998</v>
      </c>
      <c r="AB92" s="33">
        <v>0.64417107550446695</v>
      </c>
      <c r="AC92" s="42">
        <v>19.359259877907299</v>
      </c>
      <c r="AD92" s="42">
        <v>16.635148005357099</v>
      </c>
      <c r="AE92" s="43">
        <v>0.54513778182477901</v>
      </c>
      <c r="AF92" s="43">
        <v>0.59651397678137696</v>
      </c>
      <c r="AG92" s="35">
        <v>0.84394804880386798</v>
      </c>
      <c r="AH92" s="35">
        <v>0.737360127489193</v>
      </c>
      <c r="AI92" s="36" t="s">
        <v>69</v>
      </c>
      <c r="AJ92" s="36" t="s">
        <v>70</v>
      </c>
      <c r="AK92" s="40" t="s">
        <v>68</v>
      </c>
      <c r="AL92" s="40" t="s">
        <v>68</v>
      </c>
      <c r="AM92" s="41" t="s">
        <v>69</v>
      </c>
      <c r="AN92" s="41" t="s">
        <v>69</v>
      </c>
      <c r="AO92" s="3" t="s">
        <v>69</v>
      </c>
      <c r="AP92" s="3" t="s">
        <v>70</v>
      </c>
      <c r="AR92" s="44" t="s">
        <v>148</v>
      </c>
      <c r="AS92" s="33">
        <v>0.76928837982983</v>
      </c>
      <c r="AT92" s="33">
        <v>0.76210211929609495</v>
      </c>
      <c r="AU92" s="42">
        <v>13.359614076382901</v>
      </c>
      <c r="AV92" s="42">
        <v>14.134358933216401</v>
      </c>
      <c r="AW92" s="43">
        <v>0.480324494659777</v>
      </c>
      <c r="AX92" s="43">
        <v>0.48774776340225801</v>
      </c>
      <c r="AY92" s="35">
        <v>0.84007191381065005</v>
      </c>
      <c r="AZ92" s="35">
        <v>0.84754044212579605</v>
      </c>
      <c r="BA92" s="36" t="s">
        <v>69</v>
      </c>
      <c r="BB92" s="36" t="s">
        <v>69</v>
      </c>
      <c r="BC92" s="40" t="s">
        <v>70</v>
      </c>
      <c r="BD92" s="40" t="s">
        <v>70</v>
      </c>
      <c r="BE92" s="41" t="s">
        <v>71</v>
      </c>
      <c r="BF92" s="41" t="s">
        <v>71</v>
      </c>
      <c r="BG92" s="3" t="s">
        <v>69</v>
      </c>
      <c r="BH92" s="3" t="s">
        <v>69</v>
      </c>
      <c r="BI92">
        <f t="shared" ref="BI92:BI100" si="315">IF(BJ92=AR92,1,0)</f>
        <v>1</v>
      </c>
      <c r="BJ92" t="s">
        <v>148</v>
      </c>
      <c r="BK92" s="35">
        <v>0.71112207149379403</v>
      </c>
      <c r="BL92" s="35">
        <v>0.71533235825707098</v>
      </c>
      <c r="BM92" s="35">
        <v>19.023758263725899</v>
      </c>
      <c r="BN92" s="35">
        <v>18.862054385397599</v>
      </c>
      <c r="BO92" s="35">
        <v>0.53747365377868195</v>
      </c>
      <c r="BP92" s="35">
        <v>0.53354253976878796</v>
      </c>
      <c r="BQ92" s="35">
        <v>0.84446838566792704</v>
      </c>
      <c r="BR92" s="35">
        <v>0.85395105944368899</v>
      </c>
      <c r="BS92" t="s">
        <v>69</v>
      </c>
      <c r="BT92" t="s">
        <v>69</v>
      </c>
      <c r="BU92" t="s">
        <v>68</v>
      </c>
      <c r="BV92" t="s">
        <v>68</v>
      </c>
      <c r="BW92" t="s">
        <v>69</v>
      </c>
      <c r="BX92" t="s">
        <v>69</v>
      </c>
      <c r="BY92" t="s">
        <v>69</v>
      </c>
      <c r="BZ92" t="s">
        <v>71</v>
      </c>
    </row>
    <row r="93" spans="1:78" s="56" customFormat="1" x14ac:dyDescent="0.3">
      <c r="A93" s="55">
        <v>14183000</v>
      </c>
      <c r="B93" s="55">
        <v>23780481</v>
      </c>
      <c r="C93" s="56" t="s">
        <v>142</v>
      </c>
      <c r="D93" s="56" t="s">
        <v>151</v>
      </c>
      <c r="F93" s="57"/>
      <c r="G93" s="58">
        <v>0.79</v>
      </c>
      <c r="H93" s="58" t="str">
        <f t="shared" si="299"/>
        <v>G</v>
      </c>
      <c r="I93" s="58" t="str">
        <f t="shared" si="300"/>
        <v>G</v>
      </c>
      <c r="J93" s="58" t="str">
        <f t="shared" si="301"/>
        <v>G</v>
      </c>
      <c r="K93" s="58" t="str">
        <f t="shared" si="302"/>
        <v>G</v>
      </c>
      <c r="L93" s="62">
        <v>0.15049999999999999</v>
      </c>
      <c r="M93" s="58" t="str">
        <f t="shared" si="303"/>
        <v>NS</v>
      </c>
      <c r="N93" s="58" t="str">
        <f t="shared" si="304"/>
        <v>G</v>
      </c>
      <c r="O93" s="58" t="str">
        <f t="shared" si="305"/>
        <v>S</v>
      </c>
      <c r="P93" s="58" t="str">
        <f t="shared" si="306"/>
        <v>G</v>
      </c>
      <c r="Q93" s="58">
        <v>0.45</v>
      </c>
      <c r="R93" s="58" t="str">
        <f t="shared" si="307"/>
        <v>VG</v>
      </c>
      <c r="S93" s="58" t="str">
        <f t="shared" si="308"/>
        <v>G</v>
      </c>
      <c r="T93" s="58" t="str">
        <f t="shared" si="309"/>
        <v>VG</v>
      </c>
      <c r="U93" s="58" t="str">
        <f t="shared" si="310"/>
        <v>G</v>
      </c>
      <c r="V93" s="58">
        <v>0.84499999999999997</v>
      </c>
      <c r="W93" s="58" t="str">
        <f t="shared" si="311"/>
        <v>G</v>
      </c>
      <c r="X93" s="58" t="str">
        <f t="shared" si="312"/>
        <v>S</v>
      </c>
      <c r="Y93" s="58" t="str">
        <f t="shared" si="313"/>
        <v>G</v>
      </c>
      <c r="Z93" s="58" t="str">
        <f t="shared" si="314"/>
        <v>VG</v>
      </c>
      <c r="AA93" s="60">
        <v>0.70282479882715998</v>
      </c>
      <c r="AB93" s="60">
        <v>0.64417107550446695</v>
      </c>
      <c r="AC93" s="60">
        <v>19.359259877907299</v>
      </c>
      <c r="AD93" s="60">
        <v>16.635148005357099</v>
      </c>
      <c r="AE93" s="60">
        <v>0.54513778182477901</v>
      </c>
      <c r="AF93" s="60">
        <v>0.59651397678137696</v>
      </c>
      <c r="AG93" s="60">
        <v>0.84394804880386798</v>
      </c>
      <c r="AH93" s="60">
        <v>0.737360127489193</v>
      </c>
      <c r="AI93" s="55" t="s">
        <v>69</v>
      </c>
      <c r="AJ93" s="55" t="s">
        <v>70</v>
      </c>
      <c r="AK93" s="55" t="s">
        <v>68</v>
      </c>
      <c r="AL93" s="55" t="s">
        <v>68</v>
      </c>
      <c r="AM93" s="55" t="s">
        <v>69</v>
      </c>
      <c r="AN93" s="55" t="s">
        <v>69</v>
      </c>
      <c r="AO93" s="55" t="s">
        <v>69</v>
      </c>
      <c r="AP93" s="55" t="s">
        <v>70</v>
      </c>
      <c r="AR93" s="61" t="s">
        <v>148</v>
      </c>
      <c r="AS93" s="60">
        <v>0.76928837982983</v>
      </c>
      <c r="AT93" s="60">
        <v>0.76210211929609495</v>
      </c>
      <c r="AU93" s="60">
        <v>13.359614076382901</v>
      </c>
      <c r="AV93" s="60">
        <v>14.134358933216401</v>
      </c>
      <c r="AW93" s="60">
        <v>0.480324494659777</v>
      </c>
      <c r="AX93" s="60">
        <v>0.48774776340225801</v>
      </c>
      <c r="AY93" s="60">
        <v>0.84007191381065005</v>
      </c>
      <c r="AZ93" s="60">
        <v>0.84754044212579605</v>
      </c>
      <c r="BA93" s="55" t="s">
        <v>69</v>
      </c>
      <c r="BB93" s="55" t="s">
        <v>69</v>
      </c>
      <c r="BC93" s="55" t="s">
        <v>70</v>
      </c>
      <c r="BD93" s="55" t="s">
        <v>70</v>
      </c>
      <c r="BE93" s="55" t="s">
        <v>71</v>
      </c>
      <c r="BF93" s="55" t="s">
        <v>71</v>
      </c>
      <c r="BG93" s="55" t="s">
        <v>69</v>
      </c>
      <c r="BH93" s="55" t="s">
        <v>69</v>
      </c>
      <c r="BI93" s="56">
        <f t="shared" si="315"/>
        <v>1</v>
      </c>
      <c r="BJ93" s="56" t="s">
        <v>148</v>
      </c>
      <c r="BK93" s="60">
        <v>0.71112207149379403</v>
      </c>
      <c r="BL93" s="60">
        <v>0.71533235825707098</v>
      </c>
      <c r="BM93" s="60">
        <v>19.023758263725899</v>
      </c>
      <c r="BN93" s="60">
        <v>18.862054385397599</v>
      </c>
      <c r="BO93" s="60">
        <v>0.53747365377868195</v>
      </c>
      <c r="BP93" s="60">
        <v>0.53354253976878796</v>
      </c>
      <c r="BQ93" s="60">
        <v>0.84446838566792704</v>
      </c>
      <c r="BR93" s="60">
        <v>0.85395105944368899</v>
      </c>
      <c r="BS93" s="56" t="s">
        <v>69</v>
      </c>
      <c r="BT93" s="56" t="s">
        <v>69</v>
      </c>
      <c r="BU93" s="56" t="s">
        <v>68</v>
      </c>
      <c r="BV93" s="56" t="s">
        <v>68</v>
      </c>
      <c r="BW93" s="56" t="s">
        <v>69</v>
      </c>
      <c r="BX93" s="56" t="s">
        <v>69</v>
      </c>
      <c r="BY93" s="56" t="s">
        <v>69</v>
      </c>
      <c r="BZ93" s="56" t="s">
        <v>71</v>
      </c>
    </row>
    <row r="94" spans="1:78" s="49" customFormat="1" x14ac:dyDescent="0.3">
      <c r="A94" s="48">
        <v>14183000</v>
      </c>
      <c r="B94" s="48">
        <v>23780481</v>
      </c>
      <c r="C94" s="49" t="s">
        <v>142</v>
      </c>
      <c r="D94" s="49" t="s">
        <v>183</v>
      </c>
      <c r="F94" s="50"/>
      <c r="G94" s="51">
        <v>0.8</v>
      </c>
      <c r="H94" s="51" t="str">
        <f t="shared" si="299"/>
        <v>G</v>
      </c>
      <c r="I94" s="51" t="str">
        <f t="shared" si="300"/>
        <v>G</v>
      </c>
      <c r="J94" s="51" t="str">
        <f t="shared" si="301"/>
        <v>G</v>
      </c>
      <c r="K94" s="51" t="str">
        <f t="shared" si="302"/>
        <v>G</v>
      </c>
      <c r="L94" s="68">
        <v>0.13</v>
      </c>
      <c r="M94" s="51" t="str">
        <f t="shared" si="303"/>
        <v>S</v>
      </c>
      <c r="N94" s="51" t="str">
        <f t="shared" si="304"/>
        <v>G</v>
      </c>
      <c r="O94" s="51" t="str">
        <f t="shared" si="305"/>
        <v>S</v>
      </c>
      <c r="P94" s="51" t="str">
        <f t="shared" si="306"/>
        <v>G</v>
      </c>
      <c r="Q94" s="51">
        <v>0.439</v>
      </c>
      <c r="R94" s="51" t="str">
        <f t="shared" si="307"/>
        <v>VG</v>
      </c>
      <c r="S94" s="51" t="str">
        <f t="shared" si="308"/>
        <v>G</v>
      </c>
      <c r="T94" s="51" t="str">
        <f t="shared" si="309"/>
        <v>VG</v>
      </c>
      <c r="U94" s="51" t="str">
        <f t="shared" si="310"/>
        <v>G</v>
      </c>
      <c r="V94" s="51">
        <v>0.84230000000000005</v>
      </c>
      <c r="W94" s="51" t="str">
        <f t="shared" si="311"/>
        <v>G</v>
      </c>
      <c r="X94" s="51" t="str">
        <f t="shared" si="312"/>
        <v>S</v>
      </c>
      <c r="Y94" s="51" t="str">
        <f t="shared" si="313"/>
        <v>G</v>
      </c>
      <c r="Z94" s="51" t="str">
        <f t="shared" si="314"/>
        <v>VG</v>
      </c>
      <c r="AA94" s="53">
        <v>0.70282479882715998</v>
      </c>
      <c r="AB94" s="53">
        <v>0.64417107550446695</v>
      </c>
      <c r="AC94" s="53">
        <v>19.359259877907299</v>
      </c>
      <c r="AD94" s="53">
        <v>16.635148005357099</v>
      </c>
      <c r="AE94" s="53">
        <v>0.54513778182477901</v>
      </c>
      <c r="AF94" s="53">
        <v>0.59651397678137696</v>
      </c>
      <c r="AG94" s="53">
        <v>0.84394804880386798</v>
      </c>
      <c r="AH94" s="53">
        <v>0.737360127489193</v>
      </c>
      <c r="AI94" s="48" t="s">
        <v>69</v>
      </c>
      <c r="AJ94" s="48" t="s">
        <v>70</v>
      </c>
      <c r="AK94" s="48" t="s">
        <v>68</v>
      </c>
      <c r="AL94" s="48" t="s">
        <v>68</v>
      </c>
      <c r="AM94" s="48" t="s">
        <v>69</v>
      </c>
      <c r="AN94" s="48" t="s">
        <v>69</v>
      </c>
      <c r="AO94" s="48" t="s">
        <v>69</v>
      </c>
      <c r="AP94" s="48" t="s">
        <v>70</v>
      </c>
      <c r="AR94" s="54" t="s">
        <v>148</v>
      </c>
      <c r="AS94" s="53">
        <v>0.76928837982983</v>
      </c>
      <c r="AT94" s="53">
        <v>0.76210211929609495</v>
      </c>
      <c r="AU94" s="53">
        <v>13.359614076382901</v>
      </c>
      <c r="AV94" s="53">
        <v>14.134358933216401</v>
      </c>
      <c r="AW94" s="53">
        <v>0.480324494659777</v>
      </c>
      <c r="AX94" s="53">
        <v>0.48774776340225801</v>
      </c>
      <c r="AY94" s="53">
        <v>0.84007191381065005</v>
      </c>
      <c r="AZ94" s="53">
        <v>0.84754044212579605</v>
      </c>
      <c r="BA94" s="48" t="s">
        <v>69</v>
      </c>
      <c r="BB94" s="48" t="s">
        <v>69</v>
      </c>
      <c r="BC94" s="48" t="s">
        <v>70</v>
      </c>
      <c r="BD94" s="48" t="s">
        <v>70</v>
      </c>
      <c r="BE94" s="48" t="s">
        <v>71</v>
      </c>
      <c r="BF94" s="48" t="s">
        <v>71</v>
      </c>
      <c r="BG94" s="48" t="s">
        <v>69</v>
      </c>
      <c r="BH94" s="48" t="s">
        <v>69</v>
      </c>
      <c r="BI94" s="49">
        <f t="shared" si="315"/>
        <v>1</v>
      </c>
      <c r="BJ94" s="49" t="s">
        <v>148</v>
      </c>
      <c r="BK94" s="53">
        <v>0.71112207149379403</v>
      </c>
      <c r="BL94" s="53">
        <v>0.71533235825707098</v>
      </c>
      <c r="BM94" s="53">
        <v>19.023758263725899</v>
      </c>
      <c r="BN94" s="53">
        <v>18.862054385397599</v>
      </c>
      <c r="BO94" s="53">
        <v>0.53747365377868195</v>
      </c>
      <c r="BP94" s="53">
        <v>0.53354253976878796</v>
      </c>
      <c r="BQ94" s="53">
        <v>0.84446838566792704</v>
      </c>
      <c r="BR94" s="53">
        <v>0.85395105944368899</v>
      </c>
      <c r="BS94" s="49" t="s">
        <v>69</v>
      </c>
      <c r="BT94" s="49" t="s">
        <v>69</v>
      </c>
      <c r="BU94" s="49" t="s">
        <v>68</v>
      </c>
      <c r="BV94" s="49" t="s">
        <v>68</v>
      </c>
      <c r="BW94" s="49" t="s">
        <v>69</v>
      </c>
      <c r="BX94" s="49" t="s">
        <v>69</v>
      </c>
      <c r="BY94" s="49" t="s">
        <v>69</v>
      </c>
      <c r="BZ94" s="49" t="s">
        <v>71</v>
      </c>
    </row>
    <row r="95" spans="1:78" s="49" customFormat="1" x14ac:dyDescent="0.3">
      <c r="A95" s="48">
        <v>14183000</v>
      </c>
      <c r="B95" s="48">
        <v>23780481</v>
      </c>
      <c r="C95" s="49" t="s">
        <v>142</v>
      </c>
      <c r="D95" s="49" t="s">
        <v>197</v>
      </c>
      <c r="F95" s="50"/>
      <c r="G95" s="51">
        <v>0.81799999999999995</v>
      </c>
      <c r="H95" s="51" t="str">
        <f t="shared" si="299"/>
        <v>VG</v>
      </c>
      <c r="I95" s="51" t="str">
        <f t="shared" si="300"/>
        <v>G</v>
      </c>
      <c r="J95" s="51" t="str">
        <f t="shared" si="301"/>
        <v>G</v>
      </c>
      <c r="K95" s="51" t="str">
        <f t="shared" si="302"/>
        <v>G</v>
      </c>
      <c r="L95" s="68">
        <v>0.1084</v>
      </c>
      <c r="M95" s="51" t="str">
        <f t="shared" si="303"/>
        <v>S</v>
      </c>
      <c r="N95" s="51" t="str">
        <f t="shared" si="304"/>
        <v>G</v>
      </c>
      <c r="O95" s="51" t="str">
        <f t="shared" si="305"/>
        <v>S</v>
      </c>
      <c r="P95" s="51" t="str">
        <f t="shared" si="306"/>
        <v>G</v>
      </c>
      <c r="Q95" s="51">
        <v>0.42</v>
      </c>
      <c r="R95" s="51" t="str">
        <f t="shared" si="307"/>
        <v>VG</v>
      </c>
      <c r="S95" s="51" t="str">
        <f t="shared" si="308"/>
        <v>G</v>
      </c>
      <c r="T95" s="51" t="str">
        <f t="shared" si="309"/>
        <v>VG</v>
      </c>
      <c r="U95" s="51" t="str">
        <f t="shared" si="310"/>
        <v>G</v>
      </c>
      <c r="V95" s="51">
        <v>0.84899999999999998</v>
      </c>
      <c r="W95" s="51" t="str">
        <f t="shared" si="311"/>
        <v>G</v>
      </c>
      <c r="X95" s="51" t="str">
        <f t="shared" si="312"/>
        <v>S</v>
      </c>
      <c r="Y95" s="51" t="str">
        <f t="shared" si="313"/>
        <v>G</v>
      </c>
      <c r="Z95" s="51" t="str">
        <f t="shared" si="314"/>
        <v>VG</v>
      </c>
      <c r="AA95" s="53">
        <v>0.70282479882715998</v>
      </c>
      <c r="AB95" s="53">
        <v>0.64417107550446695</v>
      </c>
      <c r="AC95" s="53">
        <v>19.359259877907299</v>
      </c>
      <c r="AD95" s="53">
        <v>16.635148005357099</v>
      </c>
      <c r="AE95" s="53">
        <v>0.54513778182477901</v>
      </c>
      <c r="AF95" s="53">
        <v>0.59651397678137696</v>
      </c>
      <c r="AG95" s="53">
        <v>0.84394804880386798</v>
      </c>
      <c r="AH95" s="53">
        <v>0.737360127489193</v>
      </c>
      <c r="AI95" s="48" t="s">
        <v>69</v>
      </c>
      <c r="AJ95" s="48" t="s">
        <v>70</v>
      </c>
      <c r="AK95" s="48" t="s">
        <v>68</v>
      </c>
      <c r="AL95" s="48" t="s">
        <v>68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148</v>
      </c>
      <c r="AS95" s="53">
        <v>0.76928837982983</v>
      </c>
      <c r="AT95" s="53">
        <v>0.76210211929609495</v>
      </c>
      <c r="AU95" s="53">
        <v>13.359614076382901</v>
      </c>
      <c r="AV95" s="53">
        <v>14.134358933216401</v>
      </c>
      <c r="AW95" s="53">
        <v>0.480324494659777</v>
      </c>
      <c r="AX95" s="53">
        <v>0.48774776340225801</v>
      </c>
      <c r="AY95" s="53">
        <v>0.84007191381065005</v>
      </c>
      <c r="AZ95" s="53">
        <v>0.84754044212579605</v>
      </c>
      <c r="BA95" s="48" t="s">
        <v>69</v>
      </c>
      <c r="BB95" s="48" t="s">
        <v>69</v>
      </c>
      <c r="BC95" s="48" t="s">
        <v>70</v>
      </c>
      <c r="BD95" s="48" t="s">
        <v>70</v>
      </c>
      <c r="BE95" s="48" t="s">
        <v>71</v>
      </c>
      <c r="BF95" s="48" t="s">
        <v>71</v>
      </c>
      <c r="BG95" s="48" t="s">
        <v>69</v>
      </c>
      <c r="BH95" s="48" t="s">
        <v>69</v>
      </c>
      <c r="BI95" s="49">
        <f t="shared" si="315"/>
        <v>1</v>
      </c>
      <c r="BJ95" s="49" t="s">
        <v>148</v>
      </c>
      <c r="BK95" s="53">
        <v>0.71112207149379403</v>
      </c>
      <c r="BL95" s="53">
        <v>0.71533235825707098</v>
      </c>
      <c r="BM95" s="53">
        <v>19.023758263725899</v>
      </c>
      <c r="BN95" s="53">
        <v>18.862054385397599</v>
      </c>
      <c r="BO95" s="53">
        <v>0.53747365377868195</v>
      </c>
      <c r="BP95" s="53">
        <v>0.53354253976878796</v>
      </c>
      <c r="BQ95" s="53">
        <v>0.84446838566792704</v>
      </c>
      <c r="BR95" s="53">
        <v>0.85395105944368899</v>
      </c>
      <c r="BS95" s="49" t="s">
        <v>69</v>
      </c>
      <c r="BT95" s="49" t="s">
        <v>69</v>
      </c>
      <c r="BU95" s="49" t="s">
        <v>68</v>
      </c>
      <c r="BV95" s="49" t="s">
        <v>68</v>
      </c>
      <c r="BW95" s="49" t="s">
        <v>69</v>
      </c>
      <c r="BX95" s="49" t="s">
        <v>69</v>
      </c>
      <c r="BY95" s="49" t="s">
        <v>69</v>
      </c>
      <c r="BZ95" s="49" t="s">
        <v>71</v>
      </c>
    </row>
    <row r="96" spans="1:78" s="49" customFormat="1" x14ac:dyDescent="0.3">
      <c r="A96" s="48">
        <v>14183000</v>
      </c>
      <c r="B96" s="48">
        <v>23780481</v>
      </c>
      <c r="C96" s="49" t="s">
        <v>142</v>
      </c>
      <c r="D96" s="49" t="s">
        <v>199</v>
      </c>
      <c r="F96" s="50"/>
      <c r="G96" s="51">
        <v>0.82899999999999996</v>
      </c>
      <c r="H96" s="51" t="str">
        <f t="shared" si="299"/>
        <v>VG</v>
      </c>
      <c r="I96" s="51" t="str">
        <f t="shared" si="300"/>
        <v>G</v>
      </c>
      <c r="J96" s="51" t="str">
        <f t="shared" si="301"/>
        <v>G</v>
      </c>
      <c r="K96" s="51" t="str">
        <f t="shared" si="302"/>
        <v>G</v>
      </c>
      <c r="L96" s="68">
        <v>-6.7799999999999999E-2</v>
      </c>
      <c r="M96" s="51" t="str">
        <f t="shared" si="303"/>
        <v>G</v>
      </c>
      <c r="N96" s="51" t="str">
        <f t="shared" si="304"/>
        <v>G</v>
      </c>
      <c r="O96" s="51" t="str">
        <f t="shared" si="305"/>
        <v>S</v>
      </c>
      <c r="P96" s="51" t="str">
        <f t="shared" si="306"/>
        <v>G</v>
      </c>
      <c r="Q96" s="51">
        <v>0.41</v>
      </c>
      <c r="R96" s="51" t="str">
        <f t="shared" si="307"/>
        <v>VG</v>
      </c>
      <c r="S96" s="51" t="str">
        <f t="shared" si="308"/>
        <v>G</v>
      </c>
      <c r="T96" s="51" t="str">
        <f t="shared" si="309"/>
        <v>VG</v>
      </c>
      <c r="U96" s="51" t="str">
        <f t="shared" si="310"/>
        <v>G</v>
      </c>
      <c r="V96" s="51">
        <v>0.85599999999999998</v>
      </c>
      <c r="W96" s="51" t="str">
        <f t="shared" si="311"/>
        <v>VG</v>
      </c>
      <c r="X96" s="51" t="str">
        <f t="shared" si="312"/>
        <v>S</v>
      </c>
      <c r="Y96" s="51" t="str">
        <f t="shared" si="313"/>
        <v>G</v>
      </c>
      <c r="Z96" s="51" t="str">
        <f t="shared" si="314"/>
        <v>VG</v>
      </c>
      <c r="AA96" s="53">
        <v>0.70282479882715998</v>
      </c>
      <c r="AB96" s="53">
        <v>0.64417107550446695</v>
      </c>
      <c r="AC96" s="53">
        <v>19.359259877907299</v>
      </c>
      <c r="AD96" s="53">
        <v>16.635148005357099</v>
      </c>
      <c r="AE96" s="53">
        <v>0.54513778182477901</v>
      </c>
      <c r="AF96" s="53">
        <v>0.59651397678137696</v>
      </c>
      <c r="AG96" s="53">
        <v>0.84394804880386798</v>
      </c>
      <c r="AH96" s="53">
        <v>0.737360127489193</v>
      </c>
      <c r="AI96" s="48" t="s">
        <v>69</v>
      </c>
      <c r="AJ96" s="48" t="s">
        <v>70</v>
      </c>
      <c r="AK96" s="48" t="s">
        <v>68</v>
      </c>
      <c r="AL96" s="48" t="s">
        <v>68</v>
      </c>
      <c r="AM96" s="48" t="s">
        <v>69</v>
      </c>
      <c r="AN96" s="48" t="s">
        <v>69</v>
      </c>
      <c r="AO96" s="48" t="s">
        <v>69</v>
      </c>
      <c r="AP96" s="48" t="s">
        <v>70</v>
      </c>
      <c r="AR96" s="54" t="s">
        <v>148</v>
      </c>
      <c r="AS96" s="53">
        <v>0.76928837982983</v>
      </c>
      <c r="AT96" s="53">
        <v>0.76210211929609495</v>
      </c>
      <c r="AU96" s="53">
        <v>13.359614076382901</v>
      </c>
      <c r="AV96" s="53">
        <v>14.134358933216401</v>
      </c>
      <c r="AW96" s="53">
        <v>0.480324494659777</v>
      </c>
      <c r="AX96" s="53">
        <v>0.48774776340225801</v>
      </c>
      <c r="AY96" s="53">
        <v>0.84007191381065005</v>
      </c>
      <c r="AZ96" s="53">
        <v>0.84754044212579605</v>
      </c>
      <c r="BA96" s="48" t="s">
        <v>69</v>
      </c>
      <c r="BB96" s="48" t="s">
        <v>69</v>
      </c>
      <c r="BC96" s="48" t="s">
        <v>70</v>
      </c>
      <c r="BD96" s="48" t="s">
        <v>70</v>
      </c>
      <c r="BE96" s="48" t="s">
        <v>71</v>
      </c>
      <c r="BF96" s="48" t="s">
        <v>71</v>
      </c>
      <c r="BG96" s="48" t="s">
        <v>69</v>
      </c>
      <c r="BH96" s="48" t="s">
        <v>69</v>
      </c>
      <c r="BI96" s="49">
        <f t="shared" si="315"/>
        <v>1</v>
      </c>
      <c r="BJ96" s="49" t="s">
        <v>148</v>
      </c>
      <c r="BK96" s="53">
        <v>0.71112207149379403</v>
      </c>
      <c r="BL96" s="53">
        <v>0.71533235825707098</v>
      </c>
      <c r="BM96" s="53">
        <v>19.023758263725899</v>
      </c>
      <c r="BN96" s="53">
        <v>18.862054385397599</v>
      </c>
      <c r="BO96" s="53">
        <v>0.53747365377868195</v>
      </c>
      <c r="BP96" s="53">
        <v>0.53354253976878796</v>
      </c>
      <c r="BQ96" s="53">
        <v>0.84446838566792704</v>
      </c>
      <c r="BR96" s="53">
        <v>0.85395105944368899</v>
      </c>
      <c r="BS96" s="49" t="s">
        <v>69</v>
      </c>
      <c r="BT96" s="49" t="s">
        <v>69</v>
      </c>
      <c r="BU96" s="49" t="s">
        <v>68</v>
      </c>
      <c r="BV96" s="49" t="s">
        <v>68</v>
      </c>
      <c r="BW96" s="49" t="s">
        <v>69</v>
      </c>
      <c r="BX96" s="49" t="s">
        <v>69</v>
      </c>
      <c r="BY96" s="49" t="s">
        <v>69</v>
      </c>
      <c r="BZ96" s="49" t="s">
        <v>71</v>
      </c>
    </row>
    <row r="97" spans="1:78" s="49" customFormat="1" x14ac:dyDescent="0.3">
      <c r="A97" s="48">
        <v>14183000</v>
      </c>
      <c r="B97" s="48">
        <v>23780481</v>
      </c>
      <c r="C97" s="49" t="s">
        <v>142</v>
      </c>
      <c r="D97" s="49" t="s">
        <v>200</v>
      </c>
      <c r="F97" s="50"/>
      <c r="G97" s="51">
        <v>0.82599999999999996</v>
      </c>
      <c r="H97" s="51" t="str">
        <f t="shared" si="299"/>
        <v>VG</v>
      </c>
      <c r="I97" s="51" t="str">
        <f t="shared" si="300"/>
        <v>G</v>
      </c>
      <c r="J97" s="51" t="str">
        <f t="shared" si="301"/>
        <v>G</v>
      </c>
      <c r="K97" s="51" t="str">
        <f t="shared" si="302"/>
        <v>G</v>
      </c>
      <c r="L97" s="68">
        <v>-7.1900000000000006E-2</v>
      </c>
      <c r="M97" s="51" t="str">
        <f t="shared" si="303"/>
        <v>G</v>
      </c>
      <c r="N97" s="51" t="str">
        <f t="shared" si="304"/>
        <v>G</v>
      </c>
      <c r="O97" s="51" t="str">
        <f t="shared" si="305"/>
        <v>S</v>
      </c>
      <c r="P97" s="51" t="str">
        <f t="shared" si="306"/>
        <v>G</v>
      </c>
      <c r="Q97" s="51">
        <v>0.41299999999999998</v>
      </c>
      <c r="R97" s="51" t="str">
        <f t="shared" si="307"/>
        <v>VG</v>
      </c>
      <c r="S97" s="51" t="str">
        <f t="shared" si="308"/>
        <v>G</v>
      </c>
      <c r="T97" s="51" t="str">
        <f t="shared" si="309"/>
        <v>VG</v>
      </c>
      <c r="U97" s="51" t="str">
        <f t="shared" si="310"/>
        <v>G</v>
      </c>
      <c r="V97" s="51">
        <v>0.85599999999999998</v>
      </c>
      <c r="W97" s="51" t="str">
        <f t="shared" si="311"/>
        <v>VG</v>
      </c>
      <c r="X97" s="51" t="str">
        <f t="shared" si="312"/>
        <v>S</v>
      </c>
      <c r="Y97" s="51" t="str">
        <f t="shared" si="313"/>
        <v>G</v>
      </c>
      <c r="Z97" s="51" t="str">
        <f t="shared" si="314"/>
        <v>VG</v>
      </c>
      <c r="AA97" s="53">
        <v>0.70282479882715998</v>
      </c>
      <c r="AB97" s="53">
        <v>0.64417107550446695</v>
      </c>
      <c r="AC97" s="53">
        <v>19.359259877907299</v>
      </c>
      <c r="AD97" s="53">
        <v>16.635148005357099</v>
      </c>
      <c r="AE97" s="53">
        <v>0.54513778182477901</v>
      </c>
      <c r="AF97" s="53">
        <v>0.59651397678137696</v>
      </c>
      <c r="AG97" s="53">
        <v>0.84394804880386798</v>
      </c>
      <c r="AH97" s="53">
        <v>0.737360127489193</v>
      </c>
      <c r="AI97" s="48" t="s">
        <v>69</v>
      </c>
      <c r="AJ97" s="48" t="s">
        <v>70</v>
      </c>
      <c r="AK97" s="48" t="s">
        <v>68</v>
      </c>
      <c r="AL97" s="48" t="s">
        <v>68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148</v>
      </c>
      <c r="AS97" s="53">
        <v>0.76928837982983</v>
      </c>
      <c r="AT97" s="53">
        <v>0.76210211929609495</v>
      </c>
      <c r="AU97" s="53">
        <v>13.359614076382901</v>
      </c>
      <c r="AV97" s="53">
        <v>14.134358933216401</v>
      </c>
      <c r="AW97" s="53">
        <v>0.480324494659777</v>
      </c>
      <c r="AX97" s="53">
        <v>0.48774776340225801</v>
      </c>
      <c r="AY97" s="53">
        <v>0.84007191381065005</v>
      </c>
      <c r="AZ97" s="53">
        <v>0.84754044212579605</v>
      </c>
      <c r="BA97" s="48" t="s">
        <v>69</v>
      </c>
      <c r="BB97" s="48" t="s">
        <v>69</v>
      </c>
      <c r="BC97" s="48" t="s">
        <v>70</v>
      </c>
      <c r="BD97" s="48" t="s">
        <v>70</v>
      </c>
      <c r="BE97" s="48" t="s">
        <v>71</v>
      </c>
      <c r="BF97" s="48" t="s">
        <v>71</v>
      </c>
      <c r="BG97" s="48" t="s">
        <v>69</v>
      </c>
      <c r="BH97" s="48" t="s">
        <v>69</v>
      </c>
      <c r="BI97" s="49">
        <f t="shared" si="315"/>
        <v>1</v>
      </c>
      <c r="BJ97" s="49" t="s">
        <v>148</v>
      </c>
      <c r="BK97" s="53">
        <v>0.71112207149379403</v>
      </c>
      <c r="BL97" s="53">
        <v>0.71533235825707098</v>
      </c>
      <c r="BM97" s="53">
        <v>19.023758263725899</v>
      </c>
      <c r="BN97" s="53">
        <v>18.862054385397599</v>
      </c>
      <c r="BO97" s="53">
        <v>0.53747365377868195</v>
      </c>
      <c r="BP97" s="53">
        <v>0.53354253976878796</v>
      </c>
      <c r="BQ97" s="53">
        <v>0.84446838566792704</v>
      </c>
      <c r="BR97" s="53">
        <v>0.85395105944368899</v>
      </c>
      <c r="BS97" s="49" t="s">
        <v>69</v>
      </c>
      <c r="BT97" s="49" t="s">
        <v>69</v>
      </c>
      <c r="BU97" s="49" t="s">
        <v>68</v>
      </c>
      <c r="BV97" s="49" t="s">
        <v>68</v>
      </c>
      <c r="BW97" s="49" t="s">
        <v>69</v>
      </c>
      <c r="BX97" s="49" t="s">
        <v>69</v>
      </c>
      <c r="BY97" s="49" t="s">
        <v>69</v>
      </c>
      <c r="BZ97" s="49" t="s">
        <v>71</v>
      </c>
    </row>
    <row r="98" spans="1:78" s="49" customFormat="1" x14ac:dyDescent="0.3">
      <c r="A98" s="48">
        <v>14183000</v>
      </c>
      <c r="B98" s="48">
        <v>23780481</v>
      </c>
      <c r="C98" s="49" t="s">
        <v>142</v>
      </c>
      <c r="D98" s="49" t="s">
        <v>204</v>
      </c>
      <c r="F98" s="50"/>
      <c r="G98" s="51">
        <v>0.81399999999999995</v>
      </c>
      <c r="H98" s="51" t="str">
        <f t="shared" si="299"/>
        <v>VG</v>
      </c>
      <c r="I98" s="51" t="str">
        <f t="shared" si="300"/>
        <v>G</v>
      </c>
      <c r="J98" s="51" t="str">
        <f t="shared" si="301"/>
        <v>G</v>
      </c>
      <c r="K98" s="51" t="str">
        <f t="shared" si="302"/>
        <v>G</v>
      </c>
      <c r="L98" s="68">
        <v>0.12379999999999999</v>
      </c>
      <c r="M98" s="51" t="str">
        <f t="shared" si="303"/>
        <v>S</v>
      </c>
      <c r="N98" s="51" t="str">
        <f t="shared" si="304"/>
        <v>G</v>
      </c>
      <c r="O98" s="51" t="str">
        <f t="shared" si="305"/>
        <v>S</v>
      </c>
      <c r="P98" s="51" t="str">
        <f t="shared" si="306"/>
        <v>G</v>
      </c>
      <c r="Q98" s="51">
        <v>0.42399999999999999</v>
      </c>
      <c r="R98" s="51" t="str">
        <f t="shared" si="307"/>
        <v>VG</v>
      </c>
      <c r="S98" s="51" t="str">
        <f t="shared" si="308"/>
        <v>G</v>
      </c>
      <c r="T98" s="51" t="str">
        <f t="shared" si="309"/>
        <v>VG</v>
      </c>
      <c r="U98" s="51" t="str">
        <f t="shared" si="310"/>
        <v>G</v>
      </c>
      <c r="V98" s="51">
        <v>0.85409999999999997</v>
      </c>
      <c r="W98" s="51" t="str">
        <f t="shared" si="311"/>
        <v>VG</v>
      </c>
      <c r="X98" s="51" t="str">
        <f t="shared" si="312"/>
        <v>S</v>
      </c>
      <c r="Y98" s="51" t="str">
        <f t="shared" si="313"/>
        <v>G</v>
      </c>
      <c r="Z98" s="51" t="str">
        <f t="shared" si="314"/>
        <v>VG</v>
      </c>
      <c r="AA98" s="53">
        <v>0.70282479882715998</v>
      </c>
      <c r="AB98" s="53">
        <v>0.64417107550446695</v>
      </c>
      <c r="AC98" s="53">
        <v>19.359259877907299</v>
      </c>
      <c r="AD98" s="53">
        <v>16.635148005357099</v>
      </c>
      <c r="AE98" s="53">
        <v>0.54513778182477901</v>
      </c>
      <c r="AF98" s="53">
        <v>0.59651397678137696</v>
      </c>
      <c r="AG98" s="53">
        <v>0.84394804880386798</v>
      </c>
      <c r="AH98" s="53">
        <v>0.737360127489193</v>
      </c>
      <c r="AI98" s="48" t="s">
        <v>69</v>
      </c>
      <c r="AJ98" s="48" t="s">
        <v>70</v>
      </c>
      <c r="AK98" s="48" t="s">
        <v>68</v>
      </c>
      <c r="AL98" s="48" t="s">
        <v>68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148</v>
      </c>
      <c r="AS98" s="53">
        <v>0.76928837982983</v>
      </c>
      <c r="AT98" s="53">
        <v>0.76210211929609495</v>
      </c>
      <c r="AU98" s="53">
        <v>13.359614076382901</v>
      </c>
      <c r="AV98" s="53">
        <v>14.134358933216401</v>
      </c>
      <c r="AW98" s="53">
        <v>0.480324494659777</v>
      </c>
      <c r="AX98" s="53">
        <v>0.48774776340225801</v>
      </c>
      <c r="AY98" s="53">
        <v>0.84007191381065005</v>
      </c>
      <c r="AZ98" s="53">
        <v>0.84754044212579605</v>
      </c>
      <c r="BA98" s="48" t="s">
        <v>69</v>
      </c>
      <c r="BB98" s="48" t="s">
        <v>69</v>
      </c>
      <c r="BC98" s="48" t="s">
        <v>70</v>
      </c>
      <c r="BD98" s="48" t="s">
        <v>70</v>
      </c>
      <c r="BE98" s="48" t="s">
        <v>71</v>
      </c>
      <c r="BF98" s="48" t="s">
        <v>71</v>
      </c>
      <c r="BG98" s="48" t="s">
        <v>69</v>
      </c>
      <c r="BH98" s="48" t="s">
        <v>69</v>
      </c>
      <c r="BI98" s="49">
        <f t="shared" si="315"/>
        <v>1</v>
      </c>
      <c r="BJ98" s="49" t="s">
        <v>148</v>
      </c>
      <c r="BK98" s="53">
        <v>0.71112207149379403</v>
      </c>
      <c r="BL98" s="53">
        <v>0.71533235825707098</v>
      </c>
      <c r="BM98" s="53">
        <v>19.023758263725899</v>
      </c>
      <c r="BN98" s="53">
        <v>18.862054385397599</v>
      </c>
      <c r="BO98" s="53">
        <v>0.53747365377868195</v>
      </c>
      <c r="BP98" s="53">
        <v>0.53354253976878796</v>
      </c>
      <c r="BQ98" s="53">
        <v>0.84446838566792704</v>
      </c>
      <c r="BR98" s="53">
        <v>0.85395105944368899</v>
      </c>
      <c r="BS98" s="49" t="s">
        <v>69</v>
      </c>
      <c r="BT98" s="49" t="s">
        <v>69</v>
      </c>
      <c r="BU98" s="49" t="s">
        <v>68</v>
      </c>
      <c r="BV98" s="49" t="s">
        <v>68</v>
      </c>
      <c r="BW98" s="49" t="s">
        <v>69</v>
      </c>
      <c r="BX98" s="49" t="s">
        <v>69</v>
      </c>
      <c r="BY98" s="49" t="s">
        <v>69</v>
      </c>
      <c r="BZ98" s="49" t="s">
        <v>71</v>
      </c>
    </row>
    <row r="99" spans="1:78" s="49" customFormat="1" x14ac:dyDescent="0.3">
      <c r="A99" s="48">
        <v>14183000</v>
      </c>
      <c r="B99" s="48">
        <v>23780481</v>
      </c>
      <c r="C99" s="49" t="s">
        <v>142</v>
      </c>
      <c r="D99" s="49" t="s">
        <v>213</v>
      </c>
      <c r="F99" s="50"/>
      <c r="G99" s="51">
        <v>0.81399999999999995</v>
      </c>
      <c r="H99" s="51" t="str">
        <f t="shared" si="299"/>
        <v>VG</v>
      </c>
      <c r="I99" s="51" t="str">
        <f t="shared" si="300"/>
        <v>G</v>
      </c>
      <c r="J99" s="51" t="str">
        <f t="shared" si="301"/>
        <v>G</v>
      </c>
      <c r="K99" s="51" t="str">
        <f t="shared" si="302"/>
        <v>G</v>
      </c>
      <c r="L99" s="68">
        <v>0.12379999999999999</v>
      </c>
      <c r="M99" s="51" t="str">
        <f t="shared" si="303"/>
        <v>S</v>
      </c>
      <c r="N99" s="51" t="str">
        <f t="shared" si="304"/>
        <v>G</v>
      </c>
      <c r="O99" s="51" t="str">
        <f t="shared" si="305"/>
        <v>S</v>
      </c>
      <c r="P99" s="51" t="str">
        <f t="shared" si="306"/>
        <v>G</v>
      </c>
      <c r="Q99" s="51">
        <v>0.42399999999999999</v>
      </c>
      <c r="R99" s="51" t="str">
        <f t="shared" si="307"/>
        <v>VG</v>
      </c>
      <c r="S99" s="51" t="str">
        <f t="shared" si="308"/>
        <v>G</v>
      </c>
      <c r="T99" s="51" t="str">
        <f t="shared" si="309"/>
        <v>VG</v>
      </c>
      <c r="U99" s="51" t="str">
        <f t="shared" si="310"/>
        <v>G</v>
      </c>
      <c r="V99" s="51">
        <v>0.85409999999999997</v>
      </c>
      <c r="W99" s="51" t="str">
        <f t="shared" si="311"/>
        <v>VG</v>
      </c>
      <c r="X99" s="51" t="str">
        <f t="shared" si="312"/>
        <v>S</v>
      </c>
      <c r="Y99" s="51" t="str">
        <f t="shared" si="313"/>
        <v>G</v>
      </c>
      <c r="Z99" s="51" t="str">
        <f t="shared" si="314"/>
        <v>VG</v>
      </c>
      <c r="AA99" s="53">
        <v>0.70282479882715998</v>
      </c>
      <c r="AB99" s="53">
        <v>0.64417107550446695</v>
      </c>
      <c r="AC99" s="53">
        <v>19.359259877907299</v>
      </c>
      <c r="AD99" s="53">
        <v>16.635148005357099</v>
      </c>
      <c r="AE99" s="53">
        <v>0.54513778182477901</v>
      </c>
      <c r="AF99" s="53">
        <v>0.59651397678137696</v>
      </c>
      <c r="AG99" s="53">
        <v>0.84394804880386798</v>
      </c>
      <c r="AH99" s="53">
        <v>0.737360127489193</v>
      </c>
      <c r="AI99" s="48" t="s">
        <v>69</v>
      </c>
      <c r="AJ99" s="48" t="s">
        <v>70</v>
      </c>
      <c r="AK99" s="48" t="s">
        <v>68</v>
      </c>
      <c r="AL99" s="48" t="s">
        <v>68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148</v>
      </c>
      <c r="AS99" s="53">
        <v>0.76928837982983</v>
      </c>
      <c r="AT99" s="53">
        <v>0.76210211929609495</v>
      </c>
      <c r="AU99" s="53">
        <v>13.359614076382901</v>
      </c>
      <c r="AV99" s="53">
        <v>14.134358933216401</v>
      </c>
      <c r="AW99" s="53">
        <v>0.480324494659777</v>
      </c>
      <c r="AX99" s="53">
        <v>0.48774776340225801</v>
      </c>
      <c r="AY99" s="53">
        <v>0.84007191381065005</v>
      </c>
      <c r="AZ99" s="53">
        <v>0.84754044212579605</v>
      </c>
      <c r="BA99" s="48" t="s">
        <v>69</v>
      </c>
      <c r="BB99" s="48" t="s">
        <v>69</v>
      </c>
      <c r="BC99" s="48" t="s">
        <v>70</v>
      </c>
      <c r="BD99" s="48" t="s">
        <v>70</v>
      </c>
      <c r="BE99" s="48" t="s">
        <v>71</v>
      </c>
      <c r="BF99" s="48" t="s">
        <v>71</v>
      </c>
      <c r="BG99" s="48" t="s">
        <v>69</v>
      </c>
      <c r="BH99" s="48" t="s">
        <v>69</v>
      </c>
      <c r="BI99" s="49">
        <f t="shared" si="315"/>
        <v>1</v>
      </c>
      <c r="BJ99" s="49" t="s">
        <v>148</v>
      </c>
      <c r="BK99" s="53">
        <v>0.71112207149379403</v>
      </c>
      <c r="BL99" s="53">
        <v>0.71533235825707098</v>
      </c>
      <c r="BM99" s="53">
        <v>19.023758263725899</v>
      </c>
      <c r="BN99" s="53">
        <v>18.862054385397599</v>
      </c>
      <c r="BO99" s="53">
        <v>0.53747365377868195</v>
      </c>
      <c r="BP99" s="53">
        <v>0.53354253976878796</v>
      </c>
      <c r="BQ99" s="53">
        <v>0.84446838566792704</v>
      </c>
      <c r="BR99" s="53">
        <v>0.85395105944368899</v>
      </c>
      <c r="BS99" s="49" t="s">
        <v>69</v>
      </c>
      <c r="BT99" s="49" t="s">
        <v>69</v>
      </c>
      <c r="BU99" s="49" t="s">
        <v>68</v>
      </c>
      <c r="BV99" s="49" t="s">
        <v>68</v>
      </c>
      <c r="BW99" s="49" t="s">
        <v>69</v>
      </c>
      <c r="BX99" s="49" t="s">
        <v>69</v>
      </c>
      <c r="BY99" s="49" t="s">
        <v>69</v>
      </c>
      <c r="BZ99" s="49" t="s">
        <v>71</v>
      </c>
    </row>
    <row r="100" spans="1:78" s="49" customFormat="1" x14ac:dyDescent="0.3">
      <c r="A100" s="48">
        <v>14183000</v>
      </c>
      <c r="B100" s="48">
        <v>23780481</v>
      </c>
      <c r="C100" s="49" t="s">
        <v>142</v>
      </c>
      <c r="D100" s="49" t="s">
        <v>222</v>
      </c>
      <c r="E100" s="49" t="s">
        <v>224</v>
      </c>
      <c r="F100" s="50"/>
      <c r="G100" s="51">
        <v>0.85199999999999998</v>
      </c>
      <c r="H100" s="51" t="str">
        <f t="shared" si="299"/>
        <v>VG</v>
      </c>
      <c r="I100" s="51" t="str">
        <f t="shared" si="300"/>
        <v>G</v>
      </c>
      <c r="J100" s="51" t="str">
        <f t="shared" si="301"/>
        <v>G</v>
      </c>
      <c r="K100" s="51" t="str">
        <f t="shared" si="302"/>
        <v>G</v>
      </c>
      <c r="L100" s="68">
        <v>-5.8099999999999999E-2</v>
      </c>
      <c r="M100" s="51" t="str">
        <f t="shared" si="303"/>
        <v>G</v>
      </c>
      <c r="N100" s="51" t="str">
        <f t="shared" si="304"/>
        <v>G</v>
      </c>
      <c r="O100" s="51" t="str">
        <f t="shared" si="305"/>
        <v>S</v>
      </c>
      <c r="P100" s="51" t="str">
        <f t="shared" si="306"/>
        <v>G</v>
      </c>
      <c r="Q100" s="51">
        <v>0.38200000000000001</v>
      </c>
      <c r="R100" s="51" t="str">
        <f t="shared" si="307"/>
        <v>VG</v>
      </c>
      <c r="S100" s="51" t="str">
        <f t="shared" si="308"/>
        <v>G</v>
      </c>
      <c r="T100" s="51" t="str">
        <f t="shared" si="309"/>
        <v>VG</v>
      </c>
      <c r="U100" s="51" t="str">
        <f t="shared" si="310"/>
        <v>G</v>
      </c>
      <c r="V100" s="51">
        <v>0.86599999999999999</v>
      </c>
      <c r="W100" s="51" t="str">
        <f t="shared" si="311"/>
        <v>VG</v>
      </c>
      <c r="X100" s="51" t="str">
        <f t="shared" si="312"/>
        <v>S</v>
      </c>
      <c r="Y100" s="51" t="str">
        <f t="shared" si="313"/>
        <v>G</v>
      </c>
      <c r="Z100" s="51" t="str">
        <f t="shared" si="314"/>
        <v>VG</v>
      </c>
      <c r="AA100" s="53">
        <v>0.70282479882715998</v>
      </c>
      <c r="AB100" s="53">
        <v>0.64417107550446695</v>
      </c>
      <c r="AC100" s="53">
        <v>19.359259877907299</v>
      </c>
      <c r="AD100" s="53">
        <v>16.635148005357099</v>
      </c>
      <c r="AE100" s="53">
        <v>0.54513778182477901</v>
      </c>
      <c r="AF100" s="53">
        <v>0.59651397678137696</v>
      </c>
      <c r="AG100" s="53">
        <v>0.84394804880386798</v>
      </c>
      <c r="AH100" s="53">
        <v>0.737360127489193</v>
      </c>
      <c r="AI100" s="48" t="s">
        <v>69</v>
      </c>
      <c r="AJ100" s="48" t="s">
        <v>70</v>
      </c>
      <c r="AK100" s="48" t="s">
        <v>68</v>
      </c>
      <c r="AL100" s="48" t="s">
        <v>68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148</v>
      </c>
      <c r="AS100" s="53">
        <v>0.76928837982983</v>
      </c>
      <c r="AT100" s="53">
        <v>0.76210211929609495</v>
      </c>
      <c r="AU100" s="53">
        <v>13.359614076382901</v>
      </c>
      <c r="AV100" s="53">
        <v>14.134358933216401</v>
      </c>
      <c r="AW100" s="53">
        <v>0.480324494659777</v>
      </c>
      <c r="AX100" s="53">
        <v>0.48774776340225801</v>
      </c>
      <c r="AY100" s="53">
        <v>0.84007191381065005</v>
      </c>
      <c r="AZ100" s="53">
        <v>0.84754044212579605</v>
      </c>
      <c r="BA100" s="48" t="s">
        <v>69</v>
      </c>
      <c r="BB100" s="48" t="s">
        <v>69</v>
      </c>
      <c r="BC100" s="48" t="s">
        <v>70</v>
      </c>
      <c r="BD100" s="48" t="s">
        <v>70</v>
      </c>
      <c r="BE100" s="48" t="s">
        <v>71</v>
      </c>
      <c r="BF100" s="48" t="s">
        <v>71</v>
      </c>
      <c r="BG100" s="48" t="s">
        <v>69</v>
      </c>
      <c r="BH100" s="48" t="s">
        <v>69</v>
      </c>
      <c r="BI100" s="49">
        <f t="shared" si="315"/>
        <v>1</v>
      </c>
      <c r="BJ100" s="49" t="s">
        <v>148</v>
      </c>
      <c r="BK100" s="53">
        <v>0.71112207149379403</v>
      </c>
      <c r="BL100" s="53">
        <v>0.71533235825707098</v>
      </c>
      <c r="BM100" s="53">
        <v>19.023758263725899</v>
      </c>
      <c r="BN100" s="53">
        <v>18.862054385397599</v>
      </c>
      <c r="BO100" s="53">
        <v>0.53747365377868195</v>
      </c>
      <c r="BP100" s="53">
        <v>0.53354253976878796</v>
      </c>
      <c r="BQ100" s="53">
        <v>0.84446838566792704</v>
      </c>
      <c r="BR100" s="53">
        <v>0.85395105944368899</v>
      </c>
      <c r="BS100" s="49" t="s">
        <v>69</v>
      </c>
      <c r="BT100" s="49" t="s">
        <v>69</v>
      </c>
      <c r="BU100" s="49" t="s">
        <v>68</v>
      </c>
      <c r="BV100" s="49" t="s">
        <v>68</v>
      </c>
      <c r="BW100" s="49" t="s">
        <v>69</v>
      </c>
      <c r="BX100" s="49" t="s">
        <v>69</v>
      </c>
      <c r="BY100" s="49" t="s">
        <v>69</v>
      </c>
      <c r="BZ100" s="49" t="s">
        <v>71</v>
      </c>
    </row>
    <row r="101" spans="1:78" s="49" customFormat="1" ht="57.6" x14ac:dyDescent="0.3">
      <c r="A101" s="48">
        <v>14183000</v>
      </c>
      <c r="B101" s="48">
        <v>23780481</v>
      </c>
      <c r="C101" s="49" t="s">
        <v>142</v>
      </c>
      <c r="D101" s="65" t="s">
        <v>226</v>
      </c>
      <c r="E101" s="49" t="s">
        <v>227</v>
      </c>
      <c r="F101" s="50"/>
      <c r="G101" s="51">
        <v>0.83699999999999997</v>
      </c>
      <c r="H101" s="51" t="str">
        <f t="shared" ref="H101" si="316">IF(G101&gt;0.8,"VG",IF(G101&gt;0.7,"G",IF(G101&gt;0.45,"S","NS")))</f>
        <v>VG</v>
      </c>
      <c r="I101" s="51" t="str">
        <f t="shared" ref="I101" si="317">AI101</f>
        <v>G</v>
      </c>
      <c r="J101" s="51" t="str">
        <f t="shared" ref="J101" si="318">BB101</f>
        <v>G</v>
      </c>
      <c r="K101" s="51" t="str">
        <f t="shared" ref="K101" si="319">BT101</f>
        <v>G</v>
      </c>
      <c r="L101" s="68">
        <v>9.7799999999999998E-2</v>
      </c>
      <c r="M101" s="51" t="str">
        <f t="shared" ref="M101" si="320">IF(ABS(L101)&lt;5%,"VG",IF(ABS(L101)&lt;10%,"G",IF(ABS(L101)&lt;15%,"S","NS")))</f>
        <v>G</v>
      </c>
      <c r="N101" s="51" t="str">
        <f t="shared" ref="N101" si="321">AO101</f>
        <v>G</v>
      </c>
      <c r="O101" s="51" t="str">
        <f t="shared" ref="O101" si="322">BD101</f>
        <v>S</v>
      </c>
      <c r="P101" s="51" t="str">
        <f t="shared" ref="P101" si="323">BY101</f>
        <v>G</v>
      </c>
      <c r="Q101" s="51">
        <v>0.39900000000000002</v>
      </c>
      <c r="R101" s="51" t="str">
        <f t="shared" ref="R101" si="324">IF(Q101&lt;=0.5,"VG",IF(Q101&lt;=0.6,"G",IF(Q101&lt;=0.7,"S","NS")))</f>
        <v>VG</v>
      </c>
      <c r="S101" s="51" t="str">
        <f t="shared" ref="S101" si="325">AN101</f>
        <v>G</v>
      </c>
      <c r="T101" s="51" t="str">
        <f t="shared" ref="T101" si="326">BF101</f>
        <v>VG</v>
      </c>
      <c r="U101" s="51" t="str">
        <f t="shared" ref="U101" si="327">BX101</f>
        <v>G</v>
      </c>
      <c r="V101" s="51">
        <v>0.86809999999999998</v>
      </c>
      <c r="W101" s="51" t="str">
        <f t="shared" ref="W101" si="328">IF(V101&gt;0.85,"VG",IF(V101&gt;0.75,"G",IF(V101&gt;0.6,"S","NS")))</f>
        <v>VG</v>
      </c>
      <c r="X101" s="51" t="str">
        <f t="shared" ref="X101" si="329">AP101</f>
        <v>S</v>
      </c>
      <c r="Y101" s="51" t="str">
        <f t="shared" ref="Y101" si="330">BH101</f>
        <v>G</v>
      </c>
      <c r="Z101" s="51" t="str">
        <f t="shared" ref="Z101" si="331">BZ101</f>
        <v>VG</v>
      </c>
      <c r="AA101" s="53">
        <v>0.70282479882715998</v>
      </c>
      <c r="AB101" s="53">
        <v>0.64417107550446695</v>
      </c>
      <c r="AC101" s="53">
        <v>19.359259877907299</v>
      </c>
      <c r="AD101" s="53">
        <v>16.635148005357099</v>
      </c>
      <c r="AE101" s="53">
        <v>0.54513778182477901</v>
      </c>
      <c r="AF101" s="53">
        <v>0.59651397678137696</v>
      </c>
      <c r="AG101" s="53">
        <v>0.84394804880386798</v>
      </c>
      <c r="AH101" s="53">
        <v>0.737360127489193</v>
      </c>
      <c r="AI101" s="48" t="s">
        <v>69</v>
      </c>
      <c r="AJ101" s="48" t="s">
        <v>70</v>
      </c>
      <c r="AK101" s="48" t="s">
        <v>68</v>
      </c>
      <c r="AL101" s="48" t="s">
        <v>68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148</v>
      </c>
      <c r="AS101" s="53">
        <v>0.76928837982983</v>
      </c>
      <c r="AT101" s="53">
        <v>0.76210211929609495</v>
      </c>
      <c r="AU101" s="53">
        <v>13.359614076382901</v>
      </c>
      <c r="AV101" s="53">
        <v>14.134358933216401</v>
      </c>
      <c r="AW101" s="53">
        <v>0.480324494659777</v>
      </c>
      <c r="AX101" s="53">
        <v>0.48774776340225801</v>
      </c>
      <c r="AY101" s="53">
        <v>0.84007191381065005</v>
      </c>
      <c r="AZ101" s="53">
        <v>0.84754044212579605</v>
      </c>
      <c r="BA101" s="48" t="s">
        <v>69</v>
      </c>
      <c r="BB101" s="48" t="s">
        <v>69</v>
      </c>
      <c r="BC101" s="48" t="s">
        <v>70</v>
      </c>
      <c r="BD101" s="48" t="s">
        <v>70</v>
      </c>
      <c r="BE101" s="48" t="s">
        <v>71</v>
      </c>
      <c r="BF101" s="48" t="s">
        <v>71</v>
      </c>
      <c r="BG101" s="48" t="s">
        <v>69</v>
      </c>
      <c r="BH101" s="48" t="s">
        <v>69</v>
      </c>
      <c r="BI101" s="49">
        <f t="shared" ref="BI101" si="332">IF(BJ101=AR101,1,0)</f>
        <v>1</v>
      </c>
      <c r="BJ101" s="49" t="s">
        <v>148</v>
      </c>
      <c r="BK101" s="53">
        <v>0.71112207149379403</v>
      </c>
      <c r="BL101" s="53">
        <v>0.71533235825707098</v>
      </c>
      <c r="BM101" s="53">
        <v>19.023758263725899</v>
      </c>
      <c r="BN101" s="53">
        <v>18.862054385397599</v>
      </c>
      <c r="BO101" s="53">
        <v>0.53747365377868195</v>
      </c>
      <c r="BP101" s="53">
        <v>0.53354253976878796</v>
      </c>
      <c r="BQ101" s="53">
        <v>0.84446838566792704</v>
      </c>
      <c r="BR101" s="53">
        <v>0.85395105944368899</v>
      </c>
      <c r="BS101" s="49" t="s">
        <v>69</v>
      </c>
      <c r="BT101" s="49" t="s">
        <v>69</v>
      </c>
      <c r="BU101" s="49" t="s">
        <v>68</v>
      </c>
      <c r="BV101" s="49" t="s">
        <v>68</v>
      </c>
      <c r="BW101" s="49" t="s">
        <v>69</v>
      </c>
      <c r="BX101" s="49" t="s">
        <v>69</v>
      </c>
      <c r="BY101" s="49" t="s">
        <v>69</v>
      </c>
      <c r="BZ101" s="49" t="s">
        <v>71</v>
      </c>
    </row>
    <row r="102" spans="1:78" s="49" customFormat="1" x14ac:dyDescent="0.3">
      <c r="A102" s="48">
        <v>14183000</v>
      </c>
      <c r="B102" s="48">
        <v>23780481</v>
      </c>
      <c r="C102" s="49" t="s">
        <v>142</v>
      </c>
      <c r="D102" s="65" t="s">
        <v>231</v>
      </c>
      <c r="E102" s="49" t="s">
        <v>232</v>
      </c>
      <c r="F102" s="50"/>
      <c r="G102" s="51">
        <v>0.79700000000000004</v>
      </c>
      <c r="H102" s="51" t="str">
        <f t="shared" ref="H102" si="333">IF(G102&gt;0.8,"VG",IF(G102&gt;0.7,"G",IF(G102&gt;0.45,"S","NS")))</f>
        <v>G</v>
      </c>
      <c r="I102" s="51" t="str">
        <f t="shared" ref="I102" si="334">AI102</f>
        <v>G</v>
      </c>
      <c r="J102" s="51" t="str">
        <f t="shared" ref="J102" si="335">BB102</f>
        <v>G</v>
      </c>
      <c r="K102" s="51" t="str">
        <f t="shared" ref="K102" si="336">BT102</f>
        <v>G</v>
      </c>
      <c r="L102" s="68">
        <v>-0.1283</v>
      </c>
      <c r="M102" s="51" t="str">
        <f t="shared" ref="M102" si="337">IF(ABS(L102)&lt;5%,"VG",IF(ABS(L102)&lt;10%,"G",IF(ABS(L102)&lt;15%,"S","NS")))</f>
        <v>S</v>
      </c>
      <c r="N102" s="51" t="str">
        <f t="shared" ref="N102" si="338">AO102</f>
        <v>G</v>
      </c>
      <c r="O102" s="51" t="str">
        <f t="shared" ref="O102" si="339">BD102</f>
        <v>S</v>
      </c>
      <c r="P102" s="51" t="str">
        <f t="shared" ref="P102" si="340">BY102</f>
        <v>G</v>
      </c>
      <c r="Q102" s="51">
        <v>0.437</v>
      </c>
      <c r="R102" s="51" t="str">
        <f t="shared" ref="R102" si="341">IF(Q102&lt;=0.5,"VG",IF(Q102&lt;=0.6,"G",IF(Q102&lt;=0.7,"S","NS")))</f>
        <v>VG</v>
      </c>
      <c r="S102" s="51" t="str">
        <f t="shared" ref="S102" si="342">AN102</f>
        <v>G</v>
      </c>
      <c r="T102" s="51" t="str">
        <f t="shared" ref="T102" si="343">BF102</f>
        <v>VG</v>
      </c>
      <c r="U102" s="51" t="str">
        <f t="shared" ref="U102" si="344">BX102</f>
        <v>G</v>
      </c>
      <c r="V102" s="51">
        <v>0.8679</v>
      </c>
      <c r="W102" s="51" t="str">
        <f t="shared" ref="W102" si="345">IF(V102&gt;0.85,"VG",IF(V102&gt;0.75,"G",IF(V102&gt;0.6,"S","NS")))</f>
        <v>VG</v>
      </c>
      <c r="X102" s="51" t="str">
        <f t="shared" ref="X102" si="346">AP102</f>
        <v>S</v>
      </c>
      <c r="Y102" s="51" t="str">
        <f t="shared" ref="Y102" si="347">BH102</f>
        <v>G</v>
      </c>
      <c r="Z102" s="51" t="str">
        <f t="shared" ref="Z102" si="348">BZ102</f>
        <v>VG</v>
      </c>
      <c r="AA102" s="53">
        <v>0.70282479882715998</v>
      </c>
      <c r="AB102" s="53">
        <v>0.64417107550446695</v>
      </c>
      <c r="AC102" s="53">
        <v>19.359259877907299</v>
      </c>
      <c r="AD102" s="53">
        <v>16.635148005357099</v>
      </c>
      <c r="AE102" s="53">
        <v>0.54513778182477901</v>
      </c>
      <c r="AF102" s="53">
        <v>0.59651397678137696</v>
      </c>
      <c r="AG102" s="53">
        <v>0.84394804880386798</v>
      </c>
      <c r="AH102" s="53">
        <v>0.737360127489193</v>
      </c>
      <c r="AI102" s="48" t="s">
        <v>69</v>
      </c>
      <c r="AJ102" s="48" t="s">
        <v>70</v>
      </c>
      <c r="AK102" s="48" t="s">
        <v>68</v>
      </c>
      <c r="AL102" s="48" t="s">
        <v>68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148</v>
      </c>
      <c r="AS102" s="53">
        <v>0.76928837982983</v>
      </c>
      <c r="AT102" s="53">
        <v>0.76210211929609495</v>
      </c>
      <c r="AU102" s="53">
        <v>13.359614076382901</v>
      </c>
      <c r="AV102" s="53">
        <v>14.134358933216401</v>
      </c>
      <c r="AW102" s="53">
        <v>0.480324494659777</v>
      </c>
      <c r="AX102" s="53">
        <v>0.48774776340225801</v>
      </c>
      <c r="AY102" s="53">
        <v>0.84007191381065005</v>
      </c>
      <c r="AZ102" s="53">
        <v>0.84754044212579605</v>
      </c>
      <c r="BA102" s="48" t="s">
        <v>69</v>
      </c>
      <c r="BB102" s="48" t="s">
        <v>69</v>
      </c>
      <c r="BC102" s="48" t="s">
        <v>70</v>
      </c>
      <c r="BD102" s="48" t="s">
        <v>70</v>
      </c>
      <c r="BE102" s="48" t="s">
        <v>71</v>
      </c>
      <c r="BF102" s="48" t="s">
        <v>71</v>
      </c>
      <c r="BG102" s="48" t="s">
        <v>69</v>
      </c>
      <c r="BH102" s="48" t="s">
        <v>69</v>
      </c>
      <c r="BI102" s="49">
        <f t="shared" ref="BI102" si="349">IF(BJ102=AR102,1,0)</f>
        <v>1</v>
      </c>
      <c r="BJ102" s="49" t="s">
        <v>148</v>
      </c>
      <c r="BK102" s="53">
        <v>0.71112207149379403</v>
      </c>
      <c r="BL102" s="53">
        <v>0.71533235825707098</v>
      </c>
      <c r="BM102" s="53">
        <v>19.023758263725899</v>
      </c>
      <c r="BN102" s="53">
        <v>18.862054385397599</v>
      </c>
      <c r="BO102" s="53">
        <v>0.53747365377868195</v>
      </c>
      <c r="BP102" s="53">
        <v>0.53354253976878796</v>
      </c>
      <c r="BQ102" s="53">
        <v>0.84446838566792704</v>
      </c>
      <c r="BR102" s="53">
        <v>0.85395105944368899</v>
      </c>
      <c r="BS102" s="49" t="s">
        <v>69</v>
      </c>
      <c r="BT102" s="49" t="s">
        <v>69</v>
      </c>
      <c r="BU102" s="49" t="s">
        <v>68</v>
      </c>
      <c r="BV102" s="49" t="s">
        <v>68</v>
      </c>
      <c r="BW102" s="49" t="s">
        <v>69</v>
      </c>
      <c r="BX102" s="49" t="s">
        <v>69</v>
      </c>
      <c r="BY102" s="49" t="s">
        <v>69</v>
      </c>
      <c r="BZ102" s="49" t="s">
        <v>71</v>
      </c>
    </row>
    <row r="103" spans="1:78" s="49" customFormat="1" x14ac:dyDescent="0.3">
      <c r="A103" s="48">
        <v>14183000</v>
      </c>
      <c r="B103" s="48">
        <v>23780481</v>
      </c>
      <c r="C103" s="49" t="s">
        <v>142</v>
      </c>
      <c r="D103" s="65" t="s">
        <v>237</v>
      </c>
      <c r="E103" s="49" t="s">
        <v>238</v>
      </c>
      <c r="F103" s="50"/>
      <c r="G103" s="51">
        <v>0.80500000000000005</v>
      </c>
      <c r="H103" s="51" t="str">
        <f t="shared" ref="H103" si="350">IF(G103&gt;0.8,"VG",IF(G103&gt;0.7,"G",IF(G103&gt;0.45,"S","NS")))</f>
        <v>VG</v>
      </c>
      <c r="I103" s="51" t="str">
        <f t="shared" ref="I103" si="351">AI103</f>
        <v>G</v>
      </c>
      <c r="J103" s="51" t="str">
        <f t="shared" ref="J103" si="352">BB103</f>
        <v>G</v>
      </c>
      <c r="K103" s="51" t="str">
        <f t="shared" ref="K103" si="353">BT103</f>
        <v>G</v>
      </c>
      <c r="L103" s="68">
        <v>-0.1225</v>
      </c>
      <c r="M103" s="51" t="str">
        <f t="shared" ref="M103" si="354">IF(ABS(L103)&lt;5%,"VG",IF(ABS(L103)&lt;10%,"G",IF(ABS(L103)&lt;15%,"S","NS")))</f>
        <v>S</v>
      </c>
      <c r="N103" s="51" t="str">
        <f t="shared" ref="N103" si="355">AO103</f>
        <v>G</v>
      </c>
      <c r="O103" s="51" t="str">
        <f t="shared" ref="O103" si="356">BD103</f>
        <v>S</v>
      </c>
      <c r="P103" s="51" t="str">
        <f t="shared" ref="P103" si="357">BY103</f>
        <v>G</v>
      </c>
      <c r="Q103" s="51">
        <v>0.43</v>
      </c>
      <c r="R103" s="51" t="str">
        <f t="shared" ref="R103" si="358">IF(Q103&lt;=0.5,"VG",IF(Q103&lt;=0.6,"G",IF(Q103&lt;=0.7,"S","NS")))</f>
        <v>VG</v>
      </c>
      <c r="S103" s="51" t="str">
        <f t="shared" ref="S103" si="359">AN103</f>
        <v>G</v>
      </c>
      <c r="T103" s="51" t="str">
        <f t="shared" ref="T103" si="360">BF103</f>
        <v>VG</v>
      </c>
      <c r="U103" s="51" t="str">
        <f t="shared" ref="U103" si="361">BX103</f>
        <v>G</v>
      </c>
      <c r="V103" s="51">
        <v>0.86929999999999996</v>
      </c>
      <c r="W103" s="51" t="str">
        <f t="shared" ref="W103" si="362">IF(V103&gt;0.85,"VG",IF(V103&gt;0.75,"G",IF(V103&gt;0.6,"S","NS")))</f>
        <v>VG</v>
      </c>
      <c r="X103" s="51" t="str">
        <f t="shared" ref="X103" si="363">AP103</f>
        <v>S</v>
      </c>
      <c r="Y103" s="51" t="str">
        <f t="shared" ref="Y103" si="364">BH103</f>
        <v>G</v>
      </c>
      <c r="Z103" s="51" t="str">
        <f t="shared" ref="Z103" si="365">BZ103</f>
        <v>VG</v>
      </c>
      <c r="AA103" s="53">
        <v>0.70282479882715998</v>
      </c>
      <c r="AB103" s="53">
        <v>0.64417107550446695</v>
      </c>
      <c r="AC103" s="53">
        <v>19.359259877907299</v>
      </c>
      <c r="AD103" s="53">
        <v>16.635148005357099</v>
      </c>
      <c r="AE103" s="53">
        <v>0.54513778182477901</v>
      </c>
      <c r="AF103" s="53">
        <v>0.59651397678137696</v>
      </c>
      <c r="AG103" s="53">
        <v>0.84394804880386798</v>
      </c>
      <c r="AH103" s="53">
        <v>0.737360127489193</v>
      </c>
      <c r="AI103" s="48" t="s">
        <v>69</v>
      </c>
      <c r="AJ103" s="48" t="s">
        <v>70</v>
      </c>
      <c r="AK103" s="48" t="s">
        <v>68</v>
      </c>
      <c r="AL103" s="48" t="s">
        <v>68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148</v>
      </c>
      <c r="AS103" s="53">
        <v>0.76928837982983</v>
      </c>
      <c r="AT103" s="53">
        <v>0.76210211929609495</v>
      </c>
      <c r="AU103" s="53">
        <v>13.359614076382901</v>
      </c>
      <c r="AV103" s="53">
        <v>14.134358933216401</v>
      </c>
      <c r="AW103" s="53">
        <v>0.480324494659777</v>
      </c>
      <c r="AX103" s="53">
        <v>0.48774776340225801</v>
      </c>
      <c r="AY103" s="53">
        <v>0.84007191381065005</v>
      </c>
      <c r="AZ103" s="53">
        <v>0.84754044212579605</v>
      </c>
      <c r="BA103" s="48" t="s">
        <v>69</v>
      </c>
      <c r="BB103" s="48" t="s">
        <v>69</v>
      </c>
      <c r="BC103" s="48" t="s">
        <v>70</v>
      </c>
      <c r="BD103" s="48" t="s">
        <v>70</v>
      </c>
      <c r="BE103" s="48" t="s">
        <v>71</v>
      </c>
      <c r="BF103" s="48" t="s">
        <v>71</v>
      </c>
      <c r="BG103" s="48" t="s">
        <v>69</v>
      </c>
      <c r="BH103" s="48" t="s">
        <v>69</v>
      </c>
      <c r="BI103" s="49">
        <f t="shared" ref="BI103" si="366">IF(BJ103=AR103,1,0)</f>
        <v>1</v>
      </c>
      <c r="BJ103" s="49" t="s">
        <v>148</v>
      </c>
      <c r="BK103" s="53">
        <v>0.71112207149379403</v>
      </c>
      <c r="BL103" s="53">
        <v>0.71533235825707098</v>
      </c>
      <c r="BM103" s="53">
        <v>19.023758263725899</v>
      </c>
      <c r="BN103" s="53">
        <v>18.862054385397599</v>
      </c>
      <c r="BO103" s="53">
        <v>0.53747365377868195</v>
      </c>
      <c r="BP103" s="53">
        <v>0.53354253976878796</v>
      </c>
      <c r="BQ103" s="53">
        <v>0.84446838566792704</v>
      </c>
      <c r="BR103" s="53">
        <v>0.85395105944368899</v>
      </c>
      <c r="BS103" s="49" t="s">
        <v>69</v>
      </c>
      <c r="BT103" s="49" t="s">
        <v>69</v>
      </c>
      <c r="BU103" s="49" t="s">
        <v>68</v>
      </c>
      <c r="BV103" s="49" t="s">
        <v>68</v>
      </c>
      <c r="BW103" s="49" t="s">
        <v>69</v>
      </c>
      <c r="BX103" s="49" t="s">
        <v>69</v>
      </c>
      <c r="BY103" s="49" t="s">
        <v>69</v>
      </c>
      <c r="BZ103" s="49" t="s">
        <v>71</v>
      </c>
    </row>
    <row r="104" spans="1:78" s="49" customFormat="1" ht="43.2" x14ac:dyDescent="0.3">
      <c r="A104" s="48">
        <v>14183000</v>
      </c>
      <c r="B104" s="48">
        <v>23780481</v>
      </c>
      <c r="C104" s="49" t="s">
        <v>142</v>
      </c>
      <c r="D104" s="65" t="s">
        <v>241</v>
      </c>
      <c r="E104" s="49" t="s">
        <v>240</v>
      </c>
      <c r="F104" s="50"/>
      <c r="G104" s="51">
        <v>0.85499999999999998</v>
      </c>
      <c r="H104" s="51" t="str">
        <f t="shared" ref="H104" si="367">IF(G104&gt;0.8,"VG",IF(G104&gt;0.7,"G",IF(G104&gt;0.45,"S","NS")))</f>
        <v>VG</v>
      </c>
      <c r="I104" s="51" t="str">
        <f t="shared" ref="I104" si="368">AI104</f>
        <v>G</v>
      </c>
      <c r="J104" s="51" t="str">
        <f t="shared" ref="J104" si="369">BB104</f>
        <v>G</v>
      </c>
      <c r="K104" s="51" t="str">
        <f t="shared" ref="K104" si="370">BT104</f>
        <v>G</v>
      </c>
      <c r="L104" s="68">
        <v>5.7099999999999998E-2</v>
      </c>
      <c r="M104" s="51" t="str">
        <f t="shared" ref="M104" si="371">IF(ABS(L104)&lt;5%,"VG",IF(ABS(L104)&lt;10%,"G",IF(ABS(L104)&lt;15%,"S","NS")))</f>
        <v>G</v>
      </c>
      <c r="N104" s="51" t="str">
        <f t="shared" ref="N104" si="372">AO104</f>
        <v>G</v>
      </c>
      <c r="O104" s="51" t="str">
        <f t="shared" ref="O104" si="373">BD104</f>
        <v>S</v>
      </c>
      <c r="P104" s="51" t="str">
        <f t="shared" ref="P104" si="374">BY104</f>
        <v>G</v>
      </c>
      <c r="Q104" s="51">
        <v>0.379</v>
      </c>
      <c r="R104" s="51" t="str">
        <f t="shared" ref="R104" si="375">IF(Q104&lt;=0.5,"VG",IF(Q104&lt;=0.6,"G",IF(Q104&lt;=0.7,"S","NS")))</f>
        <v>VG</v>
      </c>
      <c r="S104" s="51" t="str">
        <f t="shared" ref="S104" si="376">AN104</f>
        <v>G</v>
      </c>
      <c r="T104" s="51" t="str">
        <f t="shared" ref="T104" si="377">BF104</f>
        <v>VG</v>
      </c>
      <c r="U104" s="51" t="str">
        <f t="shared" ref="U104" si="378">BX104</f>
        <v>G</v>
      </c>
      <c r="V104" s="51">
        <v>0.87150000000000005</v>
      </c>
      <c r="W104" s="51" t="str">
        <f t="shared" ref="W104" si="379">IF(V104&gt;0.85,"VG",IF(V104&gt;0.75,"G",IF(V104&gt;0.6,"S","NS")))</f>
        <v>VG</v>
      </c>
      <c r="X104" s="51" t="str">
        <f t="shared" ref="X104" si="380">AP104</f>
        <v>S</v>
      </c>
      <c r="Y104" s="51" t="str">
        <f t="shared" ref="Y104" si="381">BH104</f>
        <v>G</v>
      </c>
      <c r="Z104" s="51" t="str">
        <f t="shared" ref="Z104" si="382">BZ104</f>
        <v>VG</v>
      </c>
      <c r="AA104" s="53">
        <v>0.70282479882715998</v>
      </c>
      <c r="AB104" s="53">
        <v>0.64417107550446695</v>
      </c>
      <c r="AC104" s="53">
        <v>19.359259877907299</v>
      </c>
      <c r="AD104" s="53">
        <v>16.635148005357099</v>
      </c>
      <c r="AE104" s="53">
        <v>0.54513778182477901</v>
      </c>
      <c r="AF104" s="53">
        <v>0.59651397678137696</v>
      </c>
      <c r="AG104" s="53">
        <v>0.84394804880386798</v>
      </c>
      <c r="AH104" s="53">
        <v>0.737360127489193</v>
      </c>
      <c r="AI104" s="48" t="s">
        <v>69</v>
      </c>
      <c r="AJ104" s="48" t="s">
        <v>70</v>
      </c>
      <c r="AK104" s="48" t="s">
        <v>68</v>
      </c>
      <c r="AL104" s="48" t="s">
        <v>68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148</v>
      </c>
      <c r="AS104" s="53">
        <v>0.76928837982983</v>
      </c>
      <c r="AT104" s="53">
        <v>0.76210211929609495</v>
      </c>
      <c r="AU104" s="53">
        <v>13.359614076382901</v>
      </c>
      <c r="AV104" s="53">
        <v>14.134358933216401</v>
      </c>
      <c r="AW104" s="53">
        <v>0.480324494659777</v>
      </c>
      <c r="AX104" s="53">
        <v>0.48774776340225801</v>
      </c>
      <c r="AY104" s="53">
        <v>0.84007191381065005</v>
      </c>
      <c r="AZ104" s="53">
        <v>0.84754044212579605</v>
      </c>
      <c r="BA104" s="48" t="s">
        <v>69</v>
      </c>
      <c r="BB104" s="48" t="s">
        <v>69</v>
      </c>
      <c r="BC104" s="48" t="s">
        <v>70</v>
      </c>
      <c r="BD104" s="48" t="s">
        <v>70</v>
      </c>
      <c r="BE104" s="48" t="s">
        <v>71</v>
      </c>
      <c r="BF104" s="48" t="s">
        <v>71</v>
      </c>
      <c r="BG104" s="48" t="s">
        <v>69</v>
      </c>
      <c r="BH104" s="48" t="s">
        <v>69</v>
      </c>
      <c r="BI104" s="49">
        <f t="shared" ref="BI104" si="383">IF(BJ104=AR104,1,0)</f>
        <v>1</v>
      </c>
      <c r="BJ104" s="49" t="s">
        <v>148</v>
      </c>
      <c r="BK104" s="53">
        <v>0.71112207149379403</v>
      </c>
      <c r="BL104" s="53">
        <v>0.71533235825707098</v>
      </c>
      <c r="BM104" s="53">
        <v>19.023758263725899</v>
      </c>
      <c r="BN104" s="53">
        <v>18.862054385397599</v>
      </c>
      <c r="BO104" s="53">
        <v>0.53747365377868195</v>
      </c>
      <c r="BP104" s="53">
        <v>0.53354253976878796</v>
      </c>
      <c r="BQ104" s="53">
        <v>0.84446838566792704</v>
      </c>
      <c r="BR104" s="53">
        <v>0.85395105944368899</v>
      </c>
      <c r="BS104" s="49" t="s">
        <v>69</v>
      </c>
      <c r="BT104" s="49" t="s">
        <v>69</v>
      </c>
      <c r="BU104" s="49" t="s">
        <v>68</v>
      </c>
      <c r="BV104" s="49" t="s">
        <v>68</v>
      </c>
      <c r="BW104" s="49" t="s">
        <v>69</v>
      </c>
      <c r="BX104" s="49" t="s">
        <v>69</v>
      </c>
      <c r="BY104" s="49" t="s">
        <v>69</v>
      </c>
      <c r="BZ104" s="49" t="s">
        <v>71</v>
      </c>
    </row>
    <row r="105" spans="1:78" s="49" customFormat="1" x14ac:dyDescent="0.3">
      <c r="A105" s="48">
        <v>14183000</v>
      </c>
      <c r="B105" s="48">
        <v>23780481</v>
      </c>
      <c r="C105" s="49" t="s">
        <v>142</v>
      </c>
      <c r="D105" s="65" t="s">
        <v>242</v>
      </c>
      <c r="E105" s="49" t="s">
        <v>243</v>
      </c>
      <c r="F105" s="50"/>
      <c r="G105" s="51">
        <v>0.82899999999999996</v>
      </c>
      <c r="H105" s="51" t="str">
        <f t="shared" ref="H105:H106" si="384">IF(G105&gt;0.8,"VG",IF(G105&gt;0.7,"G",IF(G105&gt;0.45,"S","NS")))</f>
        <v>VG</v>
      </c>
      <c r="I105" s="51" t="str">
        <f t="shared" ref="I105:I106" si="385">AI105</f>
        <v>G</v>
      </c>
      <c r="J105" s="51" t="str">
        <f t="shared" ref="J105:J106" si="386">BB105</f>
        <v>G</v>
      </c>
      <c r="K105" s="51" t="str">
        <f t="shared" ref="K105:K106" si="387">BT105</f>
        <v>G</v>
      </c>
      <c r="L105" s="68">
        <v>-9.5899999999999999E-2</v>
      </c>
      <c r="M105" s="51" t="str">
        <f t="shared" ref="M105:M106" si="388">IF(ABS(L105)&lt;5%,"VG",IF(ABS(L105)&lt;10%,"G",IF(ABS(L105)&lt;15%,"S","NS")))</f>
        <v>G</v>
      </c>
      <c r="N105" s="51" t="str">
        <f t="shared" ref="N105:N106" si="389">AO105</f>
        <v>G</v>
      </c>
      <c r="O105" s="51" t="str">
        <f t="shared" ref="O105:O106" si="390">BD105</f>
        <v>S</v>
      </c>
      <c r="P105" s="51" t="str">
        <f t="shared" ref="P105:P106" si="391">BY105</f>
        <v>G</v>
      </c>
      <c r="Q105" s="51">
        <v>0.40699999999999997</v>
      </c>
      <c r="R105" s="51" t="str">
        <f t="shared" ref="R105:R106" si="392">IF(Q105&lt;=0.5,"VG",IF(Q105&lt;=0.6,"G",IF(Q105&lt;=0.7,"S","NS")))</f>
        <v>VG</v>
      </c>
      <c r="S105" s="51" t="str">
        <f t="shared" ref="S105:S106" si="393">AN105</f>
        <v>G</v>
      </c>
      <c r="T105" s="51" t="str">
        <f t="shared" ref="T105:T106" si="394">BF105</f>
        <v>VG</v>
      </c>
      <c r="U105" s="51" t="str">
        <f t="shared" ref="U105:U106" si="395">BX105</f>
        <v>G</v>
      </c>
      <c r="V105" s="51">
        <v>0.86550000000000005</v>
      </c>
      <c r="W105" s="51" t="str">
        <f t="shared" ref="W105:W106" si="396">IF(V105&gt;0.85,"VG",IF(V105&gt;0.75,"G",IF(V105&gt;0.6,"S","NS")))</f>
        <v>VG</v>
      </c>
      <c r="X105" s="51" t="str">
        <f t="shared" ref="X105:X106" si="397">AP105</f>
        <v>S</v>
      </c>
      <c r="Y105" s="51" t="str">
        <f t="shared" ref="Y105:Y106" si="398">BH105</f>
        <v>G</v>
      </c>
      <c r="Z105" s="51" t="str">
        <f t="shared" ref="Z105:Z106" si="399">BZ105</f>
        <v>VG</v>
      </c>
      <c r="AA105" s="53">
        <v>0.70282479882715998</v>
      </c>
      <c r="AB105" s="53">
        <v>0.64417107550446695</v>
      </c>
      <c r="AC105" s="53">
        <v>19.359259877907299</v>
      </c>
      <c r="AD105" s="53">
        <v>16.635148005357099</v>
      </c>
      <c r="AE105" s="53">
        <v>0.54513778182477901</v>
      </c>
      <c r="AF105" s="53">
        <v>0.59651397678137696</v>
      </c>
      <c r="AG105" s="53">
        <v>0.84394804880386798</v>
      </c>
      <c r="AH105" s="53">
        <v>0.737360127489193</v>
      </c>
      <c r="AI105" s="48" t="s">
        <v>69</v>
      </c>
      <c r="AJ105" s="48" t="s">
        <v>70</v>
      </c>
      <c r="AK105" s="48" t="s">
        <v>68</v>
      </c>
      <c r="AL105" s="48" t="s">
        <v>68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148</v>
      </c>
      <c r="AS105" s="53">
        <v>0.76928837982983</v>
      </c>
      <c r="AT105" s="53">
        <v>0.76210211929609495</v>
      </c>
      <c r="AU105" s="53">
        <v>13.359614076382901</v>
      </c>
      <c r="AV105" s="53">
        <v>14.134358933216401</v>
      </c>
      <c r="AW105" s="53">
        <v>0.480324494659777</v>
      </c>
      <c r="AX105" s="53">
        <v>0.48774776340225801</v>
      </c>
      <c r="AY105" s="53">
        <v>0.84007191381065005</v>
      </c>
      <c r="AZ105" s="53">
        <v>0.84754044212579605</v>
      </c>
      <c r="BA105" s="48" t="s">
        <v>69</v>
      </c>
      <c r="BB105" s="48" t="s">
        <v>69</v>
      </c>
      <c r="BC105" s="48" t="s">
        <v>70</v>
      </c>
      <c r="BD105" s="48" t="s">
        <v>70</v>
      </c>
      <c r="BE105" s="48" t="s">
        <v>71</v>
      </c>
      <c r="BF105" s="48" t="s">
        <v>71</v>
      </c>
      <c r="BG105" s="48" t="s">
        <v>69</v>
      </c>
      <c r="BH105" s="48" t="s">
        <v>69</v>
      </c>
      <c r="BI105" s="49">
        <f t="shared" ref="BI105:BI106" si="400">IF(BJ105=AR105,1,0)</f>
        <v>1</v>
      </c>
      <c r="BJ105" s="49" t="s">
        <v>148</v>
      </c>
      <c r="BK105" s="53">
        <v>0.71112207149379403</v>
      </c>
      <c r="BL105" s="53">
        <v>0.71533235825707098</v>
      </c>
      <c r="BM105" s="53">
        <v>19.023758263725899</v>
      </c>
      <c r="BN105" s="53">
        <v>18.862054385397599</v>
      </c>
      <c r="BO105" s="53">
        <v>0.53747365377868195</v>
      </c>
      <c r="BP105" s="53">
        <v>0.53354253976878796</v>
      </c>
      <c r="BQ105" s="53">
        <v>0.84446838566792704</v>
      </c>
      <c r="BR105" s="53">
        <v>0.85395105944368899</v>
      </c>
      <c r="BS105" s="49" t="s">
        <v>69</v>
      </c>
      <c r="BT105" s="49" t="s">
        <v>69</v>
      </c>
      <c r="BU105" s="49" t="s">
        <v>68</v>
      </c>
      <c r="BV105" s="49" t="s">
        <v>68</v>
      </c>
      <c r="BW105" s="49" t="s">
        <v>69</v>
      </c>
      <c r="BX105" s="49" t="s">
        <v>69</v>
      </c>
      <c r="BY105" s="49" t="s">
        <v>69</v>
      </c>
      <c r="BZ105" s="49" t="s">
        <v>71</v>
      </c>
    </row>
    <row r="106" spans="1:78" s="49" customFormat="1" x14ac:dyDescent="0.3">
      <c r="A106" s="48">
        <v>14183000</v>
      </c>
      <c r="B106" s="48">
        <v>23780481</v>
      </c>
      <c r="C106" s="49" t="s">
        <v>142</v>
      </c>
      <c r="D106" s="65" t="s">
        <v>278</v>
      </c>
      <c r="E106" s="49" t="s">
        <v>280</v>
      </c>
      <c r="F106" s="50"/>
      <c r="G106" s="51">
        <v>0.81</v>
      </c>
      <c r="H106" s="51" t="str">
        <f t="shared" si="384"/>
        <v>VG</v>
      </c>
      <c r="I106" s="51" t="str">
        <f t="shared" si="385"/>
        <v>G</v>
      </c>
      <c r="J106" s="51" t="str">
        <f t="shared" si="386"/>
        <v>G</v>
      </c>
      <c r="K106" s="51" t="str">
        <f t="shared" si="387"/>
        <v>G</v>
      </c>
      <c r="L106" s="68">
        <v>-0.11799999999999999</v>
      </c>
      <c r="M106" s="51" t="str">
        <f t="shared" si="388"/>
        <v>S</v>
      </c>
      <c r="N106" s="51" t="str">
        <f t="shared" si="389"/>
        <v>G</v>
      </c>
      <c r="O106" s="51" t="str">
        <f t="shared" si="390"/>
        <v>S</v>
      </c>
      <c r="P106" s="51" t="str">
        <f t="shared" si="391"/>
        <v>G</v>
      </c>
      <c r="Q106" s="51">
        <v>0.42299999999999999</v>
      </c>
      <c r="R106" s="51" t="str">
        <f t="shared" si="392"/>
        <v>VG</v>
      </c>
      <c r="S106" s="51" t="str">
        <f t="shared" si="393"/>
        <v>G</v>
      </c>
      <c r="T106" s="51" t="str">
        <f t="shared" si="394"/>
        <v>VG</v>
      </c>
      <c r="U106" s="51" t="str">
        <f t="shared" si="395"/>
        <v>G</v>
      </c>
      <c r="V106" s="51">
        <v>0.87150000000000005</v>
      </c>
      <c r="W106" s="51" t="str">
        <f t="shared" si="396"/>
        <v>VG</v>
      </c>
      <c r="X106" s="51" t="str">
        <f t="shared" si="397"/>
        <v>S</v>
      </c>
      <c r="Y106" s="51" t="str">
        <f t="shared" si="398"/>
        <v>G</v>
      </c>
      <c r="Z106" s="51" t="str">
        <f t="shared" si="399"/>
        <v>VG</v>
      </c>
      <c r="AA106" s="53">
        <v>0.70282479882715998</v>
      </c>
      <c r="AB106" s="53">
        <v>0.64417107550446695</v>
      </c>
      <c r="AC106" s="53">
        <v>19.359259877907299</v>
      </c>
      <c r="AD106" s="53">
        <v>16.635148005357099</v>
      </c>
      <c r="AE106" s="53">
        <v>0.54513778182477901</v>
      </c>
      <c r="AF106" s="53">
        <v>0.59651397678137696</v>
      </c>
      <c r="AG106" s="53">
        <v>0.84394804880386798</v>
      </c>
      <c r="AH106" s="53">
        <v>0.737360127489193</v>
      </c>
      <c r="AI106" s="48" t="s">
        <v>69</v>
      </c>
      <c r="AJ106" s="48" t="s">
        <v>70</v>
      </c>
      <c r="AK106" s="48" t="s">
        <v>68</v>
      </c>
      <c r="AL106" s="48" t="s">
        <v>68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148</v>
      </c>
      <c r="AS106" s="53">
        <v>0.76928837982983</v>
      </c>
      <c r="AT106" s="53">
        <v>0.76210211929609495</v>
      </c>
      <c r="AU106" s="53">
        <v>13.359614076382901</v>
      </c>
      <c r="AV106" s="53">
        <v>14.134358933216401</v>
      </c>
      <c r="AW106" s="53">
        <v>0.480324494659777</v>
      </c>
      <c r="AX106" s="53">
        <v>0.48774776340225801</v>
      </c>
      <c r="AY106" s="53">
        <v>0.84007191381065005</v>
      </c>
      <c r="AZ106" s="53">
        <v>0.84754044212579605</v>
      </c>
      <c r="BA106" s="48" t="s">
        <v>69</v>
      </c>
      <c r="BB106" s="48" t="s">
        <v>69</v>
      </c>
      <c r="BC106" s="48" t="s">
        <v>70</v>
      </c>
      <c r="BD106" s="48" t="s">
        <v>70</v>
      </c>
      <c r="BE106" s="48" t="s">
        <v>71</v>
      </c>
      <c r="BF106" s="48" t="s">
        <v>71</v>
      </c>
      <c r="BG106" s="48" t="s">
        <v>69</v>
      </c>
      <c r="BH106" s="48" t="s">
        <v>69</v>
      </c>
      <c r="BI106" s="49">
        <f t="shared" si="400"/>
        <v>1</v>
      </c>
      <c r="BJ106" s="49" t="s">
        <v>148</v>
      </c>
      <c r="BK106" s="53">
        <v>0.71112207149379403</v>
      </c>
      <c r="BL106" s="53">
        <v>0.71533235825707098</v>
      </c>
      <c r="BM106" s="53">
        <v>19.023758263725899</v>
      </c>
      <c r="BN106" s="53">
        <v>18.862054385397599</v>
      </c>
      <c r="BO106" s="53">
        <v>0.53747365377868195</v>
      </c>
      <c r="BP106" s="53">
        <v>0.53354253976878796</v>
      </c>
      <c r="BQ106" s="53">
        <v>0.84446838566792704</v>
      </c>
      <c r="BR106" s="53">
        <v>0.85395105944368899</v>
      </c>
      <c r="BS106" s="49" t="s">
        <v>69</v>
      </c>
      <c r="BT106" s="49" t="s">
        <v>69</v>
      </c>
      <c r="BU106" s="49" t="s">
        <v>68</v>
      </c>
      <c r="BV106" s="49" t="s">
        <v>68</v>
      </c>
      <c r="BW106" s="49" t="s">
        <v>69</v>
      </c>
      <c r="BX106" s="49" t="s">
        <v>69</v>
      </c>
      <c r="BY106" s="49" t="s">
        <v>69</v>
      </c>
      <c r="BZ106" s="49" t="s">
        <v>71</v>
      </c>
    </row>
    <row r="107" spans="1:78" s="70" customFormat="1" x14ac:dyDescent="0.3">
      <c r="A107" s="69"/>
      <c r="B107" s="69"/>
      <c r="F107" s="71"/>
      <c r="G107" s="72"/>
      <c r="H107" s="72"/>
      <c r="I107" s="72"/>
      <c r="J107" s="72"/>
      <c r="K107" s="72"/>
      <c r="L107" s="80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4"/>
      <c r="AB107" s="74"/>
      <c r="AC107" s="74"/>
      <c r="AD107" s="74"/>
      <c r="AE107" s="74"/>
      <c r="AF107" s="74"/>
      <c r="AG107" s="74"/>
      <c r="AH107" s="74"/>
      <c r="AI107" s="69"/>
      <c r="AJ107" s="69"/>
      <c r="AK107" s="69"/>
      <c r="AL107" s="69"/>
      <c r="AM107" s="69"/>
      <c r="AN107" s="69"/>
      <c r="AO107" s="69"/>
      <c r="AP107" s="69"/>
      <c r="AR107" s="75"/>
      <c r="AS107" s="74"/>
      <c r="AT107" s="74"/>
      <c r="AU107" s="74"/>
      <c r="AV107" s="74"/>
      <c r="AW107" s="74"/>
      <c r="AX107" s="74"/>
      <c r="AY107" s="74"/>
      <c r="AZ107" s="74"/>
      <c r="BA107" s="69"/>
      <c r="BB107" s="69"/>
      <c r="BC107" s="69"/>
      <c r="BD107" s="69"/>
      <c r="BE107" s="69"/>
      <c r="BF107" s="69"/>
      <c r="BG107" s="69"/>
      <c r="BH107" s="69"/>
      <c r="BK107" s="74"/>
      <c r="BL107" s="74"/>
      <c r="BM107" s="74"/>
      <c r="BN107" s="74"/>
      <c r="BO107" s="74"/>
      <c r="BP107" s="74"/>
      <c r="BQ107" s="74"/>
      <c r="BR107" s="74"/>
    </row>
    <row r="108" spans="1:78" x14ac:dyDescent="0.3">
      <c r="A108" s="3">
        <v>14184100</v>
      </c>
      <c r="B108" s="3">
        <v>23780883</v>
      </c>
      <c r="C108" t="s">
        <v>143</v>
      </c>
      <c r="D108" t="s">
        <v>137</v>
      </c>
      <c r="G108" s="16">
        <v>0.82</v>
      </c>
      <c r="H108" s="16" t="str">
        <f t="shared" ref="H108:H122" si="401">IF(G108&gt;0.8,"VG",IF(G108&gt;0.7,"G",IF(G108&gt;0.45,"S","NS")))</f>
        <v>VG</v>
      </c>
      <c r="I108" s="16" t="str">
        <f t="shared" ref="I108:I122" si="402">AI108</f>
        <v>G</v>
      </c>
      <c r="J108" s="16" t="str">
        <f t="shared" ref="J108:J122" si="403">BB108</f>
        <v>G</v>
      </c>
      <c r="K108" s="16" t="str">
        <f t="shared" ref="K108:K122" si="404">BT108</f>
        <v>G</v>
      </c>
      <c r="L108" s="19">
        <v>6.4000000000000001E-2</v>
      </c>
      <c r="M108" s="26" t="str">
        <f t="shared" ref="M108:M122" si="405">IF(ABS(L108)&lt;5%,"VG",IF(ABS(L108)&lt;10%,"G",IF(ABS(L108)&lt;15%,"S","NS")))</f>
        <v>G</v>
      </c>
      <c r="N108" s="26" t="str">
        <f t="shared" ref="N108:N122" si="406">AO108</f>
        <v>G</v>
      </c>
      <c r="O108" s="26" t="str">
        <f t="shared" ref="O108:O122" si="407">BD108</f>
        <v>G</v>
      </c>
      <c r="P108" s="26" t="str">
        <f t="shared" ref="P108:P122" si="408">BY108</f>
        <v>G</v>
      </c>
      <c r="Q108" s="18">
        <v>0.42</v>
      </c>
      <c r="R108" s="17" t="str">
        <f t="shared" ref="R108:R122" si="409">IF(Q108&lt;=0.5,"VG",IF(Q108&lt;=0.6,"G",IF(Q108&lt;=0.7,"S","NS")))</f>
        <v>VG</v>
      </c>
      <c r="S108" s="17" t="str">
        <f t="shared" ref="S108:S122" si="410">AN108</f>
        <v>G</v>
      </c>
      <c r="T108" s="17" t="str">
        <f t="shared" ref="T108:T122" si="411">BF108</f>
        <v>VG</v>
      </c>
      <c r="U108" s="17" t="str">
        <f t="shared" ref="U108:U122" si="412">BX108</f>
        <v>VG</v>
      </c>
      <c r="V108" s="18">
        <v>0.84</v>
      </c>
      <c r="W108" s="18" t="str">
        <f t="shared" ref="W108:W122" si="413">IF(V108&gt;0.85,"VG",IF(V108&gt;0.75,"G",IF(V108&gt;0.6,"S","NS")))</f>
        <v>G</v>
      </c>
      <c r="X108" s="18" t="str">
        <f t="shared" ref="X108:X122" si="414">AP108</f>
        <v>S</v>
      </c>
      <c r="Y108" s="18" t="str">
        <f t="shared" ref="Y108:Y122" si="415">BH108</f>
        <v>VG</v>
      </c>
      <c r="Z108" s="18" t="str">
        <f t="shared" ref="Z108:Z122" si="416">BZ108</f>
        <v>G</v>
      </c>
      <c r="AA108" s="33">
        <v>0.74616055699305495</v>
      </c>
      <c r="AB108" s="33">
        <v>0.67909814418889003</v>
      </c>
      <c r="AC108" s="42">
        <v>14.057892180073001</v>
      </c>
      <c r="AD108" s="42">
        <v>10.3877828640448</v>
      </c>
      <c r="AE108" s="43">
        <v>0.50382481380629296</v>
      </c>
      <c r="AF108" s="43">
        <v>0.56648199954730305</v>
      </c>
      <c r="AG108" s="35">
        <v>0.84268686003554205</v>
      </c>
      <c r="AH108" s="35">
        <v>0.72946601556531199</v>
      </c>
      <c r="AI108" s="36" t="s">
        <v>69</v>
      </c>
      <c r="AJ108" s="36" t="s">
        <v>70</v>
      </c>
      <c r="AK108" s="40" t="s">
        <v>70</v>
      </c>
      <c r="AL108" s="40" t="s">
        <v>70</v>
      </c>
      <c r="AM108" s="41" t="s">
        <v>69</v>
      </c>
      <c r="AN108" s="41" t="s">
        <v>69</v>
      </c>
      <c r="AO108" s="3" t="s">
        <v>69</v>
      </c>
      <c r="AP108" s="3" t="s">
        <v>70</v>
      </c>
      <c r="AR108" s="44" t="s">
        <v>149</v>
      </c>
      <c r="AS108" s="33">
        <v>0.79445395584336498</v>
      </c>
      <c r="AT108" s="33">
        <v>0.793548832874162</v>
      </c>
      <c r="AU108" s="42">
        <v>8.4103450557926198</v>
      </c>
      <c r="AV108" s="42">
        <v>8.4276026771923807</v>
      </c>
      <c r="AW108" s="43">
        <v>0.45337186079049402</v>
      </c>
      <c r="AX108" s="43">
        <v>0.45436897685233502</v>
      </c>
      <c r="AY108" s="35">
        <v>0.85077270589057197</v>
      </c>
      <c r="AZ108" s="35">
        <v>0.85532850180283004</v>
      </c>
      <c r="BA108" s="36" t="s">
        <v>69</v>
      </c>
      <c r="BB108" s="36" t="s">
        <v>69</v>
      </c>
      <c r="BC108" s="40" t="s">
        <v>69</v>
      </c>
      <c r="BD108" s="40" t="s">
        <v>69</v>
      </c>
      <c r="BE108" s="41" t="s">
        <v>71</v>
      </c>
      <c r="BF108" s="41" t="s">
        <v>71</v>
      </c>
      <c r="BG108" s="3" t="s">
        <v>71</v>
      </c>
      <c r="BH108" s="3" t="s">
        <v>71</v>
      </c>
      <c r="BI108">
        <f t="shared" ref="BI108:BI122" si="417">IF(BJ108=AR108,1,0)</f>
        <v>1</v>
      </c>
      <c r="BJ108" t="s">
        <v>149</v>
      </c>
      <c r="BK108" s="35">
        <v>0.75847979630699902</v>
      </c>
      <c r="BL108" s="35">
        <v>0.76392120553183895</v>
      </c>
      <c r="BM108" s="35">
        <v>12.772944691857001</v>
      </c>
      <c r="BN108" s="35">
        <v>11.9197259371805</v>
      </c>
      <c r="BO108" s="35">
        <v>0.49144705075216599</v>
      </c>
      <c r="BP108" s="35">
        <v>0.485879403214584</v>
      </c>
      <c r="BQ108" s="35">
        <v>0.84162527161224499</v>
      </c>
      <c r="BR108" s="35">
        <v>0.84458503604716195</v>
      </c>
      <c r="BS108" t="s">
        <v>69</v>
      </c>
      <c r="BT108" t="s">
        <v>69</v>
      </c>
      <c r="BU108" t="s">
        <v>70</v>
      </c>
      <c r="BV108" t="s">
        <v>70</v>
      </c>
      <c r="BW108" t="s">
        <v>71</v>
      </c>
      <c r="BX108" t="s">
        <v>71</v>
      </c>
      <c r="BY108" t="s">
        <v>69</v>
      </c>
      <c r="BZ108" t="s">
        <v>69</v>
      </c>
    </row>
    <row r="109" spans="1:78" s="49" customFormat="1" x14ac:dyDescent="0.3">
      <c r="A109" s="48">
        <v>14184100</v>
      </c>
      <c r="B109" s="48">
        <v>23780883</v>
      </c>
      <c r="C109" s="49" t="s">
        <v>143</v>
      </c>
      <c r="D109" s="49" t="s">
        <v>151</v>
      </c>
      <c r="F109" s="50"/>
      <c r="G109" s="51">
        <v>0.82</v>
      </c>
      <c r="H109" s="51" t="str">
        <f t="shared" si="401"/>
        <v>VG</v>
      </c>
      <c r="I109" s="51" t="str">
        <f t="shared" si="402"/>
        <v>G</v>
      </c>
      <c r="J109" s="51" t="str">
        <f t="shared" si="403"/>
        <v>G</v>
      </c>
      <c r="K109" s="51" t="str">
        <f t="shared" si="404"/>
        <v>G</v>
      </c>
      <c r="L109" s="52">
        <v>0.05</v>
      </c>
      <c r="M109" s="51" t="str">
        <f t="shared" si="405"/>
        <v>G</v>
      </c>
      <c r="N109" s="51" t="str">
        <f t="shared" si="406"/>
        <v>G</v>
      </c>
      <c r="O109" s="51" t="str">
        <f t="shared" si="407"/>
        <v>G</v>
      </c>
      <c r="P109" s="51" t="str">
        <f t="shared" si="408"/>
        <v>G</v>
      </c>
      <c r="Q109" s="51">
        <v>0.43</v>
      </c>
      <c r="R109" s="51" t="str">
        <f t="shared" si="409"/>
        <v>VG</v>
      </c>
      <c r="S109" s="51" t="str">
        <f t="shared" si="410"/>
        <v>G</v>
      </c>
      <c r="T109" s="51" t="str">
        <f t="shared" si="411"/>
        <v>VG</v>
      </c>
      <c r="U109" s="51" t="str">
        <f t="shared" si="412"/>
        <v>VG</v>
      </c>
      <c r="V109" s="51">
        <v>0.84</v>
      </c>
      <c r="W109" s="51" t="str">
        <f t="shared" si="413"/>
        <v>G</v>
      </c>
      <c r="X109" s="51" t="str">
        <f t="shared" si="414"/>
        <v>S</v>
      </c>
      <c r="Y109" s="51" t="str">
        <f t="shared" si="415"/>
        <v>VG</v>
      </c>
      <c r="Z109" s="51" t="str">
        <f t="shared" si="416"/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si="417"/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56" customFormat="1" ht="28.8" x14ac:dyDescent="0.3">
      <c r="A110" s="55">
        <v>14184100</v>
      </c>
      <c r="B110" s="55">
        <v>23780883</v>
      </c>
      <c r="C110" s="56" t="s">
        <v>143</v>
      </c>
      <c r="D110" s="66" t="s">
        <v>156</v>
      </c>
      <c r="E110" s="56" t="s">
        <v>157</v>
      </c>
      <c r="F110" s="57"/>
      <c r="G110" s="58">
        <v>0.75</v>
      </c>
      <c r="H110" s="58" t="str">
        <f t="shared" si="401"/>
        <v>G</v>
      </c>
      <c r="I110" s="58" t="str">
        <f t="shared" si="402"/>
        <v>G</v>
      </c>
      <c r="J110" s="58" t="str">
        <f t="shared" si="403"/>
        <v>G</v>
      </c>
      <c r="K110" s="58" t="str">
        <f t="shared" si="404"/>
        <v>G</v>
      </c>
      <c r="L110" s="59">
        <v>0.193</v>
      </c>
      <c r="M110" s="58" t="str">
        <f t="shared" si="405"/>
        <v>NS</v>
      </c>
      <c r="N110" s="58" t="str">
        <f t="shared" si="406"/>
        <v>G</v>
      </c>
      <c r="O110" s="58" t="str">
        <f t="shared" si="407"/>
        <v>G</v>
      </c>
      <c r="P110" s="58" t="str">
        <f t="shared" si="408"/>
        <v>G</v>
      </c>
      <c r="Q110" s="58">
        <v>0.49</v>
      </c>
      <c r="R110" s="58" t="str">
        <f t="shared" si="409"/>
        <v>VG</v>
      </c>
      <c r="S110" s="58" t="str">
        <f t="shared" si="410"/>
        <v>G</v>
      </c>
      <c r="T110" s="58" t="str">
        <f t="shared" si="411"/>
        <v>VG</v>
      </c>
      <c r="U110" s="58" t="str">
        <f t="shared" si="412"/>
        <v>VG</v>
      </c>
      <c r="V110" s="58">
        <v>0.83</v>
      </c>
      <c r="W110" s="58" t="str">
        <f t="shared" si="413"/>
        <v>G</v>
      </c>
      <c r="X110" s="58" t="str">
        <f t="shared" si="414"/>
        <v>S</v>
      </c>
      <c r="Y110" s="58" t="str">
        <f t="shared" si="415"/>
        <v>VG</v>
      </c>
      <c r="Z110" s="58" t="str">
        <f t="shared" si="416"/>
        <v>G</v>
      </c>
      <c r="AA110" s="60">
        <v>0.74616055699305495</v>
      </c>
      <c r="AB110" s="60">
        <v>0.67909814418889003</v>
      </c>
      <c r="AC110" s="60">
        <v>14.057892180073001</v>
      </c>
      <c r="AD110" s="60">
        <v>10.3877828640448</v>
      </c>
      <c r="AE110" s="60">
        <v>0.50382481380629296</v>
      </c>
      <c r="AF110" s="60">
        <v>0.56648199954730305</v>
      </c>
      <c r="AG110" s="60">
        <v>0.84268686003554205</v>
      </c>
      <c r="AH110" s="60">
        <v>0.72946601556531199</v>
      </c>
      <c r="AI110" s="55" t="s">
        <v>69</v>
      </c>
      <c r="AJ110" s="55" t="s">
        <v>70</v>
      </c>
      <c r="AK110" s="55" t="s">
        <v>70</v>
      </c>
      <c r="AL110" s="55" t="s">
        <v>70</v>
      </c>
      <c r="AM110" s="55" t="s">
        <v>69</v>
      </c>
      <c r="AN110" s="55" t="s">
        <v>69</v>
      </c>
      <c r="AO110" s="55" t="s">
        <v>69</v>
      </c>
      <c r="AP110" s="55" t="s">
        <v>70</v>
      </c>
      <c r="AR110" s="61" t="s">
        <v>149</v>
      </c>
      <c r="AS110" s="60">
        <v>0.79445395584336498</v>
      </c>
      <c r="AT110" s="60">
        <v>0.793548832874162</v>
      </c>
      <c r="AU110" s="60">
        <v>8.4103450557926198</v>
      </c>
      <c r="AV110" s="60">
        <v>8.4276026771923807</v>
      </c>
      <c r="AW110" s="60">
        <v>0.45337186079049402</v>
      </c>
      <c r="AX110" s="60">
        <v>0.45436897685233502</v>
      </c>
      <c r="AY110" s="60">
        <v>0.85077270589057197</v>
      </c>
      <c r="AZ110" s="60">
        <v>0.85532850180283004</v>
      </c>
      <c r="BA110" s="55" t="s">
        <v>69</v>
      </c>
      <c r="BB110" s="55" t="s">
        <v>69</v>
      </c>
      <c r="BC110" s="55" t="s">
        <v>69</v>
      </c>
      <c r="BD110" s="55" t="s">
        <v>69</v>
      </c>
      <c r="BE110" s="55" t="s">
        <v>71</v>
      </c>
      <c r="BF110" s="55" t="s">
        <v>71</v>
      </c>
      <c r="BG110" s="55" t="s">
        <v>71</v>
      </c>
      <c r="BH110" s="55" t="s">
        <v>71</v>
      </c>
      <c r="BI110" s="56">
        <f t="shared" si="417"/>
        <v>1</v>
      </c>
      <c r="BJ110" s="56" t="s">
        <v>149</v>
      </c>
      <c r="BK110" s="60">
        <v>0.75847979630699902</v>
      </c>
      <c r="BL110" s="60">
        <v>0.76392120553183895</v>
      </c>
      <c r="BM110" s="60">
        <v>12.772944691857001</v>
      </c>
      <c r="BN110" s="60">
        <v>11.9197259371805</v>
      </c>
      <c r="BO110" s="60">
        <v>0.49144705075216599</v>
      </c>
      <c r="BP110" s="60">
        <v>0.485879403214584</v>
      </c>
      <c r="BQ110" s="60">
        <v>0.84162527161224499</v>
      </c>
      <c r="BR110" s="60">
        <v>0.84458503604716195</v>
      </c>
      <c r="BS110" s="56" t="s">
        <v>69</v>
      </c>
      <c r="BT110" s="56" t="s">
        <v>69</v>
      </c>
      <c r="BU110" s="56" t="s">
        <v>70</v>
      </c>
      <c r="BV110" s="56" t="s">
        <v>70</v>
      </c>
      <c r="BW110" s="56" t="s">
        <v>71</v>
      </c>
      <c r="BX110" s="56" t="s">
        <v>71</v>
      </c>
      <c r="BY110" s="56" t="s">
        <v>69</v>
      </c>
      <c r="BZ110" s="56" t="s">
        <v>69</v>
      </c>
    </row>
    <row r="111" spans="1:78" s="49" customFormat="1" x14ac:dyDescent="0.3">
      <c r="A111" s="48">
        <v>14184100</v>
      </c>
      <c r="B111" s="48">
        <v>23780883</v>
      </c>
      <c r="C111" s="49" t="s">
        <v>143</v>
      </c>
      <c r="D111" s="49" t="s">
        <v>183</v>
      </c>
      <c r="F111" s="50"/>
      <c r="G111" s="51">
        <v>0.81899999999999995</v>
      </c>
      <c r="H111" s="51" t="str">
        <f t="shared" si="401"/>
        <v>VG</v>
      </c>
      <c r="I111" s="51" t="str">
        <f t="shared" si="402"/>
        <v>G</v>
      </c>
      <c r="J111" s="51" t="str">
        <f t="shared" si="403"/>
        <v>G</v>
      </c>
      <c r="K111" s="51" t="str">
        <f t="shared" si="404"/>
        <v>G</v>
      </c>
      <c r="L111" s="52">
        <v>3.3399999999999999E-2</v>
      </c>
      <c r="M111" s="51" t="str">
        <f t="shared" si="405"/>
        <v>VG</v>
      </c>
      <c r="N111" s="51" t="str">
        <f t="shared" si="406"/>
        <v>G</v>
      </c>
      <c r="O111" s="51" t="str">
        <f t="shared" si="407"/>
        <v>G</v>
      </c>
      <c r="P111" s="51" t="str">
        <f t="shared" si="408"/>
        <v>G</v>
      </c>
      <c r="Q111" s="51">
        <v>0.42599999999999999</v>
      </c>
      <c r="R111" s="51" t="str">
        <f t="shared" si="409"/>
        <v>VG</v>
      </c>
      <c r="S111" s="51" t="str">
        <f t="shared" si="410"/>
        <v>G</v>
      </c>
      <c r="T111" s="51" t="str">
        <f t="shared" si="411"/>
        <v>VG</v>
      </c>
      <c r="U111" s="51" t="str">
        <f t="shared" si="412"/>
        <v>VG</v>
      </c>
      <c r="V111" s="51">
        <v>0.83199999999999996</v>
      </c>
      <c r="W111" s="51" t="str">
        <f t="shared" si="413"/>
        <v>G</v>
      </c>
      <c r="X111" s="51" t="str">
        <f t="shared" si="414"/>
        <v>S</v>
      </c>
      <c r="Y111" s="51" t="str">
        <f t="shared" si="415"/>
        <v>VG</v>
      </c>
      <c r="Z111" s="51" t="str">
        <f t="shared" si="416"/>
        <v>G</v>
      </c>
      <c r="AA111" s="53">
        <v>0.74616055699305495</v>
      </c>
      <c r="AB111" s="53">
        <v>0.67909814418889003</v>
      </c>
      <c r="AC111" s="53">
        <v>14.057892180073001</v>
      </c>
      <c r="AD111" s="53">
        <v>10.3877828640448</v>
      </c>
      <c r="AE111" s="53">
        <v>0.50382481380629296</v>
      </c>
      <c r="AF111" s="53">
        <v>0.56648199954730305</v>
      </c>
      <c r="AG111" s="53">
        <v>0.84268686003554205</v>
      </c>
      <c r="AH111" s="53">
        <v>0.72946601556531199</v>
      </c>
      <c r="AI111" s="48" t="s">
        <v>69</v>
      </c>
      <c r="AJ111" s="48" t="s">
        <v>70</v>
      </c>
      <c r="AK111" s="48" t="s">
        <v>70</v>
      </c>
      <c r="AL111" s="48" t="s">
        <v>70</v>
      </c>
      <c r="AM111" s="48" t="s">
        <v>69</v>
      </c>
      <c r="AN111" s="48" t="s">
        <v>69</v>
      </c>
      <c r="AO111" s="48" t="s">
        <v>69</v>
      </c>
      <c r="AP111" s="48" t="s">
        <v>70</v>
      </c>
      <c r="AR111" s="54" t="s">
        <v>149</v>
      </c>
      <c r="AS111" s="53">
        <v>0.79445395584336498</v>
      </c>
      <c r="AT111" s="53">
        <v>0.793548832874162</v>
      </c>
      <c r="AU111" s="53">
        <v>8.4103450557926198</v>
      </c>
      <c r="AV111" s="53">
        <v>8.4276026771923807</v>
      </c>
      <c r="AW111" s="53">
        <v>0.45337186079049402</v>
      </c>
      <c r="AX111" s="53">
        <v>0.45436897685233502</v>
      </c>
      <c r="AY111" s="53">
        <v>0.85077270589057197</v>
      </c>
      <c r="AZ111" s="53">
        <v>0.85532850180283004</v>
      </c>
      <c r="BA111" s="48" t="s">
        <v>69</v>
      </c>
      <c r="BB111" s="48" t="s">
        <v>69</v>
      </c>
      <c r="BC111" s="48" t="s">
        <v>69</v>
      </c>
      <c r="BD111" s="48" t="s">
        <v>69</v>
      </c>
      <c r="BE111" s="48" t="s">
        <v>71</v>
      </c>
      <c r="BF111" s="48" t="s">
        <v>71</v>
      </c>
      <c r="BG111" s="48" t="s">
        <v>71</v>
      </c>
      <c r="BH111" s="48" t="s">
        <v>71</v>
      </c>
      <c r="BI111" s="49">
        <f t="shared" si="417"/>
        <v>1</v>
      </c>
      <c r="BJ111" s="49" t="s">
        <v>149</v>
      </c>
      <c r="BK111" s="53">
        <v>0.75847979630699902</v>
      </c>
      <c r="BL111" s="53">
        <v>0.76392120553183895</v>
      </c>
      <c r="BM111" s="53">
        <v>12.772944691857001</v>
      </c>
      <c r="BN111" s="53">
        <v>11.9197259371805</v>
      </c>
      <c r="BO111" s="53">
        <v>0.49144705075216599</v>
      </c>
      <c r="BP111" s="53">
        <v>0.485879403214584</v>
      </c>
      <c r="BQ111" s="53">
        <v>0.84162527161224499</v>
      </c>
      <c r="BR111" s="53">
        <v>0.84458503604716195</v>
      </c>
      <c r="BS111" s="49" t="s">
        <v>69</v>
      </c>
      <c r="BT111" s="49" t="s">
        <v>69</v>
      </c>
      <c r="BU111" s="49" t="s">
        <v>70</v>
      </c>
      <c r="BV111" s="49" t="s">
        <v>70</v>
      </c>
      <c r="BW111" s="49" t="s">
        <v>71</v>
      </c>
      <c r="BX111" s="49" t="s">
        <v>71</v>
      </c>
      <c r="BY111" s="49" t="s">
        <v>69</v>
      </c>
      <c r="BZ111" s="49" t="s">
        <v>69</v>
      </c>
    </row>
    <row r="112" spans="1:78" s="49" customFormat="1" x14ac:dyDescent="0.3">
      <c r="A112" s="48">
        <v>14184100</v>
      </c>
      <c r="B112" s="48">
        <v>23780883</v>
      </c>
      <c r="C112" s="49" t="s">
        <v>143</v>
      </c>
      <c r="D112" s="49" t="s">
        <v>188</v>
      </c>
      <c r="F112" s="50"/>
      <c r="G112" s="51">
        <v>0.83399999999999996</v>
      </c>
      <c r="H112" s="51" t="str">
        <f t="shared" si="401"/>
        <v>VG</v>
      </c>
      <c r="I112" s="51" t="str">
        <f t="shared" si="402"/>
        <v>G</v>
      </c>
      <c r="J112" s="51" t="str">
        <f t="shared" si="403"/>
        <v>G</v>
      </c>
      <c r="K112" s="51" t="str">
        <f t="shared" si="404"/>
        <v>G</v>
      </c>
      <c r="L112" s="52">
        <v>8.6E-3</v>
      </c>
      <c r="M112" s="51" t="str">
        <f t="shared" si="405"/>
        <v>VG</v>
      </c>
      <c r="N112" s="51" t="str">
        <f t="shared" si="406"/>
        <v>G</v>
      </c>
      <c r="O112" s="51" t="str">
        <f t="shared" si="407"/>
        <v>G</v>
      </c>
      <c r="P112" s="51" t="str">
        <f t="shared" si="408"/>
        <v>G</v>
      </c>
      <c r="Q112" s="51">
        <v>0.40799999999999997</v>
      </c>
      <c r="R112" s="51" t="str">
        <f t="shared" si="409"/>
        <v>VG</v>
      </c>
      <c r="S112" s="51" t="str">
        <f t="shared" si="410"/>
        <v>G</v>
      </c>
      <c r="T112" s="51" t="str">
        <f t="shared" si="411"/>
        <v>VG</v>
      </c>
      <c r="U112" s="51" t="str">
        <f t="shared" si="412"/>
        <v>VG</v>
      </c>
      <c r="V112" s="51">
        <v>0.84399999999999997</v>
      </c>
      <c r="W112" s="51" t="str">
        <f t="shared" si="413"/>
        <v>G</v>
      </c>
      <c r="X112" s="51" t="str">
        <f t="shared" si="414"/>
        <v>S</v>
      </c>
      <c r="Y112" s="51" t="str">
        <f t="shared" si="415"/>
        <v>VG</v>
      </c>
      <c r="Z112" s="51" t="str">
        <f t="shared" si="416"/>
        <v>G</v>
      </c>
      <c r="AA112" s="53">
        <v>0.74616055699305495</v>
      </c>
      <c r="AB112" s="53">
        <v>0.67909814418889003</v>
      </c>
      <c r="AC112" s="53">
        <v>14.057892180073001</v>
      </c>
      <c r="AD112" s="53">
        <v>10.3877828640448</v>
      </c>
      <c r="AE112" s="53">
        <v>0.50382481380629296</v>
      </c>
      <c r="AF112" s="53">
        <v>0.56648199954730305</v>
      </c>
      <c r="AG112" s="53">
        <v>0.84268686003554205</v>
      </c>
      <c r="AH112" s="53">
        <v>0.72946601556531199</v>
      </c>
      <c r="AI112" s="48" t="s">
        <v>69</v>
      </c>
      <c r="AJ112" s="48" t="s">
        <v>70</v>
      </c>
      <c r="AK112" s="48" t="s">
        <v>70</v>
      </c>
      <c r="AL112" s="48" t="s">
        <v>70</v>
      </c>
      <c r="AM112" s="48" t="s">
        <v>69</v>
      </c>
      <c r="AN112" s="48" t="s">
        <v>69</v>
      </c>
      <c r="AO112" s="48" t="s">
        <v>69</v>
      </c>
      <c r="AP112" s="48" t="s">
        <v>70</v>
      </c>
      <c r="AR112" s="54" t="s">
        <v>149</v>
      </c>
      <c r="AS112" s="53">
        <v>0.79445395584336498</v>
      </c>
      <c r="AT112" s="53">
        <v>0.793548832874162</v>
      </c>
      <c r="AU112" s="53">
        <v>8.4103450557926198</v>
      </c>
      <c r="AV112" s="53">
        <v>8.4276026771923807</v>
      </c>
      <c r="AW112" s="53">
        <v>0.45337186079049402</v>
      </c>
      <c r="AX112" s="53">
        <v>0.45436897685233502</v>
      </c>
      <c r="AY112" s="53">
        <v>0.85077270589057197</v>
      </c>
      <c r="AZ112" s="53">
        <v>0.85532850180283004</v>
      </c>
      <c r="BA112" s="48" t="s">
        <v>69</v>
      </c>
      <c r="BB112" s="48" t="s">
        <v>69</v>
      </c>
      <c r="BC112" s="48" t="s">
        <v>69</v>
      </c>
      <c r="BD112" s="48" t="s">
        <v>69</v>
      </c>
      <c r="BE112" s="48" t="s">
        <v>71</v>
      </c>
      <c r="BF112" s="48" t="s">
        <v>71</v>
      </c>
      <c r="BG112" s="48" t="s">
        <v>71</v>
      </c>
      <c r="BH112" s="48" t="s">
        <v>71</v>
      </c>
      <c r="BI112" s="49">
        <f t="shared" si="417"/>
        <v>1</v>
      </c>
      <c r="BJ112" s="49" t="s">
        <v>149</v>
      </c>
      <c r="BK112" s="53">
        <v>0.75847979630699902</v>
      </c>
      <c r="BL112" s="53">
        <v>0.76392120553183895</v>
      </c>
      <c r="BM112" s="53">
        <v>12.772944691857001</v>
      </c>
      <c r="BN112" s="53">
        <v>11.9197259371805</v>
      </c>
      <c r="BO112" s="53">
        <v>0.49144705075216599</v>
      </c>
      <c r="BP112" s="53">
        <v>0.485879403214584</v>
      </c>
      <c r="BQ112" s="53">
        <v>0.84162527161224499</v>
      </c>
      <c r="BR112" s="53">
        <v>0.84458503604716195</v>
      </c>
      <c r="BS112" s="49" t="s">
        <v>69</v>
      </c>
      <c r="BT112" s="49" t="s">
        <v>69</v>
      </c>
      <c r="BU112" s="49" t="s">
        <v>70</v>
      </c>
      <c r="BV112" s="49" t="s">
        <v>70</v>
      </c>
      <c r="BW112" s="49" t="s">
        <v>71</v>
      </c>
      <c r="BX112" s="49" t="s">
        <v>71</v>
      </c>
      <c r="BY112" s="49" t="s">
        <v>69</v>
      </c>
      <c r="BZ112" s="49" t="s">
        <v>69</v>
      </c>
    </row>
    <row r="113" spans="1:78" s="49" customFormat="1" x14ac:dyDescent="0.3">
      <c r="A113" s="48">
        <v>14184100</v>
      </c>
      <c r="B113" s="48">
        <v>23780883</v>
      </c>
      <c r="C113" s="49" t="s">
        <v>143</v>
      </c>
      <c r="D113" s="49" t="s">
        <v>197</v>
      </c>
      <c r="F113" s="50"/>
      <c r="G113" s="51">
        <v>0.83399999999999996</v>
      </c>
      <c r="H113" s="51" t="str">
        <f t="shared" si="401"/>
        <v>VG</v>
      </c>
      <c r="I113" s="51" t="str">
        <f t="shared" si="402"/>
        <v>G</v>
      </c>
      <c r="J113" s="51" t="str">
        <f t="shared" si="403"/>
        <v>G</v>
      </c>
      <c r="K113" s="51" t="str">
        <f t="shared" si="404"/>
        <v>G</v>
      </c>
      <c r="L113" s="52">
        <v>1.29E-2</v>
      </c>
      <c r="M113" s="51" t="str">
        <f t="shared" si="405"/>
        <v>VG</v>
      </c>
      <c r="N113" s="51" t="str">
        <f t="shared" si="406"/>
        <v>G</v>
      </c>
      <c r="O113" s="51" t="str">
        <f t="shared" si="407"/>
        <v>G</v>
      </c>
      <c r="P113" s="51" t="str">
        <f t="shared" si="408"/>
        <v>G</v>
      </c>
      <c r="Q113" s="51">
        <v>0.40799999999999997</v>
      </c>
      <c r="R113" s="51" t="str">
        <f t="shared" si="409"/>
        <v>VG</v>
      </c>
      <c r="S113" s="51" t="str">
        <f t="shared" si="410"/>
        <v>G</v>
      </c>
      <c r="T113" s="51" t="str">
        <f t="shared" si="411"/>
        <v>VG</v>
      </c>
      <c r="U113" s="51" t="str">
        <f t="shared" si="412"/>
        <v>VG</v>
      </c>
      <c r="V113" s="51">
        <v>0.84399999999999997</v>
      </c>
      <c r="W113" s="51" t="str">
        <f t="shared" si="413"/>
        <v>G</v>
      </c>
      <c r="X113" s="51" t="str">
        <f t="shared" si="414"/>
        <v>S</v>
      </c>
      <c r="Y113" s="51" t="str">
        <f t="shared" si="415"/>
        <v>VG</v>
      </c>
      <c r="Z113" s="51" t="str">
        <f t="shared" si="416"/>
        <v>G</v>
      </c>
      <c r="AA113" s="53">
        <v>0.74616055699305495</v>
      </c>
      <c r="AB113" s="53">
        <v>0.67909814418889003</v>
      </c>
      <c r="AC113" s="53">
        <v>14.057892180073001</v>
      </c>
      <c r="AD113" s="53">
        <v>10.3877828640448</v>
      </c>
      <c r="AE113" s="53">
        <v>0.50382481380629296</v>
      </c>
      <c r="AF113" s="53">
        <v>0.56648199954730305</v>
      </c>
      <c r="AG113" s="53">
        <v>0.84268686003554205</v>
      </c>
      <c r="AH113" s="53">
        <v>0.72946601556531199</v>
      </c>
      <c r="AI113" s="48" t="s">
        <v>69</v>
      </c>
      <c r="AJ113" s="48" t="s">
        <v>70</v>
      </c>
      <c r="AK113" s="48" t="s">
        <v>70</v>
      </c>
      <c r="AL113" s="48" t="s">
        <v>70</v>
      </c>
      <c r="AM113" s="48" t="s">
        <v>69</v>
      </c>
      <c r="AN113" s="48" t="s">
        <v>69</v>
      </c>
      <c r="AO113" s="48" t="s">
        <v>69</v>
      </c>
      <c r="AP113" s="48" t="s">
        <v>70</v>
      </c>
      <c r="AR113" s="54" t="s">
        <v>149</v>
      </c>
      <c r="AS113" s="53">
        <v>0.79445395584336498</v>
      </c>
      <c r="AT113" s="53">
        <v>0.793548832874162</v>
      </c>
      <c r="AU113" s="53">
        <v>8.4103450557926198</v>
      </c>
      <c r="AV113" s="53">
        <v>8.4276026771923807</v>
      </c>
      <c r="AW113" s="53">
        <v>0.45337186079049402</v>
      </c>
      <c r="AX113" s="53">
        <v>0.45436897685233502</v>
      </c>
      <c r="AY113" s="53">
        <v>0.85077270589057197</v>
      </c>
      <c r="AZ113" s="53">
        <v>0.85532850180283004</v>
      </c>
      <c r="BA113" s="48" t="s">
        <v>69</v>
      </c>
      <c r="BB113" s="48" t="s">
        <v>69</v>
      </c>
      <c r="BC113" s="48" t="s">
        <v>69</v>
      </c>
      <c r="BD113" s="48" t="s">
        <v>69</v>
      </c>
      <c r="BE113" s="48" t="s">
        <v>71</v>
      </c>
      <c r="BF113" s="48" t="s">
        <v>71</v>
      </c>
      <c r="BG113" s="48" t="s">
        <v>71</v>
      </c>
      <c r="BH113" s="48" t="s">
        <v>71</v>
      </c>
      <c r="BI113" s="49">
        <f t="shared" si="417"/>
        <v>1</v>
      </c>
      <c r="BJ113" s="49" t="s">
        <v>149</v>
      </c>
      <c r="BK113" s="53">
        <v>0.75847979630699902</v>
      </c>
      <c r="BL113" s="53">
        <v>0.76392120553183895</v>
      </c>
      <c r="BM113" s="53">
        <v>12.772944691857001</v>
      </c>
      <c r="BN113" s="53">
        <v>11.9197259371805</v>
      </c>
      <c r="BO113" s="53">
        <v>0.49144705075216599</v>
      </c>
      <c r="BP113" s="53">
        <v>0.485879403214584</v>
      </c>
      <c r="BQ113" s="53">
        <v>0.84162527161224499</v>
      </c>
      <c r="BR113" s="53">
        <v>0.84458503604716195</v>
      </c>
      <c r="BS113" s="49" t="s">
        <v>69</v>
      </c>
      <c r="BT113" s="49" t="s">
        <v>69</v>
      </c>
      <c r="BU113" s="49" t="s">
        <v>70</v>
      </c>
      <c r="BV113" s="49" t="s">
        <v>70</v>
      </c>
      <c r="BW113" s="49" t="s">
        <v>71</v>
      </c>
      <c r="BX113" s="49" t="s">
        <v>71</v>
      </c>
      <c r="BY113" s="49" t="s">
        <v>69</v>
      </c>
      <c r="BZ113" s="49" t="s">
        <v>69</v>
      </c>
    </row>
    <row r="114" spans="1:78" s="49" customFormat="1" x14ac:dyDescent="0.3">
      <c r="A114" s="48">
        <v>14184100</v>
      </c>
      <c r="B114" s="48">
        <v>23780883</v>
      </c>
      <c r="C114" s="49" t="s">
        <v>143</v>
      </c>
      <c r="D114" s="49" t="s">
        <v>199</v>
      </c>
      <c r="F114" s="50"/>
      <c r="G114" s="51">
        <v>0.83799999999999997</v>
      </c>
      <c r="H114" s="51" t="str">
        <f t="shared" si="401"/>
        <v>VG</v>
      </c>
      <c r="I114" s="51" t="str">
        <f t="shared" si="402"/>
        <v>G</v>
      </c>
      <c r="J114" s="51" t="str">
        <f t="shared" si="403"/>
        <v>G</v>
      </c>
      <c r="K114" s="51" t="str">
        <f t="shared" si="404"/>
        <v>G</v>
      </c>
      <c r="L114" s="52">
        <v>0.02</v>
      </c>
      <c r="M114" s="51" t="str">
        <f t="shared" si="405"/>
        <v>VG</v>
      </c>
      <c r="N114" s="51" t="str">
        <f t="shared" si="406"/>
        <v>G</v>
      </c>
      <c r="O114" s="51" t="str">
        <f t="shared" si="407"/>
        <v>G</v>
      </c>
      <c r="P114" s="51" t="str">
        <f t="shared" si="408"/>
        <v>G</v>
      </c>
      <c r="Q114" s="51">
        <v>0.40300000000000002</v>
      </c>
      <c r="R114" s="51" t="str">
        <f t="shared" si="409"/>
        <v>VG</v>
      </c>
      <c r="S114" s="51" t="str">
        <f t="shared" si="410"/>
        <v>G</v>
      </c>
      <c r="T114" s="51" t="str">
        <f t="shared" si="411"/>
        <v>VG</v>
      </c>
      <c r="U114" s="51" t="str">
        <f t="shared" si="412"/>
        <v>VG</v>
      </c>
      <c r="V114" s="51">
        <v>0.85</v>
      </c>
      <c r="W114" s="51" t="str">
        <f t="shared" si="413"/>
        <v>G</v>
      </c>
      <c r="X114" s="51" t="str">
        <f t="shared" si="414"/>
        <v>S</v>
      </c>
      <c r="Y114" s="51" t="str">
        <f t="shared" si="415"/>
        <v>VG</v>
      </c>
      <c r="Z114" s="51" t="str">
        <f t="shared" si="416"/>
        <v>G</v>
      </c>
      <c r="AA114" s="53">
        <v>0.74616055699305495</v>
      </c>
      <c r="AB114" s="53">
        <v>0.67909814418889003</v>
      </c>
      <c r="AC114" s="53">
        <v>14.057892180073001</v>
      </c>
      <c r="AD114" s="53">
        <v>10.3877828640448</v>
      </c>
      <c r="AE114" s="53">
        <v>0.50382481380629296</v>
      </c>
      <c r="AF114" s="53">
        <v>0.56648199954730305</v>
      </c>
      <c r="AG114" s="53">
        <v>0.84268686003554205</v>
      </c>
      <c r="AH114" s="53">
        <v>0.72946601556531199</v>
      </c>
      <c r="AI114" s="48" t="s">
        <v>69</v>
      </c>
      <c r="AJ114" s="48" t="s">
        <v>70</v>
      </c>
      <c r="AK114" s="48" t="s">
        <v>70</v>
      </c>
      <c r="AL114" s="48" t="s">
        <v>70</v>
      </c>
      <c r="AM114" s="48" t="s">
        <v>69</v>
      </c>
      <c r="AN114" s="48" t="s">
        <v>69</v>
      </c>
      <c r="AO114" s="48" t="s">
        <v>69</v>
      </c>
      <c r="AP114" s="48" t="s">
        <v>70</v>
      </c>
      <c r="AR114" s="54" t="s">
        <v>149</v>
      </c>
      <c r="AS114" s="53">
        <v>0.79445395584336498</v>
      </c>
      <c r="AT114" s="53">
        <v>0.793548832874162</v>
      </c>
      <c r="AU114" s="53">
        <v>8.4103450557926198</v>
      </c>
      <c r="AV114" s="53">
        <v>8.4276026771923807</v>
      </c>
      <c r="AW114" s="53">
        <v>0.45337186079049402</v>
      </c>
      <c r="AX114" s="53">
        <v>0.45436897685233502</v>
      </c>
      <c r="AY114" s="53">
        <v>0.85077270589057197</v>
      </c>
      <c r="AZ114" s="53">
        <v>0.85532850180283004</v>
      </c>
      <c r="BA114" s="48" t="s">
        <v>69</v>
      </c>
      <c r="BB114" s="48" t="s">
        <v>69</v>
      </c>
      <c r="BC114" s="48" t="s">
        <v>69</v>
      </c>
      <c r="BD114" s="48" t="s">
        <v>69</v>
      </c>
      <c r="BE114" s="48" t="s">
        <v>71</v>
      </c>
      <c r="BF114" s="48" t="s">
        <v>71</v>
      </c>
      <c r="BG114" s="48" t="s">
        <v>71</v>
      </c>
      <c r="BH114" s="48" t="s">
        <v>71</v>
      </c>
      <c r="BI114" s="49">
        <f t="shared" si="417"/>
        <v>1</v>
      </c>
      <c r="BJ114" s="49" t="s">
        <v>149</v>
      </c>
      <c r="BK114" s="53">
        <v>0.75847979630699902</v>
      </c>
      <c r="BL114" s="53">
        <v>0.76392120553183895</v>
      </c>
      <c r="BM114" s="53">
        <v>12.772944691857001</v>
      </c>
      <c r="BN114" s="53">
        <v>11.9197259371805</v>
      </c>
      <c r="BO114" s="53">
        <v>0.49144705075216599</v>
      </c>
      <c r="BP114" s="53">
        <v>0.485879403214584</v>
      </c>
      <c r="BQ114" s="53">
        <v>0.84162527161224499</v>
      </c>
      <c r="BR114" s="53">
        <v>0.84458503604716195</v>
      </c>
      <c r="BS114" s="49" t="s">
        <v>69</v>
      </c>
      <c r="BT114" s="49" t="s">
        <v>69</v>
      </c>
      <c r="BU114" s="49" t="s">
        <v>70</v>
      </c>
      <c r="BV114" s="49" t="s">
        <v>70</v>
      </c>
      <c r="BW114" s="49" t="s">
        <v>71</v>
      </c>
      <c r="BX114" s="49" t="s">
        <v>71</v>
      </c>
      <c r="BY114" s="49" t="s">
        <v>69</v>
      </c>
      <c r="BZ114" s="49" t="s">
        <v>69</v>
      </c>
    </row>
    <row r="115" spans="1:78" s="49" customFormat="1" x14ac:dyDescent="0.3">
      <c r="A115" s="48">
        <v>14184100</v>
      </c>
      <c r="B115" s="48">
        <v>23780883</v>
      </c>
      <c r="C115" s="49" t="s">
        <v>143</v>
      </c>
      <c r="D115" s="49" t="s">
        <v>200</v>
      </c>
      <c r="F115" s="50"/>
      <c r="G115" s="51">
        <v>0.83799999999999997</v>
      </c>
      <c r="H115" s="51" t="str">
        <f t="shared" si="401"/>
        <v>VG</v>
      </c>
      <c r="I115" s="51" t="str">
        <f t="shared" si="402"/>
        <v>G</v>
      </c>
      <c r="J115" s="51" t="str">
        <f t="shared" si="403"/>
        <v>G</v>
      </c>
      <c r="K115" s="51" t="str">
        <f t="shared" si="404"/>
        <v>G</v>
      </c>
      <c r="L115" s="52">
        <v>1.5800000000000002E-2</v>
      </c>
      <c r="M115" s="51" t="str">
        <f t="shared" si="405"/>
        <v>VG</v>
      </c>
      <c r="N115" s="51" t="str">
        <f t="shared" si="406"/>
        <v>G</v>
      </c>
      <c r="O115" s="51" t="str">
        <f t="shared" si="407"/>
        <v>G</v>
      </c>
      <c r="P115" s="51" t="str">
        <f t="shared" si="408"/>
        <v>G</v>
      </c>
      <c r="Q115" s="51">
        <v>0.40200000000000002</v>
      </c>
      <c r="R115" s="51" t="str">
        <f t="shared" si="409"/>
        <v>VG</v>
      </c>
      <c r="S115" s="51" t="str">
        <f t="shared" si="410"/>
        <v>G</v>
      </c>
      <c r="T115" s="51" t="str">
        <f t="shared" si="411"/>
        <v>VG</v>
      </c>
      <c r="U115" s="51" t="str">
        <f t="shared" si="412"/>
        <v>VG</v>
      </c>
      <c r="V115" s="51">
        <v>0.8508</v>
      </c>
      <c r="W115" s="51" t="str">
        <f t="shared" si="413"/>
        <v>VG</v>
      </c>
      <c r="X115" s="51" t="str">
        <f t="shared" si="414"/>
        <v>S</v>
      </c>
      <c r="Y115" s="51" t="str">
        <f t="shared" si="415"/>
        <v>VG</v>
      </c>
      <c r="Z115" s="51" t="str">
        <f t="shared" si="416"/>
        <v>G</v>
      </c>
      <c r="AA115" s="53">
        <v>0.74616055699305495</v>
      </c>
      <c r="AB115" s="53">
        <v>0.67909814418889003</v>
      </c>
      <c r="AC115" s="53">
        <v>14.057892180073001</v>
      </c>
      <c r="AD115" s="53">
        <v>10.3877828640448</v>
      </c>
      <c r="AE115" s="53">
        <v>0.50382481380629296</v>
      </c>
      <c r="AF115" s="53">
        <v>0.56648199954730305</v>
      </c>
      <c r="AG115" s="53">
        <v>0.84268686003554205</v>
      </c>
      <c r="AH115" s="53">
        <v>0.72946601556531199</v>
      </c>
      <c r="AI115" s="48" t="s">
        <v>69</v>
      </c>
      <c r="AJ115" s="48" t="s">
        <v>70</v>
      </c>
      <c r="AK115" s="48" t="s">
        <v>70</v>
      </c>
      <c r="AL115" s="48" t="s">
        <v>70</v>
      </c>
      <c r="AM115" s="48" t="s">
        <v>69</v>
      </c>
      <c r="AN115" s="48" t="s">
        <v>69</v>
      </c>
      <c r="AO115" s="48" t="s">
        <v>69</v>
      </c>
      <c r="AP115" s="48" t="s">
        <v>70</v>
      </c>
      <c r="AR115" s="54" t="s">
        <v>149</v>
      </c>
      <c r="AS115" s="53">
        <v>0.79445395584336498</v>
      </c>
      <c r="AT115" s="53">
        <v>0.793548832874162</v>
      </c>
      <c r="AU115" s="53">
        <v>8.4103450557926198</v>
      </c>
      <c r="AV115" s="53">
        <v>8.4276026771923807</v>
      </c>
      <c r="AW115" s="53">
        <v>0.45337186079049402</v>
      </c>
      <c r="AX115" s="53">
        <v>0.45436897685233502</v>
      </c>
      <c r="AY115" s="53">
        <v>0.85077270589057197</v>
      </c>
      <c r="AZ115" s="53">
        <v>0.85532850180283004</v>
      </c>
      <c r="BA115" s="48" t="s">
        <v>69</v>
      </c>
      <c r="BB115" s="48" t="s">
        <v>69</v>
      </c>
      <c r="BC115" s="48" t="s">
        <v>69</v>
      </c>
      <c r="BD115" s="48" t="s">
        <v>69</v>
      </c>
      <c r="BE115" s="48" t="s">
        <v>71</v>
      </c>
      <c r="BF115" s="48" t="s">
        <v>71</v>
      </c>
      <c r="BG115" s="48" t="s">
        <v>71</v>
      </c>
      <c r="BH115" s="48" t="s">
        <v>71</v>
      </c>
      <c r="BI115" s="49">
        <f t="shared" si="417"/>
        <v>1</v>
      </c>
      <c r="BJ115" s="49" t="s">
        <v>149</v>
      </c>
      <c r="BK115" s="53">
        <v>0.75847979630699902</v>
      </c>
      <c r="BL115" s="53">
        <v>0.76392120553183895</v>
      </c>
      <c r="BM115" s="53">
        <v>12.772944691857001</v>
      </c>
      <c r="BN115" s="53">
        <v>11.9197259371805</v>
      </c>
      <c r="BO115" s="53">
        <v>0.49144705075216599</v>
      </c>
      <c r="BP115" s="53">
        <v>0.485879403214584</v>
      </c>
      <c r="BQ115" s="53">
        <v>0.84162527161224499</v>
      </c>
      <c r="BR115" s="53">
        <v>0.84458503604716195</v>
      </c>
      <c r="BS115" s="49" t="s">
        <v>69</v>
      </c>
      <c r="BT115" s="49" t="s">
        <v>69</v>
      </c>
      <c r="BU115" s="49" t="s">
        <v>70</v>
      </c>
      <c r="BV115" s="49" t="s">
        <v>70</v>
      </c>
      <c r="BW115" s="49" t="s">
        <v>71</v>
      </c>
      <c r="BX115" s="49" t="s">
        <v>71</v>
      </c>
      <c r="BY115" s="49" t="s">
        <v>69</v>
      </c>
      <c r="BZ115" s="49" t="s">
        <v>69</v>
      </c>
    </row>
    <row r="116" spans="1:78" s="49" customFormat="1" x14ac:dyDescent="0.3">
      <c r="A116" s="48">
        <v>14184100</v>
      </c>
      <c r="B116" s="48">
        <v>23780883</v>
      </c>
      <c r="C116" s="49" t="s">
        <v>143</v>
      </c>
      <c r="D116" s="49" t="s">
        <v>201</v>
      </c>
      <c r="F116" s="50"/>
      <c r="G116" s="51">
        <v>0.83699999999999997</v>
      </c>
      <c r="H116" s="51" t="str">
        <f t="shared" si="401"/>
        <v>VG</v>
      </c>
      <c r="I116" s="51" t="str">
        <f t="shared" si="402"/>
        <v>G</v>
      </c>
      <c r="J116" s="51" t="str">
        <f t="shared" si="403"/>
        <v>G</v>
      </c>
      <c r="K116" s="51" t="str">
        <f t="shared" si="404"/>
        <v>G</v>
      </c>
      <c r="L116" s="52">
        <v>2.0899999999999998E-2</v>
      </c>
      <c r="M116" s="51" t="str">
        <f t="shared" si="405"/>
        <v>VG</v>
      </c>
      <c r="N116" s="51" t="str">
        <f t="shared" si="406"/>
        <v>G</v>
      </c>
      <c r="O116" s="51" t="str">
        <f t="shared" si="407"/>
        <v>G</v>
      </c>
      <c r="P116" s="51" t="str">
        <f t="shared" si="408"/>
        <v>G</v>
      </c>
      <c r="Q116" s="51">
        <v>0.40300000000000002</v>
      </c>
      <c r="R116" s="51" t="str">
        <f t="shared" si="409"/>
        <v>VG</v>
      </c>
      <c r="S116" s="51" t="str">
        <f t="shared" si="410"/>
        <v>G</v>
      </c>
      <c r="T116" s="51" t="str">
        <f t="shared" si="411"/>
        <v>VG</v>
      </c>
      <c r="U116" s="51" t="str">
        <f t="shared" si="412"/>
        <v>VG</v>
      </c>
      <c r="V116" s="51">
        <v>0.8508</v>
      </c>
      <c r="W116" s="51" t="str">
        <f t="shared" si="413"/>
        <v>VG</v>
      </c>
      <c r="X116" s="51" t="str">
        <f t="shared" si="414"/>
        <v>S</v>
      </c>
      <c r="Y116" s="51" t="str">
        <f t="shared" si="415"/>
        <v>VG</v>
      </c>
      <c r="Z116" s="51" t="str">
        <f t="shared" si="416"/>
        <v>G</v>
      </c>
      <c r="AA116" s="53">
        <v>0.74616055699305495</v>
      </c>
      <c r="AB116" s="53">
        <v>0.67909814418889003</v>
      </c>
      <c r="AC116" s="53">
        <v>14.057892180073001</v>
      </c>
      <c r="AD116" s="53">
        <v>10.3877828640448</v>
      </c>
      <c r="AE116" s="53">
        <v>0.50382481380629296</v>
      </c>
      <c r="AF116" s="53">
        <v>0.56648199954730305</v>
      </c>
      <c r="AG116" s="53">
        <v>0.84268686003554205</v>
      </c>
      <c r="AH116" s="53">
        <v>0.72946601556531199</v>
      </c>
      <c r="AI116" s="48" t="s">
        <v>69</v>
      </c>
      <c r="AJ116" s="48" t="s">
        <v>70</v>
      </c>
      <c r="AK116" s="48" t="s">
        <v>70</v>
      </c>
      <c r="AL116" s="48" t="s">
        <v>70</v>
      </c>
      <c r="AM116" s="48" t="s">
        <v>69</v>
      </c>
      <c r="AN116" s="48" t="s">
        <v>69</v>
      </c>
      <c r="AO116" s="48" t="s">
        <v>69</v>
      </c>
      <c r="AP116" s="48" t="s">
        <v>70</v>
      </c>
      <c r="AR116" s="54" t="s">
        <v>149</v>
      </c>
      <c r="AS116" s="53">
        <v>0.79445395584336498</v>
      </c>
      <c r="AT116" s="53">
        <v>0.793548832874162</v>
      </c>
      <c r="AU116" s="53">
        <v>8.4103450557926198</v>
      </c>
      <c r="AV116" s="53">
        <v>8.4276026771923807</v>
      </c>
      <c r="AW116" s="53">
        <v>0.45337186079049402</v>
      </c>
      <c r="AX116" s="53">
        <v>0.45436897685233502</v>
      </c>
      <c r="AY116" s="53">
        <v>0.85077270589057197</v>
      </c>
      <c r="AZ116" s="53">
        <v>0.85532850180283004</v>
      </c>
      <c r="BA116" s="48" t="s">
        <v>69</v>
      </c>
      <c r="BB116" s="48" t="s">
        <v>69</v>
      </c>
      <c r="BC116" s="48" t="s">
        <v>69</v>
      </c>
      <c r="BD116" s="48" t="s">
        <v>69</v>
      </c>
      <c r="BE116" s="48" t="s">
        <v>71</v>
      </c>
      <c r="BF116" s="48" t="s">
        <v>71</v>
      </c>
      <c r="BG116" s="48" t="s">
        <v>71</v>
      </c>
      <c r="BH116" s="48" t="s">
        <v>71</v>
      </c>
      <c r="BI116" s="49">
        <f t="shared" si="417"/>
        <v>1</v>
      </c>
      <c r="BJ116" s="49" t="s">
        <v>149</v>
      </c>
      <c r="BK116" s="53">
        <v>0.75847979630699902</v>
      </c>
      <c r="BL116" s="53">
        <v>0.76392120553183895</v>
      </c>
      <c r="BM116" s="53">
        <v>12.772944691857001</v>
      </c>
      <c r="BN116" s="53">
        <v>11.9197259371805</v>
      </c>
      <c r="BO116" s="53">
        <v>0.49144705075216599</v>
      </c>
      <c r="BP116" s="53">
        <v>0.485879403214584</v>
      </c>
      <c r="BQ116" s="53">
        <v>0.84162527161224499</v>
      </c>
      <c r="BR116" s="53">
        <v>0.84458503604716195</v>
      </c>
      <c r="BS116" s="49" t="s">
        <v>69</v>
      </c>
      <c r="BT116" s="49" t="s">
        <v>69</v>
      </c>
      <c r="BU116" s="49" t="s">
        <v>70</v>
      </c>
      <c r="BV116" s="49" t="s">
        <v>70</v>
      </c>
      <c r="BW116" s="49" t="s">
        <v>71</v>
      </c>
      <c r="BX116" s="49" t="s">
        <v>71</v>
      </c>
      <c r="BY116" s="49" t="s">
        <v>69</v>
      </c>
      <c r="BZ116" s="49" t="s">
        <v>69</v>
      </c>
    </row>
    <row r="117" spans="1:78" s="49" customFormat="1" x14ac:dyDescent="0.3">
      <c r="A117" s="48">
        <v>14184100</v>
      </c>
      <c r="B117" s="48">
        <v>23780883</v>
      </c>
      <c r="C117" s="49" t="s">
        <v>143</v>
      </c>
      <c r="D117" s="49" t="s">
        <v>202</v>
      </c>
      <c r="F117" s="50"/>
      <c r="G117" s="51">
        <v>0.83399999999999996</v>
      </c>
      <c r="H117" s="51" t="str">
        <f t="shared" si="401"/>
        <v>VG</v>
      </c>
      <c r="I117" s="51" t="str">
        <f t="shared" si="402"/>
        <v>G</v>
      </c>
      <c r="J117" s="51" t="str">
        <f t="shared" si="403"/>
        <v>G</v>
      </c>
      <c r="K117" s="51" t="str">
        <f t="shared" si="404"/>
        <v>G</v>
      </c>
      <c r="L117" s="52">
        <v>2.5999999999999999E-2</v>
      </c>
      <c r="M117" s="51" t="str">
        <f t="shared" si="405"/>
        <v>VG</v>
      </c>
      <c r="N117" s="51" t="str">
        <f t="shared" si="406"/>
        <v>G</v>
      </c>
      <c r="O117" s="51" t="str">
        <f t="shared" si="407"/>
        <v>G</v>
      </c>
      <c r="P117" s="51" t="str">
        <f t="shared" si="408"/>
        <v>G</v>
      </c>
      <c r="Q117" s="51">
        <v>0.40699999999999997</v>
      </c>
      <c r="R117" s="51" t="str">
        <f t="shared" si="409"/>
        <v>VG</v>
      </c>
      <c r="S117" s="51" t="str">
        <f t="shared" si="410"/>
        <v>G</v>
      </c>
      <c r="T117" s="51" t="str">
        <f t="shared" si="411"/>
        <v>VG</v>
      </c>
      <c r="U117" s="51" t="str">
        <f t="shared" si="412"/>
        <v>VG</v>
      </c>
      <c r="V117" s="76">
        <v>0.84919999999999995</v>
      </c>
      <c r="W117" s="51" t="str">
        <f t="shared" si="413"/>
        <v>G</v>
      </c>
      <c r="X117" s="51" t="str">
        <f t="shared" si="414"/>
        <v>S</v>
      </c>
      <c r="Y117" s="51" t="str">
        <f t="shared" si="415"/>
        <v>VG</v>
      </c>
      <c r="Z117" s="51" t="str">
        <f t="shared" si="416"/>
        <v>G</v>
      </c>
      <c r="AA117" s="53">
        <v>0.74616055699305495</v>
      </c>
      <c r="AB117" s="53">
        <v>0.67909814418889003</v>
      </c>
      <c r="AC117" s="53">
        <v>14.057892180073001</v>
      </c>
      <c r="AD117" s="53">
        <v>10.3877828640448</v>
      </c>
      <c r="AE117" s="53">
        <v>0.50382481380629296</v>
      </c>
      <c r="AF117" s="53">
        <v>0.56648199954730305</v>
      </c>
      <c r="AG117" s="53">
        <v>0.84268686003554205</v>
      </c>
      <c r="AH117" s="53">
        <v>0.72946601556531199</v>
      </c>
      <c r="AI117" s="48" t="s">
        <v>69</v>
      </c>
      <c r="AJ117" s="48" t="s">
        <v>70</v>
      </c>
      <c r="AK117" s="48" t="s">
        <v>70</v>
      </c>
      <c r="AL117" s="48" t="s">
        <v>70</v>
      </c>
      <c r="AM117" s="48" t="s">
        <v>69</v>
      </c>
      <c r="AN117" s="48" t="s">
        <v>69</v>
      </c>
      <c r="AO117" s="48" t="s">
        <v>69</v>
      </c>
      <c r="AP117" s="48" t="s">
        <v>70</v>
      </c>
      <c r="AR117" s="54" t="s">
        <v>149</v>
      </c>
      <c r="AS117" s="53">
        <v>0.79445395584336498</v>
      </c>
      <c r="AT117" s="53">
        <v>0.793548832874162</v>
      </c>
      <c r="AU117" s="53">
        <v>8.4103450557926198</v>
      </c>
      <c r="AV117" s="53">
        <v>8.4276026771923807</v>
      </c>
      <c r="AW117" s="53">
        <v>0.45337186079049402</v>
      </c>
      <c r="AX117" s="53">
        <v>0.45436897685233502</v>
      </c>
      <c r="AY117" s="53">
        <v>0.85077270589057197</v>
      </c>
      <c r="AZ117" s="53">
        <v>0.85532850180283004</v>
      </c>
      <c r="BA117" s="48" t="s">
        <v>69</v>
      </c>
      <c r="BB117" s="48" t="s">
        <v>69</v>
      </c>
      <c r="BC117" s="48" t="s">
        <v>69</v>
      </c>
      <c r="BD117" s="48" t="s">
        <v>69</v>
      </c>
      <c r="BE117" s="48" t="s">
        <v>71</v>
      </c>
      <c r="BF117" s="48" t="s">
        <v>71</v>
      </c>
      <c r="BG117" s="48" t="s">
        <v>71</v>
      </c>
      <c r="BH117" s="48" t="s">
        <v>71</v>
      </c>
      <c r="BI117" s="49">
        <f t="shared" si="417"/>
        <v>1</v>
      </c>
      <c r="BJ117" s="49" t="s">
        <v>149</v>
      </c>
      <c r="BK117" s="53">
        <v>0.75847979630699902</v>
      </c>
      <c r="BL117" s="53">
        <v>0.76392120553183895</v>
      </c>
      <c r="BM117" s="53">
        <v>12.772944691857001</v>
      </c>
      <c r="BN117" s="53">
        <v>11.9197259371805</v>
      </c>
      <c r="BO117" s="53">
        <v>0.49144705075216599</v>
      </c>
      <c r="BP117" s="53">
        <v>0.485879403214584</v>
      </c>
      <c r="BQ117" s="53">
        <v>0.84162527161224499</v>
      </c>
      <c r="BR117" s="53">
        <v>0.84458503604716195</v>
      </c>
      <c r="BS117" s="49" t="s">
        <v>69</v>
      </c>
      <c r="BT117" s="49" t="s">
        <v>69</v>
      </c>
      <c r="BU117" s="49" t="s">
        <v>70</v>
      </c>
      <c r="BV117" s="49" t="s">
        <v>70</v>
      </c>
      <c r="BW117" s="49" t="s">
        <v>71</v>
      </c>
      <c r="BX117" s="49" t="s">
        <v>71</v>
      </c>
      <c r="BY117" s="49" t="s">
        <v>69</v>
      </c>
      <c r="BZ117" s="49" t="s">
        <v>69</v>
      </c>
    </row>
    <row r="118" spans="1:78" s="49" customFormat="1" x14ac:dyDescent="0.3">
      <c r="A118" s="48">
        <v>14184100</v>
      </c>
      <c r="B118" s="48">
        <v>23780883</v>
      </c>
      <c r="C118" s="49" t="s">
        <v>143</v>
      </c>
      <c r="D118" s="49" t="s">
        <v>205</v>
      </c>
      <c r="F118" s="50"/>
      <c r="G118" s="51">
        <v>0.83299999999999996</v>
      </c>
      <c r="H118" s="51" t="str">
        <f t="shared" si="401"/>
        <v>VG</v>
      </c>
      <c r="I118" s="51" t="str">
        <f t="shared" si="402"/>
        <v>G</v>
      </c>
      <c r="J118" s="51" t="str">
        <f t="shared" si="403"/>
        <v>G</v>
      </c>
      <c r="K118" s="51" t="str">
        <f t="shared" si="404"/>
        <v>G</v>
      </c>
      <c r="L118" s="52">
        <v>2.9600000000000001E-2</v>
      </c>
      <c r="M118" s="51" t="str">
        <f t="shared" si="405"/>
        <v>VG</v>
      </c>
      <c r="N118" s="51" t="str">
        <f t="shared" si="406"/>
        <v>G</v>
      </c>
      <c r="O118" s="51" t="str">
        <f t="shared" si="407"/>
        <v>G</v>
      </c>
      <c r="P118" s="51" t="str">
        <f t="shared" si="408"/>
        <v>G</v>
      </c>
      <c r="Q118" s="51">
        <v>0.40899999999999997</v>
      </c>
      <c r="R118" s="51" t="str">
        <f t="shared" si="409"/>
        <v>VG</v>
      </c>
      <c r="S118" s="51" t="str">
        <f t="shared" si="410"/>
        <v>G</v>
      </c>
      <c r="T118" s="51" t="str">
        <f t="shared" si="411"/>
        <v>VG</v>
      </c>
      <c r="U118" s="51" t="str">
        <f t="shared" si="412"/>
        <v>VG</v>
      </c>
      <c r="V118" s="76">
        <v>0.84860000000000002</v>
      </c>
      <c r="W118" s="51" t="str">
        <f t="shared" si="413"/>
        <v>G</v>
      </c>
      <c r="X118" s="51" t="str">
        <f t="shared" si="414"/>
        <v>S</v>
      </c>
      <c r="Y118" s="51" t="str">
        <f t="shared" si="415"/>
        <v>VG</v>
      </c>
      <c r="Z118" s="51" t="str">
        <f t="shared" si="416"/>
        <v>G</v>
      </c>
      <c r="AA118" s="53">
        <v>0.74616055699305495</v>
      </c>
      <c r="AB118" s="53">
        <v>0.67909814418889003</v>
      </c>
      <c r="AC118" s="53">
        <v>14.057892180073001</v>
      </c>
      <c r="AD118" s="53">
        <v>10.3877828640448</v>
      </c>
      <c r="AE118" s="53">
        <v>0.50382481380629296</v>
      </c>
      <c r="AF118" s="53">
        <v>0.56648199954730305</v>
      </c>
      <c r="AG118" s="53">
        <v>0.84268686003554205</v>
      </c>
      <c r="AH118" s="53">
        <v>0.72946601556531199</v>
      </c>
      <c r="AI118" s="48" t="s">
        <v>69</v>
      </c>
      <c r="AJ118" s="48" t="s">
        <v>70</v>
      </c>
      <c r="AK118" s="48" t="s">
        <v>70</v>
      </c>
      <c r="AL118" s="48" t="s">
        <v>70</v>
      </c>
      <c r="AM118" s="48" t="s">
        <v>69</v>
      </c>
      <c r="AN118" s="48" t="s">
        <v>69</v>
      </c>
      <c r="AO118" s="48" t="s">
        <v>69</v>
      </c>
      <c r="AP118" s="48" t="s">
        <v>70</v>
      </c>
      <c r="AR118" s="54" t="s">
        <v>149</v>
      </c>
      <c r="AS118" s="53">
        <v>0.79445395584336498</v>
      </c>
      <c r="AT118" s="53">
        <v>0.793548832874162</v>
      </c>
      <c r="AU118" s="53">
        <v>8.4103450557926198</v>
      </c>
      <c r="AV118" s="53">
        <v>8.4276026771923807</v>
      </c>
      <c r="AW118" s="53">
        <v>0.45337186079049402</v>
      </c>
      <c r="AX118" s="53">
        <v>0.45436897685233502</v>
      </c>
      <c r="AY118" s="53">
        <v>0.85077270589057197</v>
      </c>
      <c r="AZ118" s="53">
        <v>0.85532850180283004</v>
      </c>
      <c r="BA118" s="48" t="s">
        <v>69</v>
      </c>
      <c r="BB118" s="48" t="s">
        <v>69</v>
      </c>
      <c r="BC118" s="48" t="s">
        <v>69</v>
      </c>
      <c r="BD118" s="48" t="s">
        <v>69</v>
      </c>
      <c r="BE118" s="48" t="s">
        <v>71</v>
      </c>
      <c r="BF118" s="48" t="s">
        <v>71</v>
      </c>
      <c r="BG118" s="48" t="s">
        <v>71</v>
      </c>
      <c r="BH118" s="48" t="s">
        <v>71</v>
      </c>
      <c r="BI118" s="49">
        <f t="shared" si="417"/>
        <v>1</v>
      </c>
      <c r="BJ118" s="49" t="s">
        <v>149</v>
      </c>
      <c r="BK118" s="53">
        <v>0.75847979630699902</v>
      </c>
      <c r="BL118" s="53">
        <v>0.76392120553183895</v>
      </c>
      <c r="BM118" s="53">
        <v>12.772944691857001</v>
      </c>
      <c r="BN118" s="53">
        <v>11.9197259371805</v>
      </c>
      <c r="BO118" s="53">
        <v>0.49144705075216599</v>
      </c>
      <c r="BP118" s="53">
        <v>0.485879403214584</v>
      </c>
      <c r="BQ118" s="53">
        <v>0.84162527161224499</v>
      </c>
      <c r="BR118" s="53">
        <v>0.84458503604716195</v>
      </c>
      <c r="BS118" s="49" t="s">
        <v>69</v>
      </c>
      <c r="BT118" s="49" t="s">
        <v>69</v>
      </c>
      <c r="BU118" s="49" t="s">
        <v>70</v>
      </c>
      <c r="BV118" s="49" t="s">
        <v>70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19" spans="1:78" s="49" customFormat="1" x14ac:dyDescent="0.3">
      <c r="A119" s="48">
        <v>14184100</v>
      </c>
      <c r="B119" s="48">
        <v>23780883</v>
      </c>
      <c r="C119" s="49" t="s">
        <v>143</v>
      </c>
      <c r="D119" s="49" t="s">
        <v>208</v>
      </c>
      <c r="F119" s="50"/>
      <c r="G119" s="51">
        <v>0.83399999999999996</v>
      </c>
      <c r="H119" s="51" t="str">
        <f t="shared" si="401"/>
        <v>VG</v>
      </c>
      <c r="I119" s="51" t="str">
        <f t="shared" si="402"/>
        <v>G</v>
      </c>
      <c r="J119" s="51" t="str">
        <f t="shared" si="403"/>
        <v>G</v>
      </c>
      <c r="K119" s="51" t="str">
        <f t="shared" si="404"/>
        <v>G</v>
      </c>
      <c r="L119" s="52">
        <v>2.6599999999999999E-2</v>
      </c>
      <c r="M119" s="51" t="str">
        <f t="shared" si="405"/>
        <v>VG</v>
      </c>
      <c r="N119" s="51" t="str">
        <f t="shared" si="406"/>
        <v>G</v>
      </c>
      <c r="O119" s="51" t="str">
        <f t="shared" si="407"/>
        <v>G</v>
      </c>
      <c r="P119" s="51" t="str">
        <f t="shared" si="408"/>
        <v>G</v>
      </c>
      <c r="Q119" s="51">
        <v>0.40799999999999997</v>
      </c>
      <c r="R119" s="51" t="str">
        <f t="shared" si="409"/>
        <v>VG</v>
      </c>
      <c r="S119" s="51" t="str">
        <f t="shared" si="410"/>
        <v>G</v>
      </c>
      <c r="T119" s="51" t="str">
        <f t="shared" si="411"/>
        <v>VG</v>
      </c>
      <c r="U119" s="51" t="str">
        <f t="shared" si="412"/>
        <v>VG</v>
      </c>
      <c r="V119" s="76">
        <v>0.84860000000000002</v>
      </c>
      <c r="W119" s="51" t="str">
        <f t="shared" si="413"/>
        <v>G</v>
      </c>
      <c r="X119" s="51" t="str">
        <f t="shared" si="414"/>
        <v>S</v>
      </c>
      <c r="Y119" s="51" t="str">
        <f t="shared" si="415"/>
        <v>VG</v>
      </c>
      <c r="Z119" s="51" t="str">
        <f t="shared" si="416"/>
        <v>G</v>
      </c>
      <c r="AA119" s="53">
        <v>0.74616055699305495</v>
      </c>
      <c r="AB119" s="53">
        <v>0.67909814418889003</v>
      </c>
      <c r="AC119" s="53">
        <v>14.057892180073001</v>
      </c>
      <c r="AD119" s="53">
        <v>10.3877828640448</v>
      </c>
      <c r="AE119" s="53">
        <v>0.50382481380629296</v>
      </c>
      <c r="AF119" s="53">
        <v>0.56648199954730305</v>
      </c>
      <c r="AG119" s="53">
        <v>0.84268686003554205</v>
      </c>
      <c r="AH119" s="53">
        <v>0.72946601556531199</v>
      </c>
      <c r="AI119" s="48" t="s">
        <v>69</v>
      </c>
      <c r="AJ119" s="48" t="s">
        <v>70</v>
      </c>
      <c r="AK119" s="48" t="s">
        <v>70</v>
      </c>
      <c r="AL119" s="48" t="s">
        <v>70</v>
      </c>
      <c r="AM119" s="48" t="s">
        <v>69</v>
      </c>
      <c r="AN119" s="48" t="s">
        <v>69</v>
      </c>
      <c r="AO119" s="48" t="s">
        <v>69</v>
      </c>
      <c r="AP119" s="48" t="s">
        <v>70</v>
      </c>
      <c r="AR119" s="54" t="s">
        <v>149</v>
      </c>
      <c r="AS119" s="53">
        <v>0.79445395584336498</v>
      </c>
      <c r="AT119" s="53">
        <v>0.793548832874162</v>
      </c>
      <c r="AU119" s="53">
        <v>8.4103450557926198</v>
      </c>
      <c r="AV119" s="53">
        <v>8.4276026771923807</v>
      </c>
      <c r="AW119" s="53">
        <v>0.45337186079049402</v>
      </c>
      <c r="AX119" s="53">
        <v>0.45436897685233502</v>
      </c>
      <c r="AY119" s="53">
        <v>0.85077270589057197</v>
      </c>
      <c r="AZ119" s="53">
        <v>0.85532850180283004</v>
      </c>
      <c r="BA119" s="48" t="s">
        <v>69</v>
      </c>
      <c r="BB119" s="48" t="s">
        <v>69</v>
      </c>
      <c r="BC119" s="48" t="s">
        <v>69</v>
      </c>
      <c r="BD119" s="48" t="s">
        <v>69</v>
      </c>
      <c r="BE119" s="48" t="s">
        <v>71</v>
      </c>
      <c r="BF119" s="48" t="s">
        <v>71</v>
      </c>
      <c r="BG119" s="48" t="s">
        <v>71</v>
      </c>
      <c r="BH119" s="48" t="s">
        <v>71</v>
      </c>
      <c r="BI119" s="49">
        <f t="shared" si="417"/>
        <v>1</v>
      </c>
      <c r="BJ119" s="49" t="s">
        <v>149</v>
      </c>
      <c r="BK119" s="53">
        <v>0.75847979630699902</v>
      </c>
      <c r="BL119" s="53">
        <v>0.76392120553183895</v>
      </c>
      <c r="BM119" s="53">
        <v>12.772944691857001</v>
      </c>
      <c r="BN119" s="53">
        <v>11.9197259371805</v>
      </c>
      <c r="BO119" s="53">
        <v>0.49144705075216599</v>
      </c>
      <c r="BP119" s="53">
        <v>0.485879403214584</v>
      </c>
      <c r="BQ119" s="53">
        <v>0.84162527161224499</v>
      </c>
      <c r="BR119" s="53">
        <v>0.84458503604716195</v>
      </c>
      <c r="BS119" s="49" t="s">
        <v>69</v>
      </c>
      <c r="BT119" s="49" t="s">
        <v>69</v>
      </c>
      <c r="BU119" s="49" t="s">
        <v>70</v>
      </c>
      <c r="BV119" s="49" t="s">
        <v>70</v>
      </c>
      <c r="BW119" s="49" t="s">
        <v>71</v>
      </c>
      <c r="BX119" s="49" t="s">
        <v>71</v>
      </c>
      <c r="BY119" s="49" t="s">
        <v>69</v>
      </c>
      <c r="BZ119" s="49" t="s">
        <v>69</v>
      </c>
    </row>
    <row r="120" spans="1:78" s="49" customFormat="1" x14ac:dyDescent="0.3">
      <c r="A120" s="48">
        <v>14184100</v>
      </c>
      <c r="B120" s="48">
        <v>23780883</v>
      </c>
      <c r="C120" s="49" t="s">
        <v>143</v>
      </c>
      <c r="D120" s="49" t="s">
        <v>209</v>
      </c>
      <c r="F120" s="50"/>
      <c r="G120" s="51">
        <v>0.83299999999999996</v>
      </c>
      <c r="H120" s="51" t="str">
        <f t="shared" si="401"/>
        <v>VG</v>
      </c>
      <c r="I120" s="51" t="str">
        <f t="shared" si="402"/>
        <v>G</v>
      </c>
      <c r="J120" s="51" t="str">
        <f t="shared" si="403"/>
        <v>G</v>
      </c>
      <c r="K120" s="51" t="str">
        <f t="shared" si="404"/>
        <v>G</v>
      </c>
      <c r="L120" s="52">
        <v>2.9600000000000001E-2</v>
      </c>
      <c r="M120" s="51" t="str">
        <f t="shared" si="405"/>
        <v>VG</v>
      </c>
      <c r="N120" s="51" t="str">
        <f t="shared" si="406"/>
        <v>G</v>
      </c>
      <c r="O120" s="51" t="str">
        <f t="shared" si="407"/>
        <v>G</v>
      </c>
      <c r="P120" s="51" t="str">
        <f t="shared" si="408"/>
        <v>G</v>
      </c>
      <c r="Q120" s="51">
        <v>0.40899999999999997</v>
      </c>
      <c r="R120" s="51" t="str">
        <f t="shared" si="409"/>
        <v>VG</v>
      </c>
      <c r="S120" s="51" t="str">
        <f t="shared" si="410"/>
        <v>G</v>
      </c>
      <c r="T120" s="51" t="str">
        <f t="shared" si="411"/>
        <v>VG</v>
      </c>
      <c r="U120" s="51" t="str">
        <f t="shared" si="412"/>
        <v>VG</v>
      </c>
      <c r="V120" s="76">
        <v>0.84860000000000002</v>
      </c>
      <c r="W120" s="51" t="str">
        <f t="shared" si="413"/>
        <v>G</v>
      </c>
      <c r="X120" s="51" t="str">
        <f t="shared" si="414"/>
        <v>S</v>
      </c>
      <c r="Y120" s="51" t="str">
        <f t="shared" si="415"/>
        <v>VG</v>
      </c>
      <c r="Z120" s="51" t="str">
        <f t="shared" si="416"/>
        <v>G</v>
      </c>
      <c r="AA120" s="53">
        <v>0.74616055699305495</v>
      </c>
      <c r="AB120" s="53">
        <v>0.67909814418889003</v>
      </c>
      <c r="AC120" s="53">
        <v>14.057892180073001</v>
      </c>
      <c r="AD120" s="53">
        <v>10.3877828640448</v>
      </c>
      <c r="AE120" s="53">
        <v>0.50382481380629296</v>
      </c>
      <c r="AF120" s="53">
        <v>0.56648199954730305</v>
      </c>
      <c r="AG120" s="53">
        <v>0.84268686003554205</v>
      </c>
      <c r="AH120" s="53">
        <v>0.72946601556531199</v>
      </c>
      <c r="AI120" s="48" t="s">
        <v>69</v>
      </c>
      <c r="AJ120" s="48" t="s">
        <v>70</v>
      </c>
      <c r="AK120" s="48" t="s">
        <v>70</v>
      </c>
      <c r="AL120" s="48" t="s">
        <v>70</v>
      </c>
      <c r="AM120" s="48" t="s">
        <v>69</v>
      </c>
      <c r="AN120" s="48" t="s">
        <v>69</v>
      </c>
      <c r="AO120" s="48" t="s">
        <v>69</v>
      </c>
      <c r="AP120" s="48" t="s">
        <v>70</v>
      </c>
      <c r="AR120" s="54" t="s">
        <v>149</v>
      </c>
      <c r="AS120" s="53">
        <v>0.79445395584336498</v>
      </c>
      <c r="AT120" s="53">
        <v>0.793548832874162</v>
      </c>
      <c r="AU120" s="53">
        <v>8.4103450557926198</v>
      </c>
      <c r="AV120" s="53">
        <v>8.4276026771923807</v>
      </c>
      <c r="AW120" s="53">
        <v>0.45337186079049402</v>
      </c>
      <c r="AX120" s="53">
        <v>0.45436897685233502</v>
      </c>
      <c r="AY120" s="53">
        <v>0.85077270589057197</v>
      </c>
      <c r="AZ120" s="53">
        <v>0.85532850180283004</v>
      </c>
      <c r="BA120" s="48" t="s">
        <v>69</v>
      </c>
      <c r="BB120" s="48" t="s">
        <v>69</v>
      </c>
      <c r="BC120" s="48" t="s">
        <v>69</v>
      </c>
      <c r="BD120" s="48" t="s">
        <v>69</v>
      </c>
      <c r="BE120" s="48" t="s">
        <v>71</v>
      </c>
      <c r="BF120" s="48" t="s">
        <v>71</v>
      </c>
      <c r="BG120" s="48" t="s">
        <v>71</v>
      </c>
      <c r="BH120" s="48" t="s">
        <v>71</v>
      </c>
      <c r="BI120" s="49">
        <f t="shared" si="417"/>
        <v>1</v>
      </c>
      <c r="BJ120" s="49" t="s">
        <v>149</v>
      </c>
      <c r="BK120" s="53">
        <v>0.75847979630699902</v>
      </c>
      <c r="BL120" s="53">
        <v>0.76392120553183895</v>
      </c>
      <c r="BM120" s="53">
        <v>12.772944691857001</v>
      </c>
      <c r="BN120" s="53">
        <v>11.9197259371805</v>
      </c>
      <c r="BO120" s="53">
        <v>0.49144705075216599</v>
      </c>
      <c r="BP120" s="53">
        <v>0.485879403214584</v>
      </c>
      <c r="BQ120" s="53">
        <v>0.84162527161224499</v>
      </c>
      <c r="BR120" s="53">
        <v>0.84458503604716195</v>
      </c>
      <c r="BS120" s="49" t="s">
        <v>69</v>
      </c>
      <c r="BT120" s="49" t="s">
        <v>69</v>
      </c>
      <c r="BU120" s="49" t="s">
        <v>70</v>
      </c>
      <c r="BV120" s="49" t="s">
        <v>70</v>
      </c>
      <c r="BW120" s="49" t="s">
        <v>71</v>
      </c>
      <c r="BX120" s="49" t="s">
        <v>71</v>
      </c>
      <c r="BY120" s="49" t="s">
        <v>69</v>
      </c>
      <c r="BZ120" s="49" t="s">
        <v>69</v>
      </c>
    </row>
    <row r="121" spans="1:78" s="49" customFormat="1" x14ac:dyDescent="0.3">
      <c r="A121" s="48">
        <v>14184100</v>
      </c>
      <c r="B121" s="48">
        <v>23780883</v>
      </c>
      <c r="C121" s="49" t="s">
        <v>143</v>
      </c>
      <c r="D121" s="49" t="s">
        <v>214</v>
      </c>
      <c r="F121" s="50"/>
      <c r="G121" s="51">
        <v>0.83299999999999996</v>
      </c>
      <c r="H121" s="51" t="str">
        <f t="shared" si="401"/>
        <v>VG</v>
      </c>
      <c r="I121" s="51" t="str">
        <f t="shared" si="402"/>
        <v>G</v>
      </c>
      <c r="J121" s="51" t="str">
        <f t="shared" si="403"/>
        <v>G</v>
      </c>
      <c r="K121" s="51" t="str">
        <f t="shared" si="404"/>
        <v>G</v>
      </c>
      <c r="L121" s="52">
        <v>2.9600000000000001E-2</v>
      </c>
      <c r="M121" s="51" t="str">
        <f t="shared" si="405"/>
        <v>VG</v>
      </c>
      <c r="N121" s="51" t="str">
        <f t="shared" si="406"/>
        <v>G</v>
      </c>
      <c r="O121" s="51" t="str">
        <f t="shared" si="407"/>
        <v>G</v>
      </c>
      <c r="P121" s="51" t="str">
        <f t="shared" si="408"/>
        <v>G</v>
      </c>
      <c r="Q121" s="51">
        <v>0.40899999999999997</v>
      </c>
      <c r="R121" s="51" t="str">
        <f t="shared" si="409"/>
        <v>VG</v>
      </c>
      <c r="S121" s="51" t="str">
        <f t="shared" si="410"/>
        <v>G</v>
      </c>
      <c r="T121" s="51" t="str">
        <f t="shared" si="411"/>
        <v>VG</v>
      </c>
      <c r="U121" s="51" t="str">
        <f t="shared" si="412"/>
        <v>VG</v>
      </c>
      <c r="V121" s="76">
        <v>0.84860000000000002</v>
      </c>
      <c r="W121" s="51" t="str">
        <f t="shared" si="413"/>
        <v>G</v>
      </c>
      <c r="X121" s="51" t="str">
        <f t="shared" si="414"/>
        <v>S</v>
      </c>
      <c r="Y121" s="51" t="str">
        <f t="shared" si="415"/>
        <v>VG</v>
      </c>
      <c r="Z121" s="51" t="str">
        <f t="shared" si="416"/>
        <v>G</v>
      </c>
      <c r="AA121" s="53">
        <v>0.74616055699305495</v>
      </c>
      <c r="AB121" s="53">
        <v>0.67909814418889003</v>
      </c>
      <c r="AC121" s="53">
        <v>14.057892180073001</v>
      </c>
      <c r="AD121" s="53">
        <v>10.3877828640448</v>
      </c>
      <c r="AE121" s="53">
        <v>0.50382481380629296</v>
      </c>
      <c r="AF121" s="53">
        <v>0.56648199954730305</v>
      </c>
      <c r="AG121" s="53">
        <v>0.84268686003554205</v>
      </c>
      <c r="AH121" s="53">
        <v>0.72946601556531199</v>
      </c>
      <c r="AI121" s="48" t="s">
        <v>69</v>
      </c>
      <c r="AJ121" s="48" t="s">
        <v>70</v>
      </c>
      <c r="AK121" s="48" t="s">
        <v>70</v>
      </c>
      <c r="AL121" s="48" t="s">
        <v>70</v>
      </c>
      <c r="AM121" s="48" t="s">
        <v>69</v>
      </c>
      <c r="AN121" s="48" t="s">
        <v>69</v>
      </c>
      <c r="AO121" s="48" t="s">
        <v>69</v>
      </c>
      <c r="AP121" s="48" t="s">
        <v>70</v>
      </c>
      <c r="AR121" s="54" t="s">
        <v>149</v>
      </c>
      <c r="AS121" s="53">
        <v>0.79445395584336498</v>
      </c>
      <c r="AT121" s="53">
        <v>0.793548832874162</v>
      </c>
      <c r="AU121" s="53">
        <v>8.4103450557926198</v>
      </c>
      <c r="AV121" s="53">
        <v>8.4276026771923807</v>
      </c>
      <c r="AW121" s="53">
        <v>0.45337186079049402</v>
      </c>
      <c r="AX121" s="53">
        <v>0.45436897685233502</v>
      </c>
      <c r="AY121" s="53">
        <v>0.85077270589057197</v>
      </c>
      <c r="AZ121" s="53">
        <v>0.85532850180283004</v>
      </c>
      <c r="BA121" s="48" t="s">
        <v>69</v>
      </c>
      <c r="BB121" s="48" t="s">
        <v>69</v>
      </c>
      <c r="BC121" s="48" t="s">
        <v>69</v>
      </c>
      <c r="BD121" s="48" t="s">
        <v>69</v>
      </c>
      <c r="BE121" s="48" t="s">
        <v>71</v>
      </c>
      <c r="BF121" s="48" t="s">
        <v>71</v>
      </c>
      <c r="BG121" s="48" t="s">
        <v>71</v>
      </c>
      <c r="BH121" s="48" t="s">
        <v>71</v>
      </c>
      <c r="BI121" s="49">
        <f t="shared" si="417"/>
        <v>1</v>
      </c>
      <c r="BJ121" s="49" t="s">
        <v>149</v>
      </c>
      <c r="BK121" s="53">
        <v>0.75847979630699902</v>
      </c>
      <c r="BL121" s="53">
        <v>0.76392120553183895</v>
      </c>
      <c r="BM121" s="53">
        <v>12.772944691857001</v>
      </c>
      <c r="BN121" s="53">
        <v>11.9197259371805</v>
      </c>
      <c r="BO121" s="53">
        <v>0.49144705075216599</v>
      </c>
      <c r="BP121" s="53">
        <v>0.485879403214584</v>
      </c>
      <c r="BQ121" s="53">
        <v>0.84162527161224499</v>
      </c>
      <c r="BR121" s="53">
        <v>0.84458503604716195</v>
      </c>
      <c r="BS121" s="49" t="s">
        <v>69</v>
      </c>
      <c r="BT121" s="49" t="s">
        <v>69</v>
      </c>
      <c r="BU121" s="49" t="s">
        <v>70</v>
      </c>
      <c r="BV121" s="49" t="s">
        <v>70</v>
      </c>
      <c r="BW121" s="49" t="s">
        <v>71</v>
      </c>
      <c r="BX121" s="49" t="s">
        <v>71</v>
      </c>
      <c r="BY121" s="49" t="s">
        <v>69</v>
      </c>
      <c r="BZ121" s="49" t="s">
        <v>69</v>
      </c>
    </row>
    <row r="122" spans="1:78" s="49" customFormat="1" x14ac:dyDescent="0.3">
      <c r="A122" s="48">
        <v>14184100</v>
      </c>
      <c r="B122" s="48">
        <v>23780883</v>
      </c>
      <c r="C122" s="49" t="s">
        <v>143</v>
      </c>
      <c r="D122" s="49" t="s">
        <v>222</v>
      </c>
      <c r="E122" s="49" t="s">
        <v>225</v>
      </c>
      <c r="F122" s="50"/>
      <c r="G122" s="51">
        <v>0.83099999999999996</v>
      </c>
      <c r="H122" s="51" t="str">
        <f t="shared" si="401"/>
        <v>VG</v>
      </c>
      <c r="I122" s="51" t="str">
        <f t="shared" si="402"/>
        <v>G</v>
      </c>
      <c r="J122" s="51" t="str">
        <f t="shared" si="403"/>
        <v>G</v>
      </c>
      <c r="K122" s="51" t="str">
        <f t="shared" si="404"/>
        <v>G</v>
      </c>
      <c r="L122" s="52">
        <v>3.09E-2</v>
      </c>
      <c r="M122" s="51" t="str">
        <f t="shared" si="405"/>
        <v>VG</v>
      </c>
      <c r="N122" s="51" t="str">
        <f t="shared" si="406"/>
        <v>G</v>
      </c>
      <c r="O122" s="51" t="str">
        <f t="shared" si="407"/>
        <v>G</v>
      </c>
      <c r="P122" s="51" t="str">
        <f t="shared" si="408"/>
        <v>G</v>
      </c>
      <c r="Q122" s="51">
        <v>0.41099999999999998</v>
      </c>
      <c r="R122" s="51" t="str">
        <f t="shared" si="409"/>
        <v>VG</v>
      </c>
      <c r="S122" s="51" t="str">
        <f t="shared" si="410"/>
        <v>G</v>
      </c>
      <c r="T122" s="51" t="str">
        <f t="shared" si="411"/>
        <v>VG</v>
      </c>
      <c r="U122" s="51" t="str">
        <f t="shared" si="412"/>
        <v>VG</v>
      </c>
      <c r="V122" s="76">
        <v>0.85670000000000002</v>
      </c>
      <c r="W122" s="51" t="str">
        <f t="shared" si="413"/>
        <v>VG</v>
      </c>
      <c r="X122" s="51" t="str">
        <f t="shared" si="414"/>
        <v>S</v>
      </c>
      <c r="Y122" s="51" t="str">
        <f t="shared" si="415"/>
        <v>VG</v>
      </c>
      <c r="Z122" s="51" t="str">
        <f t="shared" si="416"/>
        <v>G</v>
      </c>
      <c r="AA122" s="53">
        <v>0.74616055699305495</v>
      </c>
      <c r="AB122" s="53">
        <v>0.67909814418889003</v>
      </c>
      <c r="AC122" s="53">
        <v>14.057892180073001</v>
      </c>
      <c r="AD122" s="53">
        <v>10.3877828640448</v>
      </c>
      <c r="AE122" s="53">
        <v>0.50382481380629296</v>
      </c>
      <c r="AF122" s="53">
        <v>0.56648199954730305</v>
      </c>
      <c r="AG122" s="53">
        <v>0.84268686003554205</v>
      </c>
      <c r="AH122" s="53">
        <v>0.72946601556531199</v>
      </c>
      <c r="AI122" s="48" t="s">
        <v>69</v>
      </c>
      <c r="AJ122" s="48" t="s">
        <v>70</v>
      </c>
      <c r="AK122" s="48" t="s">
        <v>70</v>
      </c>
      <c r="AL122" s="48" t="s">
        <v>70</v>
      </c>
      <c r="AM122" s="48" t="s">
        <v>69</v>
      </c>
      <c r="AN122" s="48" t="s">
        <v>69</v>
      </c>
      <c r="AO122" s="48" t="s">
        <v>69</v>
      </c>
      <c r="AP122" s="48" t="s">
        <v>70</v>
      </c>
      <c r="AR122" s="54" t="s">
        <v>149</v>
      </c>
      <c r="AS122" s="53">
        <v>0.79445395584336498</v>
      </c>
      <c r="AT122" s="53">
        <v>0.793548832874162</v>
      </c>
      <c r="AU122" s="53">
        <v>8.4103450557926198</v>
      </c>
      <c r="AV122" s="53">
        <v>8.4276026771923807</v>
      </c>
      <c r="AW122" s="53">
        <v>0.45337186079049402</v>
      </c>
      <c r="AX122" s="53">
        <v>0.45436897685233502</v>
      </c>
      <c r="AY122" s="53">
        <v>0.85077270589057197</v>
      </c>
      <c r="AZ122" s="53">
        <v>0.85532850180283004</v>
      </c>
      <c r="BA122" s="48" t="s">
        <v>69</v>
      </c>
      <c r="BB122" s="48" t="s">
        <v>69</v>
      </c>
      <c r="BC122" s="48" t="s">
        <v>69</v>
      </c>
      <c r="BD122" s="48" t="s">
        <v>69</v>
      </c>
      <c r="BE122" s="48" t="s">
        <v>71</v>
      </c>
      <c r="BF122" s="48" t="s">
        <v>71</v>
      </c>
      <c r="BG122" s="48" t="s">
        <v>71</v>
      </c>
      <c r="BH122" s="48" t="s">
        <v>71</v>
      </c>
      <c r="BI122" s="49">
        <f t="shared" si="417"/>
        <v>1</v>
      </c>
      <c r="BJ122" s="49" t="s">
        <v>149</v>
      </c>
      <c r="BK122" s="53">
        <v>0.75847979630699902</v>
      </c>
      <c r="BL122" s="53">
        <v>0.76392120553183895</v>
      </c>
      <c r="BM122" s="53">
        <v>12.772944691857001</v>
      </c>
      <c r="BN122" s="53">
        <v>11.9197259371805</v>
      </c>
      <c r="BO122" s="53">
        <v>0.49144705075216599</v>
      </c>
      <c r="BP122" s="53">
        <v>0.485879403214584</v>
      </c>
      <c r="BQ122" s="53">
        <v>0.84162527161224499</v>
      </c>
      <c r="BR122" s="53">
        <v>0.84458503604716195</v>
      </c>
      <c r="BS122" s="49" t="s">
        <v>69</v>
      </c>
      <c r="BT122" s="49" t="s">
        <v>69</v>
      </c>
      <c r="BU122" s="49" t="s">
        <v>70</v>
      </c>
      <c r="BV122" s="49" t="s">
        <v>70</v>
      </c>
      <c r="BW122" s="49" t="s">
        <v>71</v>
      </c>
      <c r="BX122" s="49" t="s">
        <v>71</v>
      </c>
      <c r="BY122" s="49" t="s">
        <v>69</v>
      </c>
      <c r="BZ122" s="49" t="s">
        <v>69</v>
      </c>
    </row>
    <row r="123" spans="1:78" s="49" customFormat="1" ht="57.6" x14ac:dyDescent="0.3">
      <c r="A123" s="48">
        <v>14184100</v>
      </c>
      <c r="B123" s="48">
        <v>23780883</v>
      </c>
      <c r="C123" s="49" t="s">
        <v>143</v>
      </c>
      <c r="D123" s="65" t="s">
        <v>228</v>
      </c>
      <c r="E123" s="49" t="s">
        <v>229</v>
      </c>
      <c r="F123" s="50"/>
      <c r="G123" s="51">
        <v>0.85299999999999998</v>
      </c>
      <c r="H123" s="51" t="str">
        <f t="shared" ref="H123" si="418">IF(G123&gt;0.8,"VG",IF(G123&gt;0.7,"G",IF(G123&gt;0.45,"S","NS")))</f>
        <v>VG</v>
      </c>
      <c r="I123" s="51" t="str">
        <f t="shared" ref="I123" si="419">AI123</f>
        <v>G</v>
      </c>
      <c r="J123" s="51" t="str">
        <f t="shared" ref="J123" si="420">BB123</f>
        <v>G</v>
      </c>
      <c r="K123" s="51" t="str">
        <f t="shared" ref="K123" si="421">BT123</f>
        <v>G</v>
      </c>
      <c r="L123" s="52">
        <v>-2.9899999999999999E-2</v>
      </c>
      <c r="M123" s="51" t="str">
        <f t="shared" ref="M123" si="422">IF(ABS(L123)&lt;5%,"VG",IF(ABS(L123)&lt;10%,"G",IF(ABS(L123)&lt;15%,"S","NS")))</f>
        <v>VG</v>
      </c>
      <c r="N123" s="51" t="str">
        <f t="shared" ref="N123" si="423">AO123</f>
        <v>G</v>
      </c>
      <c r="O123" s="51" t="str">
        <f t="shared" ref="O123" si="424">BD123</f>
        <v>G</v>
      </c>
      <c r="P123" s="51" t="str">
        <f t="shared" ref="P123" si="425">BY123</f>
        <v>G</v>
      </c>
      <c r="Q123" s="51">
        <v>0.38300000000000001</v>
      </c>
      <c r="R123" s="51" t="str">
        <f t="shared" ref="R123" si="426">IF(Q123&lt;=0.5,"VG",IF(Q123&lt;=0.6,"G",IF(Q123&lt;=0.7,"S","NS")))</f>
        <v>VG</v>
      </c>
      <c r="S123" s="51" t="str">
        <f t="shared" ref="S123" si="427">AN123</f>
        <v>G</v>
      </c>
      <c r="T123" s="51" t="str">
        <f t="shared" ref="T123" si="428">BF123</f>
        <v>VG</v>
      </c>
      <c r="U123" s="51" t="str">
        <f t="shared" ref="U123" si="429">BX123</f>
        <v>VG</v>
      </c>
      <c r="V123" s="76">
        <v>0.86480000000000001</v>
      </c>
      <c r="W123" s="51" t="str">
        <f t="shared" ref="W123" si="430">IF(V123&gt;0.85,"VG",IF(V123&gt;0.75,"G",IF(V123&gt;0.6,"S","NS")))</f>
        <v>VG</v>
      </c>
      <c r="X123" s="51" t="str">
        <f t="shared" ref="X123" si="431">AP123</f>
        <v>S</v>
      </c>
      <c r="Y123" s="51" t="str">
        <f t="shared" ref="Y123" si="432">BH123</f>
        <v>VG</v>
      </c>
      <c r="Z123" s="51" t="str">
        <f t="shared" ref="Z123" si="433">BZ123</f>
        <v>G</v>
      </c>
      <c r="AA123" s="53">
        <v>0.74616055699305495</v>
      </c>
      <c r="AB123" s="53">
        <v>0.67909814418889003</v>
      </c>
      <c r="AC123" s="53">
        <v>14.057892180073001</v>
      </c>
      <c r="AD123" s="53">
        <v>10.3877828640448</v>
      </c>
      <c r="AE123" s="53">
        <v>0.50382481380629296</v>
      </c>
      <c r="AF123" s="53">
        <v>0.56648199954730305</v>
      </c>
      <c r="AG123" s="53">
        <v>0.84268686003554205</v>
      </c>
      <c r="AH123" s="53">
        <v>0.72946601556531199</v>
      </c>
      <c r="AI123" s="48" t="s">
        <v>69</v>
      </c>
      <c r="AJ123" s="48" t="s">
        <v>70</v>
      </c>
      <c r="AK123" s="48" t="s">
        <v>70</v>
      </c>
      <c r="AL123" s="48" t="s">
        <v>70</v>
      </c>
      <c r="AM123" s="48" t="s">
        <v>69</v>
      </c>
      <c r="AN123" s="48" t="s">
        <v>69</v>
      </c>
      <c r="AO123" s="48" t="s">
        <v>69</v>
      </c>
      <c r="AP123" s="48" t="s">
        <v>70</v>
      </c>
      <c r="AR123" s="54" t="s">
        <v>149</v>
      </c>
      <c r="AS123" s="53">
        <v>0.79445395584336498</v>
      </c>
      <c r="AT123" s="53">
        <v>0.793548832874162</v>
      </c>
      <c r="AU123" s="53">
        <v>8.4103450557926198</v>
      </c>
      <c r="AV123" s="53">
        <v>8.4276026771923807</v>
      </c>
      <c r="AW123" s="53">
        <v>0.45337186079049402</v>
      </c>
      <c r="AX123" s="53">
        <v>0.45436897685233502</v>
      </c>
      <c r="AY123" s="53">
        <v>0.85077270589057197</v>
      </c>
      <c r="AZ123" s="53">
        <v>0.85532850180283004</v>
      </c>
      <c r="BA123" s="48" t="s">
        <v>69</v>
      </c>
      <c r="BB123" s="48" t="s">
        <v>69</v>
      </c>
      <c r="BC123" s="48" t="s">
        <v>69</v>
      </c>
      <c r="BD123" s="48" t="s">
        <v>69</v>
      </c>
      <c r="BE123" s="48" t="s">
        <v>71</v>
      </c>
      <c r="BF123" s="48" t="s">
        <v>71</v>
      </c>
      <c r="BG123" s="48" t="s">
        <v>71</v>
      </c>
      <c r="BH123" s="48" t="s">
        <v>71</v>
      </c>
      <c r="BI123" s="49">
        <f t="shared" ref="BI123" si="434">IF(BJ123=AR123,1,0)</f>
        <v>1</v>
      </c>
      <c r="BJ123" s="49" t="s">
        <v>149</v>
      </c>
      <c r="BK123" s="53">
        <v>0.75847979630699902</v>
      </c>
      <c r="BL123" s="53">
        <v>0.76392120553183895</v>
      </c>
      <c r="BM123" s="53">
        <v>12.772944691857001</v>
      </c>
      <c r="BN123" s="53">
        <v>11.9197259371805</v>
      </c>
      <c r="BO123" s="53">
        <v>0.49144705075216599</v>
      </c>
      <c r="BP123" s="53">
        <v>0.485879403214584</v>
      </c>
      <c r="BQ123" s="53">
        <v>0.84162527161224499</v>
      </c>
      <c r="BR123" s="53">
        <v>0.84458503604716195</v>
      </c>
      <c r="BS123" s="49" t="s">
        <v>69</v>
      </c>
      <c r="BT123" s="49" t="s">
        <v>69</v>
      </c>
      <c r="BU123" s="49" t="s">
        <v>70</v>
      </c>
      <c r="BV123" s="49" t="s">
        <v>70</v>
      </c>
      <c r="BW123" s="49" t="s">
        <v>71</v>
      </c>
      <c r="BX123" s="49" t="s">
        <v>71</v>
      </c>
      <c r="BY123" s="49" t="s">
        <v>69</v>
      </c>
      <c r="BZ123" s="49" t="s">
        <v>69</v>
      </c>
    </row>
    <row r="124" spans="1:78" s="49" customFormat="1" x14ac:dyDescent="0.3">
      <c r="A124" s="48">
        <v>14184100</v>
      </c>
      <c r="B124" s="48">
        <v>23780883</v>
      </c>
      <c r="C124" s="49" t="s">
        <v>143</v>
      </c>
      <c r="D124" s="65" t="s">
        <v>231</v>
      </c>
      <c r="E124" s="49" t="s">
        <v>233</v>
      </c>
      <c r="F124" s="50"/>
      <c r="G124" s="51">
        <v>0.84099999999999997</v>
      </c>
      <c r="H124" s="51" t="str">
        <f t="shared" ref="H124" si="435">IF(G124&gt;0.8,"VG",IF(G124&gt;0.7,"G",IF(G124&gt;0.45,"S","NS")))</f>
        <v>VG</v>
      </c>
      <c r="I124" s="51" t="str">
        <f t="shared" ref="I124" si="436">AI124</f>
        <v>G</v>
      </c>
      <c r="J124" s="51" t="str">
        <f t="shared" ref="J124" si="437">BB124</f>
        <v>G</v>
      </c>
      <c r="K124" s="51" t="str">
        <f t="shared" ref="K124" si="438">BT124</f>
        <v>G</v>
      </c>
      <c r="L124" s="52">
        <v>-7.5499999999999998E-2</v>
      </c>
      <c r="M124" s="51" t="str">
        <f t="shared" ref="M124" si="439">IF(ABS(L124)&lt;5%,"VG",IF(ABS(L124)&lt;10%,"G",IF(ABS(L124)&lt;15%,"S","NS")))</f>
        <v>G</v>
      </c>
      <c r="N124" s="51" t="str">
        <f t="shared" ref="N124" si="440">AO124</f>
        <v>G</v>
      </c>
      <c r="O124" s="51" t="str">
        <f t="shared" ref="O124" si="441">BD124</f>
        <v>G</v>
      </c>
      <c r="P124" s="51" t="str">
        <f t="shared" ref="P124" si="442">BY124</f>
        <v>G</v>
      </c>
      <c r="Q124" s="51">
        <v>0.39600000000000002</v>
      </c>
      <c r="R124" s="51" t="str">
        <f t="shared" ref="R124" si="443">IF(Q124&lt;=0.5,"VG",IF(Q124&lt;=0.6,"G",IF(Q124&lt;=0.7,"S","NS")))</f>
        <v>VG</v>
      </c>
      <c r="S124" s="51" t="str">
        <f t="shared" ref="S124" si="444">AN124</f>
        <v>G</v>
      </c>
      <c r="T124" s="51" t="str">
        <f t="shared" ref="T124" si="445">BF124</f>
        <v>VG</v>
      </c>
      <c r="U124" s="51" t="str">
        <f t="shared" ref="U124" si="446">BX124</f>
        <v>VG</v>
      </c>
      <c r="V124" s="76">
        <v>0.86470000000000002</v>
      </c>
      <c r="W124" s="51" t="str">
        <f t="shared" ref="W124" si="447">IF(V124&gt;0.85,"VG",IF(V124&gt;0.75,"G",IF(V124&gt;0.6,"S","NS")))</f>
        <v>VG</v>
      </c>
      <c r="X124" s="51" t="str">
        <f t="shared" ref="X124" si="448">AP124</f>
        <v>S</v>
      </c>
      <c r="Y124" s="51" t="str">
        <f t="shared" ref="Y124" si="449">BH124</f>
        <v>VG</v>
      </c>
      <c r="Z124" s="51" t="str">
        <f t="shared" ref="Z124" si="450">BZ124</f>
        <v>G</v>
      </c>
      <c r="AA124" s="53">
        <v>0.74616055699305495</v>
      </c>
      <c r="AB124" s="53">
        <v>0.67909814418889003</v>
      </c>
      <c r="AC124" s="53">
        <v>14.057892180073001</v>
      </c>
      <c r="AD124" s="53">
        <v>10.3877828640448</v>
      </c>
      <c r="AE124" s="53">
        <v>0.50382481380629296</v>
      </c>
      <c r="AF124" s="53">
        <v>0.56648199954730305</v>
      </c>
      <c r="AG124" s="53">
        <v>0.84268686003554205</v>
      </c>
      <c r="AH124" s="53">
        <v>0.72946601556531199</v>
      </c>
      <c r="AI124" s="48" t="s">
        <v>69</v>
      </c>
      <c r="AJ124" s="48" t="s">
        <v>70</v>
      </c>
      <c r="AK124" s="48" t="s">
        <v>70</v>
      </c>
      <c r="AL124" s="48" t="s">
        <v>70</v>
      </c>
      <c r="AM124" s="48" t="s">
        <v>69</v>
      </c>
      <c r="AN124" s="48" t="s">
        <v>69</v>
      </c>
      <c r="AO124" s="48" t="s">
        <v>69</v>
      </c>
      <c r="AP124" s="48" t="s">
        <v>70</v>
      </c>
      <c r="AR124" s="54" t="s">
        <v>149</v>
      </c>
      <c r="AS124" s="53">
        <v>0.79445395584336498</v>
      </c>
      <c r="AT124" s="53">
        <v>0.793548832874162</v>
      </c>
      <c r="AU124" s="53">
        <v>8.4103450557926198</v>
      </c>
      <c r="AV124" s="53">
        <v>8.4276026771923807</v>
      </c>
      <c r="AW124" s="53">
        <v>0.45337186079049402</v>
      </c>
      <c r="AX124" s="53">
        <v>0.45436897685233502</v>
      </c>
      <c r="AY124" s="53">
        <v>0.85077270589057197</v>
      </c>
      <c r="AZ124" s="53">
        <v>0.85532850180283004</v>
      </c>
      <c r="BA124" s="48" t="s">
        <v>69</v>
      </c>
      <c r="BB124" s="48" t="s">
        <v>69</v>
      </c>
      <c r="BC124" s="48" t="s">
        <v>69</v>
      </c>
      <c r="BD124" s="48" t="s">
        <v>69</v>
      </c>
      <c r="BE124" s="48" t="s">
        <v>71</v>
      </c>
      <c r="BF124" s="48" t="s">
        <v>71</v>
      </c>
      <c r="BG124" s="48" t="s">
        <v>71</v>
      </c>
      <c r="BH124" s="48" t="s">
        <v>71</v>
      </c>
      <c r="BI124" s="49">
        <f t="shared" ref="BI124" si="451">IF(BJ124=AR124,1,0)</f>
        <v>1</v>
      </c>
      <c r="BJ124" s="49" t="s">
        <v>149</v>
      </c>
      <c r="BK124" s="53">
        <v>0.75847979630699902</v>
      </c>
      <c r="BL124" s="53">
        <v>0.76392120553183895</v>
      </c>
      <c r="BM124" s="53">
        <v>12.772944691857001</v>
      </c>
      <c r="BN124" s="53">
        <v>11.9197259371805</v>
      </c>
      <c r="BO124" s="53">
        <v>0.49144705075216599</v>
      </c>
      <c r="BP124" s="53">
        <v>0.485879403214584</v>
      </c>
      <c r="BQ124" s="53">
        <v>0.84162527161224499</v>
      </c>
      <c r="BR124" s="53">
        <v>0.84458503604716195</v>
      </c>
      <c r="BS124" s="49" t="s">
        <v>69</v>
      </c>
      <c r="BT124" s="49" t="s">
        <v>69</v>
      </c>
      <c r="BU124" s="49" t="s">
        <v>70</v>
      </c>
      <c r="BV124" s="49" t="s">
        <v>70</v>
      </c>
      <c r="BW124" s="49" t="s">
        <v>71</v>
      </c>
      <c r="BX124" s="49" t="s">
        <v>71</v>
      </c>
      <c r="BY124" s="49" t="s">
        <v>69</v>
      </c>
      <c r="BZ124" s="49" t="s">
        <v>69</v>
      </c>
    </row>
    <row r="125" spans="1:78" s="49" customFormat="1" x14ac:dyDescent="0.3">
      <c r="A125" s="48">
        <v>14184100</v>
      </c>
      <c r="B125" s="48">
        <v>23780883</v>
      </c>
      <c r="C125" s="49" t="s">
        <v>143</v>
      </c>
      <c r="D125" s="65" t="s">
        <v>237</v>
      </c>
      <c r="E125" s="49" t="s">
        <v>239</v>
      </c>
      <c r="F125" s="50"/>
      <c r="G125" s="51">
        <v>0.84499999999999997</v>
      </c>
      <c r="H125" s="51" t="str">
        <f t="shared" ref="H125" si="452">IF(G125&gt;0.8,"VG",IF(G125&gt;0.7,"G",IF(G125&gt;0.45,"S","NS")))</f>
        <v>VG</v>
      </c>
      <c r="I125" s="51" t="str">
        <f t="shared" ref="I125" si="453">AI125</f>
        <v>G</v>
      </c>
      <c r="J125" s="51" t="str">
        <f t="shared" ref="J125" si="454">BB125</f>
        <v>G</v>
      </c>
      <c r="K125" s="51" t="str">
        <f t="shared" ref="K125" si="455">BT125</f>
        <v>G</v>
      </c>
      <c r="L125" s="52">
        <v>-6.9900000000000004E-2</v>
      </c>
      <c r="M125" s="51" t="str">
        <f t="shared" ref="M125" si="456">IF(ABS(L125)&lt;5%,"VG",IF(ABS(L125)&lt;10%,"G",IF(ABS(L125)&lt;15%,"S","NS")))</f>
        <v>G</v>
      </c>
      <c r="N125" s="51" t="str">
        <f t="shared" ref="N125" si="457">AO125</f>
        <v>G</v>
      </c>
      <c r="O125" s="51" t="str">
        <f t="shared" ref="O125" si="458">BD125</f>
        <v>G</v>
      </c>
      <c r="P125" s="51" t="str">
        <f t="shared" ref="P125" si="459">BY125</f>
        <v>G</v>
      </c>
      <c r="Q125" s="51">
        <v>0.39100000000000001</v>
      </c>
      <c r="R125" s="51" t="str">
        <f t="shared" ref="R125" si="460">IF(Q125&lt;=0.5,"VG",IF(Q125&lt;=0.6,"G",IF(Q125&lt;=0.7,"S","NS")))</f>
        <v>VG</v>
      </c>
      <c r="S125" s="51" t="str">
        <f t="shared" ref="S125" si="461">AN125</f>
        <v>G</v>
      </c>
      <c r="T125" s="51" t="str">
        <f t="shared" ref="T125" si="462">BF125</f>
        <v>VG</v>
      </c>
      <c r="U125" s="51" t="str">
        <f t="shared" ref="U125" si="463">BX125</f>
        <v>VG</v>
      </c>
      <c r="V125" s="76">
        <v>0.86619999999999997</v>
      </c>
      <c r="W125" s="51" t="str">
        <f t="shared" ref="W125" si="464">IF(V125&gt;0.85,"VG",IF(V125&gt;0.75,"G",IF(V125&gt;0.6,"S","NS")))</f>
        <v>VG</v>
      </c>
      <c r="X125" s="51" t="str">
        <f t="shared" ref="X125" si="465">AP125</f>
        <v>S</v>
      </c>
      <c r="Y125" s="51" t="str">
        <f t="shared" ref="Y125" si="466">BH125</f>
        <v>VG</v>
      </c>
      <c r="Z125" s="51" t="str">
        <f t="shared" ref="Z125" si="467">BZ125</f>
        <v>G</v>
      </c>
      <c r="AA125" s="53">
        <v>0.74616055699305495</v>
      </c>
      <c r="AB125" s="53">
        <v>0.67909814418889003</v>
      </c>
      <c r="AC125" s="53">
        <v>14.057892180073001</v>
      </c>
      <c r="AD125" s="53">
        <v>10.3877828640448</v>
      </c>
      <c r="AE125" s="53">
        <v>0.50382481380629296</v>
      </c>
      <c r="AF125" s="53">
        <v>0.56648199954730305</v>
      </c>
      <c r="AG125" s="53">
        <v>0.84268686003554205</v>
      </c>
      <c r="AH125" s="53">
        <v>0.72946601556531199</v>
      </c>
      <c r="AI125" s="48" t="s">
        <v>69</v>
      </c>
      <c r="AJ125" s="48" t="s">
        <v>70</v>
      </c>
      <c r="AK125" s="48" t="s">
        <v>70</v>
      </c>
      <c r="AL125" s="48" t="s">
        <v>70</v>
      </c>
      <c r="AM125" s="48" t="s">
        <v>69</v>
      </c>
      <c r="AN125" s="48" t="s">
        <v>69</v>
      </c>
      <c r="AO125" s="48" t="s">
        <v>69</v>
      </c>
      <c r="AP125" s="48" t="s">
        <v>70</v>
      </c>
      <c r="AR125" s="54" t="s">
        <v>149</v>
      </c>
      <c r="AS125" s="53">
        <v>0.79445395584336498</v>
      </c>
      <c r="AT125" s="53">
        <v>0.793548832874162</v>
      </c>
      <c r="AU125" s="53">
        <v>8.4103450557926198</v>
      </c>
      <c r="AV125" s="53">
        <v>8.4276026771923807</v>
      </c>
      <c r="AW125" s="53">
        <v>0.45337186079049402</v>
      </c>
      <c r="AX125" s="53">
        <v>0.45436897685233502</v>
      </c>
      <c r="AY125" s="53">
        <v>0.85077270589057197</v>
      </c>
      <c r="AZ125" s="53">
        <v>0.85532850180283004</v>
      </c>
      <c r="BA125" s="48" t="s">
        <v>69</v>
      </c>
      <c r="BB125" s="48" t="s">
        <v>69</v>
      </c>
      <c r="BC125" s="48" t="s">
        <v>69</v>
      </c>
      <c r="BD125" s="48" t="s">
        <v>69</v>
      </c>
      <c r="BE125" s="48" t="s">
        <v>71</v>
      </c>
      <c r="BF125" s="48" t="s">
        <v>71</v>
      </c>
      <c r="BG125" s="48" t="s">
        <v>71</v>
      </c>
      <c r="BH125" s="48" t="s">
        <v>71</v>
      </c>
      <c r="BI125" s="49">
        <f t="shared" ref="BI125" si="468">IF(BJ125=AR125,1,0)</f>
        <v>1</v>
      </c>
      <c r="BJ125" s="49" t="s">
        <v>149</v>
      </c>
      <c r="BK125" s="53">
        <v>0.75847979630699902</v>
      </c>
      <c r="BL125" s="53">
        <v>0.76392120553183895</v>
      </c>
      <c r="BM125" s="53">
        <v>12.772944691857001</v>
      </c>
      <c r="BN125" s="53">
        <v>11.9197259371805</v>
      </c>
      <c r="BO125" s="53">
        <v>0.49144705075216599</v>
      </c>
      <c r="BP125" s="53">
        <v>0.485879403214584</v>
      </c>
      <c r="BQ125" s="53">
        <v>0.84162527161224499</v>
      </c>
      <c r="BR125" s="53">
        <v>0.84458503604716195</v>
      </c>
      <c r="BS125" s="49" t="s">
        <v>69</v>
      </c>
      <c r="BT125" s="49" t="s">
        <v>69</v>
      </c>
      <c r="BU125" s="49" t="s">
        <v>70</v>
      </c>
      <c r="BV125" s="49" t="s">
        <v>70</v>
      </c>
      <c r="BW125" s="49" t="s">
        <v>71</v>
      </c>
      <c r="BX125" s="49" t="s">
        <v>71</v>
      </c>
      <c r="BY125" s="49" t="s">
        <v>69</v>
      </c>
      <c r="BZ125" s="49" t="s">
        <v>69</v>
      </c>
    </row>
    <row r="126" spans="1:78" s="49" customFormat="1" ht="43.2" x14ac:dyDescent="0.3">
      <c r="A126" s="48">
        <v>14184100</v>
      </c>
      <c r="B126" s="48">
        <v>23780883</v>
      </c>
      <c r="C126" s="49" t="s">
        <v>143</v>
      </c>
      <c r="D126" s="65" t="s">
        <v>244</v>
      </c>
      <c r="E126" s="49" t="s">
        <v>247</v>
      </c>
      <c r="F126" s="50"/>
      <c r="G126" s="51">
        <v>0.86</v>
      </c>
      <c r="H126" s="51" t="str">
        <f t="shared" ref="H126" si="469">IF(G126&gt;0.8,"VG",IF(G126&gt;0.7,"G",IF(G126&gt;0.45,"S","NS")))</f>
        <v>VG</v>
      </c>
      <c r="I126" s="51" t="str">
        <f t="shared" ref="I126" si="470">AI126</f>
        <v>G</v>
      </c>
      <c r="J126" s="51" t="str">
        <f t="shared" ref="J126" si="471">BB126</f>
        <v>G</v>
      </c>
      <c r="K126" s="51" t="str">
        <f t="shared" ref="K126" si="472">BT126</f>
        <v>G</v>
      </c>
      <c r="L126" s="52">
        <v>-3.0200000000000001E-2</v>
      </c>
      <c r="M126" s="51" t="str">
        <f t="shared" ref="M126" si="473">IF(ABS(L126)&lt;5%,"VG",IF(ABS(L126)&lt;10%,"G",IF(ABS(L126)&lt;15%,"S","NS")))</f>
        <v>VG</v>
      </c>
      <c r="N126" s="51" t="str">
        <f t="shared" ref="N126" si="474">AO126</f>
        <v>G</v>
      </c>
      <c r="O126" s="51" t="str">
        <f t="shared" ref="O126" si="475">BD126</f>
        <v>G</v>
      </c>
      <c r="P126" s="51" t="str">
        <f t="shared" ref="P126" si="476">BY126</f>
        <v>G</v>
      </c>
      <c r="Q126" s="51">
        <v>0.374</v>
      </c>
      <c r="R126" s="51" t="str">
        <f t="shared" ref="R126" si="477">IF(Q126&lt;=0.5,"VG",IF(Q126&lt;=0.6,"G",IF(Q126&lt;=0.7,"S","NS")))</f>
        <v>VG</v>
      </c>
      <c r="S126" s="51" t="str">
        <f t="shared" ref="S126" si="478">AN126</f>
        <v>G</v>
      </c>
      <c r="T126" s="51" t="str">
        <f t="shared" ref="T126" si="479">BF126</f>
        <v>VG</v>
      </c>
      <c r="U126" s="51" t="str">
        <f t="shared" ref="U126" si="480">BX126</f>
        <v>VG</v>
      </c>
      <c r="V126" s="76">
        <v>0.87560000000000004</v>
      </c>
      <c r="W126" s="51" t="str">
        <f t="shared" ref="W126" si="481">IF(V126&gt;0.85,"VG",IF(V126&gt;0.75,"G",IF(V126&gt;0.6,"S","NS")))</f>
        <v>VG</v>
      </c>
      <c r="X126" s="51" t="str">
        <f t="shared" ref="X126" si="482">AP126</f>
        <v>S</v>
      </c>
      <c r="Y126" s="51" t="str">
        <f t="shared" ref="Y126" si="483">BH126</f>
        <v>VG</v>
      </c>
      <c r="Z126" s="51" t="str">
        <f t="shared" ref="Z126" si="484">BZ126</f>
        <v>G</v>
      </c>
      <c r="AA126" s="53">
        <v>0.74616055699305495</v>
      </c>
      <c r="AB126" s="53">
        <v>0.67909814418889003</v>
      </c>
      <c r="AC126" s="53">
        <v>14.057892180073001</v>
      </c>
      <c r="AD126" s="53">
        <v>10.3877828640448</v>
      </c>
      <c r="AE126" s="53">
        <v>0.50382481380629296</v>
      </c>
      <c r="AF126" s="53">
        <v>0.56648199954730305</v>
      </c>
      <c r="AG126" s="53">
        <v>0.84268686003554205</v>
      </c>
      <c r="AH126" s="53">
        <v>0.72946601556531199</v>
      </c>
      <c r="AI126" s="48" t="s">
        <v>69</v>
      </c>
      <c r="AJ126" s="48" t="s">
        <v>70</v>
      </c>
      <c r="AK126" s="48" t="s">
        <v>70</v>
      </c>
      <c r="AL126" s="48" t="s">
        <v>70</v>
      </c>
      <c r="AM126" s="48" t="s">
        <v>69</v>
      </c>
      <c r="AN126" s="48" t="s">
        <v>69</v>
      </c>
      <c r="AO126" s="48" t="s">
        <v>69</v>
      </c>
      <c r="AP126" s="48" t="s">
        <v>70</v>
      </c>
      <c r="AR126" s="54" t="s">
        <v>149</v>
      </c>
      <c r="AS126" s="53">
        <v>0.79445395584336498</v>
      </c>
      <c r="AT126" s="53">
        <v>0.793548832874162</v>
      </c>
      <c r="AU126" s="53">
        <v>8.4103450557926198</v>
      </c>
      <c r="AV126" s="53">
        <v>8.4276026771923807</v>
      </c>
      <c r="AW126" s="53">
        <v>0.45337186079049402</v>
      </c>
      <c r="AX126" s="53">
        <v>0.45436897685233502</v>
      </c>
      <c r="AY126" s="53">
        <v>0.85077270589057197</v>
      </c>
      <c r="AZ126" s="53">
        <v>0.85532850180283004</v>
      </c>
      <c r="BA126" s="48" t="s">
        <v>69</v>
      </c>
      <c r="BB126" s="48" t="s">
        <v>69</v>
      </c>
      <c r="BC126" s="48" t="s">
        <v>69</v>
      </c>
      <c r="BD126" s="48" t="s">
        <v>69</v>
      </c>
      <c r="BE126" s="48" t="s">
        <v>71</v>
      </c>
      <c r="BF126" s="48" t="s">
        <v>71</v>
      </c>
      <c r="BG126" s="48" t="s">
        <v>71</v>
      </c>
      <c r="BH126" s="48" t="s">
        <v>71</v>
      </c>
      <c r="BI126" s="49">
        <f t="shared" ref="BI126" si="485">IF(BJ126=AR126,1,0)</f>
        <v>1</v>
      </c>
      <c r="BJ126" s="49" t="s">
        <v>149</v>
      </c>
      <c r="BK126" s="53">
        <v>0.75847979630699902</v>
      </c>
      <c r="BL126" s="53">
        <v>0.76392120553183895</v>
      </c>
      <c r="BM126" s="53">
        <v>12.772944691857001</v>
      </c>
      <c r="BN126" s="53">
        <v>11.9197259371805</v>
      </c>
      <c r="BO126" s="53">
        <v>0.49144705075216599</v>
      </c>
      <c r="BP126" s="53">
        <v>0.485879403214584</v>
      </c>
      <c r="BQ126" s="53">
        <v>0.84162527161224499</v>
      </c>
      <c r="BR126" s="53">
        <v>0.84458503604716195</v>
      </c>
      <c r="BS126" s="49" t="s">
        <v>69</v>
      </c>
      <c r="BT126" s="49" t="s">
        <v>69</v>
      </c>
      <c r="BU126" s="49" t="s">
        <v>70</v>
      </c>
      <c r="BV126" s="49" t="s">
        <v>70</v>
      </c>
      <c r="BW126" s="49" t="s">
        <v>71</v>
      </c>
      <c r="BX126" s="49" t="s">
        <v>71</v>
      </c>
      <c r="BY126" s="49" t="s">
        <v>69</v>
      </c>
      <c r="BZ126" s="49" t="s">
        <v>69</v>
      </c>
    </row>
    <row r="127" spans="1:78" s="49" customFormat="1" x14ac:dyDescent="0.3">
      <c r="A127" s="48">
        <v>14184100</v>
      </c>
      <c r="B127" s="48">
        <v>23780883</v>
      </c>
      <c r="C127" s="49" t="s">
        <v>143</v>
      </c>
      <c r="D127" s="65" t="s">
        <v>245</v>
      </c>
      <c r="E127" s="49" t="s">
        <v>246</v>
      </c>
      <c r="F127" s="50"/>
      <c r="G127" s="51">
        <v>0.86</v>
      </c>
      <c r="H127" s="51" t="str">
        <f t="shared" ref="H127" si="486">IF(G127&gt;0.8,"VG",IF(G127&gt;0.7,"G",IF(G127&gt;0.45,"S","NS")))</f>
        <v>VG</v>
      </c>
      <c r="I127" s="51" t="str">
        <f t="shared" ref="I127" si="487">AI127</f>
        <v>G</v>
      </c>
      <c r="J127" s="51" t="str">
        <f t="shared" ref="J127" si="488">BB127</f>
        <v>G</v>
      </c>
      <c r="K127" s="51" t="str">
        <f t="shared" ref="K127" si="489">BT127</f>
        <v>G</v>
      </c>
      <c r="L127" s="52">
        <v>-3.3099999999999997E-2</v>
      </c>
      <c r="M127" s="51" t="str">
        <f t="shared" ref="M127" si="490">IF(ABS(L127)&lt;5%,"VG",IF(ABS(L127)&lt;10%,"G",IF(ABS(L127)&lt;15%,"S","NS")))</f>
        <v>VG</v>
      </c>
      <c r="N127" s="51" t="str">
        <f t="shared" ref="N127" si="491">AO127</f>
        <v>G</v>
      </c>
      <c r="O127" s="51" t="str">
        <f t="shared" ref="O127" si="492">BD127</f>
        <v>G</v>
      </c>
      <c r="P127" s="51" t="str">
        <f t="shared" ref="P127" si="493">BY127</f>
        <v>G</v>
      </c>
      <c r="Q127" s="51">
        <v>0.374</v>
      </c>
      <c r="R127" s="51" t="str">
        <f t="shared" ref="R127" si="494">IF(Q127&lt;=0.5,"VG",IF(Q127&lt;=0.6,"G",IF(Q127&lt;=0.7,"S","NS")))</f>
        <v>VG</v>
      </c>
      <c r="S127" s="51" t="str">
        <f t="shared" ref="S127" si="495">AN127</f>
        <v>G</v>
      </c>
      <c r="T127" s="51" t="str">
        <f t="shared" ref="T127" si="496">BF127</f>
        <v>VG</v>
      </c>
      <c r="U127" s="51" t="str">
        <f t="shared" ref="U127" si="497">BX127</f>
        <v>VG</v>
      </c>
      <c r="V127" s="76">
        <v>0.87560000000000004</v>
      </c>
      <c r="W127" s="51" t="str">
        <f t="shared" ref="W127" si="498">IF(V127&gt;0.85,"VG",IF(V127&gt;0.75,"G",IF(V127&gt;0.6,"S","NS")))</f>
        <v>VG</v>
      </c>
      <c r="X127" s="51" t="str">
        <f t="shared" ref="X127" si="499">AP127</f>
        <v>S</v>
      </c>
      <c r="Y127" s="51" t="str">
        <f t="shared" ref="Y127" si="500">BH127</f>
        <v>VG</v>
      </c>
      <c r="Z127" s="51" t="str">
        <f t="shared" ref="Z127" si="501">BZ127</f>
        <v>G</v>
      </c>
      <c r="AA127" s="53">
        <v>0.74616055699305495</v>
      </c>
      <c r="AB127" s="53">
        <v>0.67909814418889003</v>
      </c>
      <c r="AC127" s="53">
        <v>14.057892180073001</v>
      </c>
      <c r="AD127" s="53">
        <v>10.3877828640448</v>
      </c>
      <c r="AE127" s="53">
        <v>0.50382481380629296</v>
      </c>
      <c r="AF127" s="53">
        <v>0.56648199954730305</v>
      </c>
      <c r="AG127" s="53">
        <v>0.84268686003554205</v>
      </c>
      <c r="AH127" s="53">
        <v>0.72946601556531199</v>
      </c>
      <c r="AI127" s="48" t="s">
        <v>69</v>
      </c>
      <c r="AJ127" s="48" t="s">
        <v>70</v>
      </c>
      <c r="AK127" s="48" t="s">
        <v>70</v>
      </c>
      <c r="AL127" s="48" t="s">
        <v>70</v>
      </c>
      <c r="AM127" s="48" t="s">
        <v>69</v>
      </c>
      <c r="AN127" s="48" t="s">
        <v>69</v>
      </c>
      <c r="AO127" s="48" t="s">
        <v>69</v>
      </c>
      <c r="AP127" s="48" t="s">
        <v>70</v>
      </c>
      <c r="AR127" s="54" t="s">
        <v>149</v>
      </c>
      <c r="AS127" s="53">
        <v>0.79445395584336498</v>
      </c>
      <c r="AT127" s="53">
        <v>0.793548832874162</v>
      </c>
      <c r="AU127" s="53">
        <v>8.4103450557926198</v>
      </c>
      <c r="AV127" s="53">
        <v>8.4276026771923807</v>
      </c>
      <c r="AW127" s="53">
        <v>0.45337186079049402</v>
      </c>
      <c r="AX127" s="53">
        <v>0.45436897685233502</v>
      </c>
      <c r="AY127" s="53">
        <v>0.85077270589057197</v>
      </c>
      <c r="AZ127" s="53">
        <v>0.85532850180283004</v>
      </c>
      <c r="BA127" s="48" t="s">
        <v>69</v>
      </c>
      <c r="BB127" s="48" t="s">
        <v>69</v>
      </c>
      <c r="BC127" s="48" t="s">
        <v>69</v>
      </c>
      <c r="BD127" s="48" t="s">
        <v>69</v>
      </c>
      <c r="BE127" s="48" t="s">
        <v>71</v>
      </c>
      <c r="BF127" s="48" t="s">
        <v>71</v>
      </c>
      <c r="BG127" s="48" t="s">
        <v>71</v>
      </c>
      <c r="BH127" s="48" t="s">
        <v>71</v>
      </c>
      <c r="BI127" s="49">
        <f t="shared" ref="BI127" si="502">IF(BJ127=AR127,1,0)</f>
        <v>1</v>
      </c>
      <c r="BJ127" s="49" t="s">
        <v>149</v>
      </c>
      <c r="BK127" s="53">
        <v>0.75847979630699902</v>
      </c>
      <c r="BL127" s="53">
        <v>0.76392120553183895</v>
      </c>
      <c r="BM127" s="53">
        <v>12.772944691857001</v>
      </c>
      <c r="BN127" s="53">
        <v>11.9197259371805</v>
      </c>
      <c r="BO127" s="53">
        <v>0.49144705075216599</v>
      </c>
      <c r="BP127" s="53">
        <v>0.485879403214584</v>
      </c>
      <c r="BQ127" s="53">
        <v>0.84162527161224499</v>
      </c>
      <c r="BR127" s="53">
        <v>0.84458503604716195</v>
      </c>
      <c r="BS127" s="49" t="s">
        <v>69</v>
      </c>
      <c r="BT127" s="49" t="s">
        <v>69</v>
      </c>
      <c r="BU127" s="49" t="s">
        <v>70</v>
      </c>
      <c r="BV127" s="49" t="s">
        <v>70</v>
      </c>
      <c r="BW127" s="49" t="s">
        <v>71</v>
      </c>
      <c r="BX127" s="49" t="s">
        <v>71</v>
      </c>
      <c r="BY127" s="49" t="s">
        <v>69</v>
      </c>
      <c r="BZ127" s="49" t="s">
        <v>69</v>
      </c>
    </row>
    <row r="128" spans="1:78" s="49" customFormat="1" ht="28.8" x14ac:dyDescent="0.3">
      <c r="A128" s="48">
        <v>14184100</v>
      </c>
      <c r="B128" s="48">
        <v>23780883</v>
      </c>
      <c r="C128" s="49" t="s">
        <v>143</v>
      </c>
      <c r="D128" s="65" t="s">
        <v>248</v>
      </c>
      <c r="E128" s="49" t="s">
        <v>249</v>
      </c>
      <c r="F128" s="50"/>
      <c r="G128" s="51">
        <v>0.84799999999999998</v>
      </c>
      <c r="H128" s="51" t="str">
        <f t="shared" ref="H128" si="503">IF(G128&gt;0.8,"VG",IF(G128&gt;0.7,"G",IF(G128&gt;0.45,"S","NS")))</f>
        <v>VG</v>
      </c>
      <c r="I128" s="51" t="str">
        <f t="shared" ref="I128" si="504">AI128</f>
        <v>G</v>
      </c>
      <c r="J128" s="51" t="str">
        <f t="shared" ref="J128" si="505">BB128</f>
        <v>G</v>
      </c>
      <c r="K128" s="51" t="str">
        <f t="shared" ref="K128" si="506">BT128</f>
        <v>G</v>
      </c>
      <c r="L128" s="52">
        <v>1.2500000000000001E-2</v>
      </c>
      <c r="M128" s="51" t="str">
        <f t="shared" ref="M128" si="507">IF(ABS(L128)&lt;5%,"VG",IF(ABS(L128)&lt;10%,"G",IF(ABS(L128)&lt;15%,"S","NS")))</f>
        <v>VG</v>
      </c>
      <c r="N128" s="51" t="str">
        <f t="shared" ref="N128" si="508">AO128</f>
        <v>G</v>
      </c>
      <c r="O128" s="51" t="str">
        <f t="shared" ref="O128" si="509">BD128</f>
        <v>G</v>
      </c>
      <c r="P128" s="51" t="str">
        <f t="shared" ref="P128" si="510">BY128</f>
        <v>G</v>
      </c>
      <c r="Q128" s="51">
        <v>0.38900000000000001</v>
      </c>
      <c r="R128" s="51" t="str">
        <f t="shared" ref="R128" si="511">IF(Q128&lt;=0.5,"VG",IF(Q128&lt;=0.6,"G",IF(Q128&lt;=0.7,"S","NS")))</f>
        <v>VG</v>
      </c>
      <c r="S128" s="51" t="str">
        <f t="shared" ref="S128" si="512">AN128</f>
        <v>G</v>
      </c>
      <c r="T128" s="51" t="str">
        <f t="shared" ref="T128" si="513">BF128</f>
        <v>VG</v>
      </c>
      <c r="U128" s="51" t="str">
        <f t="shared" ref="U128" si="514">BX128</f>
        <v>VG</v>
      </c>
      <c r="V128" s="76">
        <v>0.8639</v>
      </c>
      <c r="W128" s="51" t="str">
        <f t="shared" ref="W128" si="515">IF(V128&gt;0.85,"VG",IF(V128&gt;0.75,"G",IF(V128&gt;0.6,"S","NS")))</f>
        <v>VG</v>
      </c>
      <c r="X128" s="51" t="str">
        <f t="shared" ref="X128" si="516">AP128</f>
        <v>S</v>
      </c>
      <c r="Y128" s="51" t="str">
        <f t="shared" ref="Y128" si="517">BH128</f>
        <v>VG</v>
      </c>
      <c r="Z128" s="51" t="str">
        <f t="shared" ref="Z128" si="518">BZ128</f>
        <v>G</v>
      </c>
      <c r="AA128" s="53">
        <v>0.74616055699305495</v>
      </c>
      <c r="AB128" s="53">
        <v>0.67909814418889003</v>
      </c>
      <c r="AC128" s="53">
        <v>14.057892180073001</v>
      </c>
      <c r="AD128" s="53">
        <v>10.3877828640448</v>
      </c>
      <c r="AE128" s="53">
        <v>0.50382481380629296</v>
      </c>
      <c r="AF128" s="53">
        <v>0.56648199954730305</v>
      </c>
      <c r="AG128" s="53">
        <v>0.84268686003554205</v>
      </c>
      <c r="AH128" s="53">
        <v>0.72946601556531199</v>
      </c>
      <c r="AI128" s="48" t="s">
        <v>69</v>
      </c>
      <c r="AJ128" s="48" t="s">
        <v>70</v>
      </c>
      <c r="AK128" s="48" t="s">
        <v>70</v>
      </c>
      <c r="AL128" s="48" t="s">
        <v>70</v>
      </c>
      <c r="AM128" s="48" t="s">
        <v>69</v>
      </c>
      <c r="AN128" s="48" t="s">
        <v>69</v>
      </c>
      <c r="AO128" s="48" t="s">
        <v>69</v>
      </c>
      <c r="AP128" s="48" t="s">
        <v>70</v>
      </c>
      <c r="AR128" s="54" t="s">
        <v>149</v>
      </c>
      <c r="AS128" s="53">
        <v>0.79445395584336498</v>
      </c>
      <c r="AT128" s="53">
        <v>0.793548832874162</v>
      </c>
      <c r="AU128" s="53">
        <v>8.4103450557926198</v>
      </c>
      <c r="AV128" s="53">
        <v>8.4276026771923807</v>
      </c>
      <c r="AW128" s="53">
        <v>0.45337186079049402</v>
      </c>
      <c r="AX128" s="53">
        <v>0.45436897685233502</v>
      </c>
      <c r="AY128" s="53">
        <v>0.85077270589057197</v>
      </c>
      <c r="AZ128" s="53">
        <v>0.85532850180283004</v>
      </c>
      <c r="BA128" s="48" t="s">
        <v>69</v>
      </c>
      <c r="BB128" s="48" t="s">
        <v>69</v>
      </c>
      <c r="BC128" s="48" t="s">
        <v>69</v>
      </c>
      <c r="BD128" s="48" t="s">
        <v>69</v>
      </c>
      <c r="BE128" s="48" t="s">
        <v>71</v>
      </c>
      <c r="BF128" s="48" t="s">
        <v>71</v>
      </c>
      <c r="BG128" s="48" t="s">
        <v>71</v>
      </c>
      <c r="BH128" s="48" t="s">
        <v>71</v>
      </c>
      <c r="BI128" s="49">
        <f t="shared" ref="BI128" si="519">IF(BJ128=AR128,1,0)</f>
        <v>1</v>
      </c>
      <c r="BJ128" s="49" t="s">
        <v>149</v>
      </c>
      <c r="BK128" s="53">
        <v>0.75847979630699902</v>
      </c>
      <c r="BL128" s="53">
        <v>0.76392120553183895</v>
      </c>
      <c r="BM128" s="53">
        <v>12.772944691857001</v>
      </c>
      <c r="BN128" s="53">
        <v>11.9197259371805</v>
      </c>
      <c r="BO128" s="53">
        <v>0.49144705075216599</v>
      </c>
      <c r="BP128" s="53">
        <v>0.485879403214584</v>
      </c>
      <c r="BQ128" s="53">
        <v>0.84162527161224499</v>
      </c>
      <c r="BR128" s="53">
        <v>0.84458503604716195</v>
      </c>
      <c r="BS128" s="49" t="s">
        <v>69</v>
      </c>
      <c r="BT128" s="49" t="s">
        <v>69</v>
      </c>
      <c r="BU128" s="49" t="s">
        <v>70</v>
      </c>
      <c r="BV128" s="49" t="s">
        <v>70</v>
      </c>
      <c r="BW128" s="49" t="s">
        <v>71</v>
      </c>
      <c r="BX128" s="49" t="s">
        <v>71</v>
      </c>
      <c r="BY128" s="49" t="s">
        <v>69</v>
      </c>
      <c r="BZ128" s="49" t="s">
        <v>69</v>
      </c>
    </row>
    <row r="129" spans="1:78" s="49" customFormat="1" x14ac:dyDescent="0.3">
      <c r="A129" s="48">
        <v>14184100</v>
      </c>
      <c r="B129" s="48">
        <v>23780883</v>
      </c>
      <c r="C129" s="49" t="s">
        <v>143</v>
      </c>
      <c r="D129" s="65" t="s">
        <v>278</v>
      </c>
      <c r="E129" s="49" t="s">
        <v>279</v>
      </c>
      <c r="F129" s="50"/>
      <c r="G129" s="51">
        <v>0.86</v>
      </c>
      <c r="H129" s="51" t="str">
        <f t="shared" ref="H129" si="520">IF(G129&gt;0.8,"VG",IF(G129&gt;0.7,"G",IF(G129&gt;0.45,"S","NS")))</f>
        <v>VG</v>
      </c>
      <c r="I129" s="51" t="str">
        <f t="shared" ref="I129" si="521">AI129</f>
        <v>G</v>
      </c>
      <c r="J129" s="51" t="str">
        <f t="shared" ref="J129" si="522">BB129</f>
        <v>G</v>
      </c>
      <c r="K129" s="51" t="str">
        <f t="shared" ref="K129" si="523">BT129</f>
        <v>G</v>
      </c>
      <c r="L129" s="52">
        <v>-3.32E-2</v>
      </c>
      <c r="M129" s="51" t="str">
        <f t="shared" ref="M129" si="524">IF(ABS(L129)&lt;5%,"VG",IF(ABS(L129)&lt;10%,"G",IF(ABS(L129)&lt;15%,"S","NS")))</f>
        <v>VG</v>
      </c>
      <c r="N129" s="51" t="str">
        <f t="shared" ref="N129" si="525">AO129</f>
        <v>G</v>
      </c>
      <c r="O129" s="51" t="str">
        <f t="shared" ref="O129" si="526">BD129</f>
        <v>G</v>
      </c>
      <c r="P129" s="51" t="str">
        <f t="shared" ref="P129" si="527">BY129</f>
        <v>G</v>
      </c>
      <c r="Q129" s="51">
        <v>0.37</v>
      </c>
      <c r="R129" s="51" t="str">
        <f t="shared" ref="R129" si="528">IF(Q129&lt;=0.5,"VG",IF(Q129&lt;=0.6,"G",IF(Q129&lt;=0.7,"S","NS")))</f>
        <v>VG</v>
      </c>
      <c r="S129" s="51" t="str">
        <f t="shared" ref="S129" si="529">AN129</f>
        <v>G</v>
      </c>
      <c r="T129" s="51" t="str">
        <f t="shared" ref="T129" si="530">BF129</f>
        <v>VG</v>
      </c>
      <c r="U129" s="51" t="str">
        <f t="shared" ref="U129" si="531">BX129</f>
        <v>VG</v>
      </c>
      <c r="V129" s="76">
        <v>0.87560000000000004</v>
      </c>
      <c r="W129" s="51" t="str">
        <f t="shared" ref="W129" si="532">IF(V129&gt;0.85,"VG",IF(V129&gt;0.75,"G",IF(V129&gt;0.6,"S","NS")))</f>
        <v>VG</v>
      </c>
      <c r="X129" s="51" t="str">
        <f t="shared" ref="X129" si="533">AP129</f>
        <v>S</v>
      </c>
      <c r="Y129" s="51" t="str">
        <f t="shared" ref="Y129" si="534">BH129</f>
        <v>VG</v>
      </c>
      <c r="Z129" s="51" t="str">
        <f t="shared" ref="Z129" si="535">BZ129</f>
        <v>G</v>
      </c>
      <c r="AA129" s="53">
        <v>0.74616055699305495</v>
      </c>
      <c r="AB129" s="53">
        <v>0.67909814418889003</v>
      </c>
      <c r="AC129" s="53">
        <v>14.057892180073001</v>
      </c>
      <c r="AD129" s="53">
        <v>10.3877828640448</v>
      </c>
      <c r="AE129" s="53">
        <v>0.50382481380629296</v>
      </c>
      <c r="AF129" s="53">
        <v>0.56648199954730305</v>
      </c>
      <c r="AG129" s="53">
        <v>0.84268686003554205</v>
      </c>
      <c r="AH129" s="53">
        <v>0.72946601556531199</v>
      </c>
      <c r="AI129" s="48" t="s">
        <v>69</v>
      </c>
      <c r="AJ129" s="48" t="s">
        <v>70</v>
      </c>
      <c r="AK129" s="48" t="s">
        <v>70</v>
      </c>
      <c r="AL129" s="48" t="s">
        <v>70</v>
      </c>
      <c r="AM129" s="48" t="s">
        <v>69</v>
      </c>
      <c r="AN129" s="48" t="s">
        <v>69</v>
      </c>
      <c r="AO129" s="48" t="s">
        <v>69</v>
      </c>
      <c r="AP129" s="48" t="s">
        <v>70</v>
      </c>
      <c r="AR129" s="54" t="s">
        <v>149</v>
      </c>
      <c r="AS129" s="53">
        <v>0.79445395584336498</v>
      </c>
      <c r="AT129" s="53">
        <v>0.793548832874162</v>
      </c>
      <c r="AU129" s="53">
        <v>8.4103450557926198</v>
      </c>
      <c r="AV129" s="53">
        <v>8.4276026771923807</v>
      </c>
      <c r="AW129" s="53">
        <v>0.45337186079049402</v>
      </c>
      <c r="AX129" s="53">
        <v>0.45436897685233502</v>
      </c>
      <c r="AY129" s="53">
        <v>0.85077270589057197</v>
      </c>
      <c r="AZ129" s="53">
        <v>0.85532850180283004</v>
      </c>
      <c r="BA129" s="48" t="s">
        <v>69</v>
      </c>
      <c r="BB129" s="48" t="s">
        <v>69</v>
      </c>
      <c r="BC129" s="48" t="s">
        <v>69</v>
      </c>
      <c r="BD129" s="48" t="s">
        <v>69</v>
      </c>
      <c r="BE129" s="48" t="s">
        <v>71</v>
      </c>
      <c r="BF129" s="48" t="s">
        <v>71</v>
      </c>
      <c r="BG129" s="48" t="s">
        <v>71</v>
      </c>
      <c r="BH129" s="48" t="s">
        <v>71</v>
      </c>
      <c r="BI129" s="49">
        <f t="shared" ref="BI129" si="536">IF(BJ129=AR129,1,0)</f>
        <v>1</v>
      </c>
      <c r="BJ129" s="49" t="s">
        <v>149</v>
      </c>
      <c r="BK129" s="53">
        <v>0.75847979630699902</v>
      </c>
      <c r="BL129" s="53">
        <v>0.76392120553183895</v>
      </c>
      <c r="BM129" s="53">
        <v>12.772944691857001</v>
      </c>
      <c r="BN129" s="53">
        <v>11.9197259371805</v>
      </c>
      <c r="BO129" s="53">
        <v>0.49144705075216599</v>
      </c>
      <c r="BP129" s="53">
        <v>0.485879403214584</v>
      </c>
      <c r="BQ129" s="53">
        <v>0.84162527161224499</v>
      </c>
      <c r="BR129" s="53">
        <v>0.84458503604716195</v>
      </c>
      <c r="BS129" s="49" t="s">
        <v>69</v>
      </c>
      <c r="BT129" s="49" t="s">
        <v>69</v>
      </c>
      <c r="BU129" s="49" t="s">
        <v>70</v>
      </c>
      <c r="BV129" s="49" t="s">
        <v>70</v>
      </c>
      <c r="BW129" s="49" t="s">
        <v>71</v>
      </c>
      <c r="BX129" s="49" t="s">
        <v>71</v>
      </c>
      <c r="BY129" s="49" t="s">
        <v>69</v>
      </c>
      <c r="BZ129" s="49" t="s">
        <v>69</v>
      </c>
    </row>
    <row r="130" spans="1:78" s="30" customFormat="1" x14ac:dyDescent="0.3">
      <c r="A130" s="36">
        <v>14184100</v>
      </c>
      <c r="B130" s="36">
        <v>23780883</v>
      </c>
      <c r="C130" s="30" t="s">
        <v>143</v>
      </c>
      <c r="D130" s="67" t="s">
        <v>283</v>
      </c>
      <c r="E130" s="30" t="s">
        <v>284</v>
      </c>
      <c r="F130" s="63"/>
      <c r="G130" s="24">
        <v>-2.15</v>
      </c>
      <c r="H130" s="24" t="str">
        <f t="shared" ref="H130" si="537">IF(G130&gt;0.8,"VG",IF(G130&gt;0.7,"G",IF(G130&gt;0.45,"S","NS")))</f>
        <v>NS</v>
      </c>
      <c r="I130" s="24" t="str">
        <f t="shared" ref="I130" si="538">AI130</f>
        <v>G</v>
      </c>
      <c r="J130" s="24" t="str">
        <f t="shared" ref="J130" si="539">BB130</f>
        <v>G</v>
      </c>
      <c r="K130" s="24" t="str">
        <f t="shared" ref="K130" si="540">BT130</f>
        <v>G</v>
      </c>
      <c r="L130" s="25">
        <v>-0.51649999999999996</v>
      </c>
      <c r="M130" s="24" t="str">
        <f t="shared" ref="M130" si="541">IF(ABS(L130)&lt;5%,"VG",IF(ABS(L130)&lt;10%,"G",IF(ABS(L130)&lt;15%,"S","NS")))</f>
        <v>NS</v>
      </c>
      <c r="N130" s="24" t="str">
        <f t="shared" ref="N130" si="542">AO130</f>
        <v>G</v>
      </c>
      <c r="O130" s="24" t="str">
        <f t="shared" ref="O130" si="543">BD130</f>
        <v>G</v>
      </c>
      <c r="P130" s="24" t="str">
        <f t="shared" ref="P130" si="544">BY130</f>
        <v>G</v>
      </c>
      <c r="Q130" s="24">
        <v>0.94499999999999995</v>
      </c>
      <c r="R130" s="24" t="str">
        <f t="shared" ref="R130" si="545">IF(Q130&lt;=0.5,"VG",IF(Q130&lt;=0.6,"G",IF(Q130&lt;=0.7,"S","NS")))</f>
        <v>NS</v>
      </c>
      <c r="S130" s="24" t="str">
        <f t="shared" ref="S130" si="546">AN130</f>
        <v>G</v>
      </c>
      <c r="T130" s="24" t="str">
        <f t="shared" ref="T130" si="547">BF130</f>
        <v>VG</v>
      </c>
      <c r="U130" s="24" t="str">
        <f t="shared" ref="U130" si="548">BX130</f>
        <v>VG</v>
      </c>
      <c r="V130" s="91">
        <v>0.87539999999999996</v>
      </c>
      <c r="W130" s="24" t="str">
        <f t="shared" ref="W130" si="549">IF(V130&gt;0.85,"VG",IF(V130&gt;0.75,"G",IF(V130&gt;0.6,"S","NS")))</f>
        <v>VG</v>
      </c>
      <c r="X130" s="24" t="str">
        <f t="shared" ref="X130" si="550">AP130</f>
        <v>S</v>
      </c>
      <c r="Y130" s="24" t="str">
        <f t="shared" ref="Y130" si="551">BH130</f>
        <v>VG</v>
      </c>
      <c r="Z130" s="24" t="str">
        <f t="shared" ref="Z130" si="552">BZ130</f>
        <v>G</v>
      </c>
      <c r="AA130" s="33">
        <v>0.74616055699305495</v>
      </c>
      <c r="AB130" s="33">
        <v>0.67909814418889003</v>
      </c>
      <c r="AC130" s="33">
        <v>14.057892180073001</v>
      </c>
      <c r="AD130" s="33">
        <v>10.3877828640448</v>
      </c>
      <c r="AE130" s="33">
        <v>0.50382481380629296</v>
      </c>
      <c r="AF130" s="33">
        <v>0.56648199954730305</v>
      </c>
      <c r="AG130" s="33">
        <v>0.84268686003554205</v>
      </c>
      <c r="AH130" s="33">
        <v>0.72946601556531199</v>
      </c>
      <c r="AI130" s="36" t="s">
        <v>69</v>
      </c>
      <c r="AJ130" s="36" t="s">
        <v>70</v>
      </c>
      <c r="AK130" s="36" t="s">
        <v>70</v>
      </c>
      <c r="AL130" s="36" t="s">
        <v>70</v>
      </c>
      <c r="AM130" s="36" t="s">
        <v>69</v>
      </c>
      <c r="AN130" s="36" t="s">
        <v>69</v>
      </c>
      <c r="AO130" s="36" t="s">
        <v>69</v>
      </c>
      <c r="AP130" s="36" t="s">
        <v>70</v>
      </c>
      <c r="AR130" s="64" t="s">
        <v>149</v>
      </c>
      <c r="AS130" s="33">
        <v>0.79445395584336498</v>
      </c>
      <c r="AT130" s="33">
        <v>0.793548832874162</v>
      </c>
      <c r="AU130" s="33">
        <v>8.4103450557926198</v>
      </c>
      <c r="AV130" s="33">
        <v>8.4276026771923807</v>
      </c>
      <c r="AW130" s="33">
        <v>0.45337186079049402</v>
      </c>
      <c r="AX130" s="33">
        <v>0.45436897685233502</v>
      </c>
      <c r="AY130" s="33">
        <v>0.85077270589057197</v>
      </c>
      <c r="AZ130" s="33">
        <v>0.85532850180283004</v>
      </c>
      <c r="BA130" s="36" t="s">
        <v>69</v>
      </c>
      <c r="BB130" s="36" t="s">
        <v>69</v>
      </c>
      <c r="BC130" s="36" t="s">
        <v>69</v>
      </c>
      <c r="BD130" s="36" t="s">
        <v>69</v>
      </c>
      <c r="BE130" s="36" t="s">
        <v>71</v>
      </c>
      <c r="BF130" s="36" t="s">
        <v>71</v>
      </c>
      <c r="BG130" s="36" t="s">
        <v>71</v>
      </c>
      <c r="BH130" s="36" t="s">
        <v>71</v>
      </c>
      <c r="BI130" s="30">
        <f t="shared" ref="BI130" si="553">IF(BJ130=AR130,1,0)</f>
        <v>1</v>
      </c>
      <c r="BJ130" s="30" t="s">
        <v>149</v>
      </c>
      <c r="BK130" s="33">
        <v>0.75847979630699902</v>
      </c>
      <c r="BL130" s="33">
        <v>0.76392120553183895</v>
      </c>
      <c r="BM130" s="33">
        <v>12.772944691857001</v>
      </c>
      <c r="BN130" s="33">
        <v>11.9197259371805</v>
      </c>
      <c r="BO130" s="33">
        <v>0.49144705075216599</v>
      </c>
      <c r="BP130" s="33">
        <v>0.485879403214584</v>
      </c>
      <c r="BQ130" s="33">
        <v>0.84162527161224499</v>
      </c>
      <c r="BR130" s="33">
        <v>0.84458503604716195</v>
      </c>
      <c r="BS130" s="30" t="s">
        <v>69</v>
      </c>
      <c r="BT130" s="30" t="s">
        <v>69</v>
      </c>
      <c r="BU130" s="30" t="s">
        <v>70</v>
      </c>
      <c r="BV130" s="30" t="s">
        <v>70</v>
      </c>
      <c r="BW130" s="30" t="s">
        <v>71</v>
      </c>
      <c r="BX130" s="30" t="s">
        <v>71</v>
      </c>
      <c r="BY130" s="30" t="s">
        <v>69</v>
      </c>
      <c r="BZ130" s="30" t="s">
        <v>69</v>
      </c>
    </row>
    <row r="131" spans="1:78" s="70" customFormat="1" x14ac:dyDescent="0.3">
      <c r="A131" s="69"/>
      <c r="B131" s="69"/>
      <c r="F131" s="71"/>
      <c r="G131" s="72"/>
      <c r="H131" s="72"/>
      <c r="I131" s="72"/>
      <c r="J131" s="72"/>
      <c r="K131" s="72"/>
      <c r="L131" s="73"/>
      <c r="M131" s="72"/>
      <c r="N131" s="72"/>
      <c r="O131" s="72"/>
      <c r="P131" s="72"/>
      <c r="Q131" s="72"/>
      <c r="R131" s="72"/>
      <c r="S131" s="72"/>
      <c r="T131" s="72"/>
      <c r="U131" s="72"/>
      <c r="V131" s="81"/>
      <c r="W131" s="72"/>
      <c r="X131" s="72"/>
      <c r="Y131" s="72"/>
      <c r="Z131" s="72"/>
      <c r="AA131" s="74"/>
      <c r="AB131" s="74"/>
      <c r="AC131" s="74"/>
      <c r="AD131" s="74"/>
      <c r="AE131" s="74"/>
      <c r="AF131" s="74"/>
      <c r="AG131" s="74"/>
      <c r="AH131" s="74"/>
      <c r="AI131" s="69"/>
      <c r="AJ131" s="69"/>
      <c r="AK131" s="69"/>
      <c r="AL131" s="69"/>
      <c r="AM131" s="69"/>
      <c r="AN131" s="69"/>
      <c r="AO131" s="69"/>
      <c r="AP131" s="69"/>
      <c r="AR131" s="75"/>
      <c r="AS131" s="74"/>
      <c r="AT131" s="74"/>
      <c r="AU131" s="74"/>
      <c r="AV131" s="74"/>
      <c r="AW131" s="74"/>
      <c r="AX131" s="74"/>
      <c r="AY131" s="74"/>
      <c r="AZ131" s="74"/>
      <c r="BA131" s="69"/>
      <c r="BB131" s="69"/>
      <c r="BC131" s="69"/>
      <c r="BD131" s="69"/>
      <c r="BE131" s="69"/>
      <c r="BF131" s="69"/>
      <c r="BG131" s="69"/>
      <c r="BH131" s="69"/>
      <c r="BK131" s="74"/>
      <c r="BL131" s="74"/>
      <c r="BM131" s="74"/>
      <c r="BN131" s="74"/>
      <c r="BO131" s="74"/>
      <c r="BP131" s="74"/>
      <c r="BQ131" s="74"/>
      <c r="BR131" s="74"/>
    </row>
    <row r="132" spans="1:78" x14ac:dyDescent="0.3">
      <c r="A132" s="32" t="s">
        <v>56</v>
      </c>
    </row>
    <row r="133" spans="1:78" x14ac:dyDescent="0.3">
      <c r="A133" s="3" t="s">
        <v>16</v>
      </c>
      <c r="B133" s="3" t="s">
        <v>55</v>
      </c>
      <c r="G133" s="16" t="s">
        <v>48</v>
      </c>
      <c r="L133" s="19" t="s">
        <v>49</v>
      </c>
      <c r="Q133" s="17" t="s">
        <v>50</v>
      </c>
      <c r="V133" s="18" t="s">
        <v>51</v>
      </c>
      <c r="AA133" s="36" t="s">
        <v>64</v>
      </c>
      <c r="AB133" s="36" t="s">
        <v>65</v>
      </c>
      <c r="AC133" s="37" t="s">
        <v>64</v>
      </c>
      <c r="AD133" s="37" t="s">
        <v>65</v>
      </c>
      <c r="AE133" s="38" t="s">
        <v>64</v>
      </c>
      <c r="AF133" s="38" t="s">
        <v>65</v>
      </c>
      <c r="AG133" s="3" t="s">
        <v>64</v>
      </c>
      <c r="AH133" s="3" t="s">
        <v>65</v>
      </c>
      <c r="AI133" s="39" t="s">
        <v>64</v>
      </c>
      <c r="AJ133" s="39" t="s">
        <v>65</v>
      </c>
      <c r="AK133" s="37" t="s">
        <v>64</v>
      </c>
      <c r="AL133" s="37" t="s">
        <v>65</v>
      </c>
      <c r="AM133" s="38" t="s">
        <v>64</v>
      </c>
      <c r="AN133" s="38" t="s">
        <v>65</v>
      </c>
      <c r="AO133" s="3" t="s">
        <v>64</v>
      </c>
      <c r="AP133" s="3" t="s">
        <v>65</v>
      </c>
      <c r="AS133" s="36" t="s">
        <v>66</v>
      </c>
      <c r="AT133" s="36" t="s">
        <v>67</v>
      </c>
      <c r="AU133" s="40" t="s">
        <v>66</v>
      </c>
      <c r="AV133" s="40" t="s">
        <v>67</v>
      </c>
      <c r="AW133" s="41" t="s">
        <v>66</v>
      </c>
      <c r="AX133" s="41" t="s">
        <v>67</v>
      </c>
      <c r="AY133" s="3" t="s">
        <v>66</v>
      </c>
      <c r="AZ133" s="3" t="s">
        <v>67</v>
      </c>
      <c r="BA133" s="36" t="s">
        <v>66</v>
      </c>
      <c r="BB133" s="36" t="s">
        <v>67</v>
      </c>
      <c r="BC133" s="40" t="s">
        <v>66</v>
      </c>
      <c r="BD133" s="40" t="s">
        <v>67</v>
      </c>
      <c r="BE133" s="41" t="s">
        <v>66</v>
      </c>
      <c r="BF133" s="41" t="s">
        <v>67</v>
      </c>
      <c r="BG133" s="3" t="s">
        <v>66</v>
      </c>
      <c r="BH133" s="3" t="s">
        <v>67</v>
      </c>
      <c r="BK133" s="35" t="s">
        <v>66</v>
      </c>
      <c r="BL133" s="35" t="s">
        <v>67</v>
      </c>
      <c r="BM133" s="35" t="s">
        <v>66</v>
      </c>
      <c r="BN133" s="35" t="s">
        <v>67</v>
      </c>
      <c r="BO133" s="35" t="s">
        <v>66</v>
      </c>
      <c r="BP133" s="35" t="s">
        <v>67</v>
      </c>
      <c r="BQ133" s="35" t="s">
        <v>66</v>
      </c>
      <c r="BR133" s="35" t="s">
        <v>67</v>
      </c>
      <c r="BS133" t="s">
        <v>66</v>
      </c>
      <c r="BT133" t="s">
        <v>67</v>
      </c>
      <c r="BU133" t="s">
        <v>66</v>
      </c>
      <c r="BV133" t="s">
        <v>67</v>
      </c>
      <c r="BW133" t="s">
        <v>66</v>
      </c>
      <c r="BX133" t="s">
        <v>67</v>
      </c>
      <c r="BY133" t="s">
        <v>66</v>
      </c>
      <c r="BZ133" t="s">
        <v>67</v>
      </c>
    </row>
    <row r="134" spans="1:78" s="56" customFormat="1" x14ac:dyDescent="0.3">
      <c r="A134" s="55">
        <v>14178000</v>
      </c>
      <c r="B134" s="55">
        <v>23780591</v>
      </c>
      <c r="C134" s="56" t="s">
        <v>136</v>
      </c>
      <c r="D134" s="56" t="s">
        <v>151</v>
      </c>
      <c r="E134" s="56" t="s">
        <v>152</v>
      </c>
      <c r="F134" s="57">
        <v>1.9</v>
      </c>
      <c r="G134" s="58">
        <v>0.503</v>
      </c>
      <c r="H134" s="58" t="str">
        <f t="shared" ref="H134:K138" si="554">IF(G134&gt;0.8,"VG",IF(G134&gt;0.7,"G",IF(G134&gt;0.45,"S","NS")))</f>
        <v>S</v>
      </c>
      <c r="I134" s="58" t="str">
        <f t="shared" si="554"/>
        <v>VG</v>
      </c>
      <c r="J134" s="58" t="str">
        <f t="shared" si="554"/>
        <v>VG</v>
      </c>
      <c r="K134" s="58" t="str">
        <f t="shared" si="554"/>
        <v>VG</v>
      </c>
      <c r="L134" s="59">
        <v>0.26400000000000001</v>
      </c>
      <c r="M134" s="58" t="str">
        <f t="shared" ref="M134:M142" si="555">IF(ABS(L134)&lt;5%,"VG",IF(ABS(L134)&lt;10%,"G",IF(ABS(L134)&lt;15%,"S","NS")))</f>
        <v>NS</v>
      </c>
      <c r="N134" s="58" t="str">
        <f t="shared" ref="N134:N139" si="556">AO134</f>
        <v>G</v>
      </c>
      <c r="O134" s="58" t="str">
        <f t="shared" ref="O134:O139" si="557">BD134</f>
        <v>VG</v>
      </c>
      <c r="P134" s="58" t="str">
        <f t="shared" ref="P134:P139" si="558">BY134</f>
        <v>G</v>
      </c>
      <c r="Q134" s="58">
        <v>0.64</v>
      </c>
      <c r="R134" s="58" t="str">
        <f t="shared" ref="R134:R142" si="559">IF(Q134&lt;=0.5,"VG",IF(Q134&lt;=0.6,"G",IF(Q134&lt;=0.7,"S","NS")))</f>
        <v>S</v>
      </c>
      <c r="S134" s="58" t="str">
        <f t="shared" ref="S134:S139" si="560">AN134</f>
        <v>G</v>
      </c>
      <c r="T134" s="58" t="str">
        <f t="shared" ref="T134:T139" si="561">BF134</f>
        <v>VG</v>
      </c>
      <c r="U134" s="58" t="str">
        <f t="shared" ref="U134:U139" si="562">BX134</f>
        <v>VG</v>
      </c>
      <c r="V134" s="58">
        <v>0.93100000000000005</v>
      </c>
      <c r="W134" s="58" t="str">
        <f t="shared" ref="W134:W142" si="563">IF(V134&gt;0.85,"VG",IF(V134&gt;0.75,"G",IF(V134&gt;0.6,"S","NS")))</f>
        <v>VG</v>
      </c>
      <c r="X134" s="58" t="str">
        <f t="shared" ref="X134:X139" si="564">AP134</f>
        <v>G</v>
      </c>
      <c r="Y134" s="58" t="str">
        <f t="shared" ref="Y134:Y139" si="565">BH134</f>
        <v>G</v>
      </c>
      <c r="Z134" s="58" t="str">
        <f t="shared" ref="Z134:Z139" si="566">BZ134</f>
        <v>G</v>
      </c>
      <c r="AA134" s="60">
        <v>0.78799953754496599</v>
      </c>
      <c r="AB134" s="60">
        <v>0.74231516764619199</v>
      </c>
      <c r="AC134" s="60">
        <v>6.3730276493055698</v>
      </c>
      <c r="AD134" s="60">
        <v>3.5550552816532499</v>
      </c>
      <c r="AE134" s="60">
        <v>0.460435079522656</v>
      </c>
      <c r="AF134" s="60">
        <v>0.50762666631473197</v>
      </c>
      <c r="AG134" s="60">
        <v>0.81960087726055897</v>
      </c>
      <c r="AH134" s="60">
        <v>0.76903304690682195</v>
      </c>
      <c r="AI134" s="55" t="s">
        <v>69</v>
      </c>
      <c r="AJ134" s="55" t="s">
        <v>69</v>
      </c>
      <c r="AK134" s="55" t="s">
        <v>69</v>
      </c>
      <c r="AL134" s="55" t="s">
        <v>71</v>
      </c>
      <c r="AM134" s="55" t="s">
        <v>71</v>
      </c>
      <c r="AN134" s="55" t="s">
        <v>69</v>
      </c>
      <c r="AO134" s="55" t="s">
        <v>69</v>
      </c>
      <c r="AP134" s="55" t="s">
        <v>69</v>
      </c>
      <c r="AR134" s="61" t="s">
        <v>150</v>
      </c>
      <c r="AS134" s="60">
        <v>0.78214161428741102</v>
      </c>
      <c r="AT134" s="60">
        <v>0.80702418723414904</v>
      </c>
      <c r="AU134" s="60">
        <v>-2.50314578231451</v>
      </c>
      <c r="AV134" s="60">
        <v>-2.47166366777188</v>
      </c>
      <c r="AW134" s="60">
        <v>0.46675302432077398</v>
      </c>
      <c r="AX134" s="60">
        <v>0.43929012368348502</v>
      </c>
      <c r="AY134" s="60">
        <v>0.82212711382631498</v>
      </c>
      <c r="AZ134" s="60">
        <v>0.84071170320223898</v>
      </c>
      <c r="BA134" s="55" t="s">
        <v>69</v>
      </c>
      <c r="BB134" s="55" t="s">
        <v>71</v>
      </c>
      <c r="BC134" s="55" t="s">
        <v>71</v>
      </c>
      <c r="BD134" s="55" t="s">
        <v>71</v>
      </c>
      <c r="BE134" s="55" t="s">
        <v>71</v>
      </c>
      <c r="BF134" s="55" t="s">
        <v>71</v>
      </c>
      <c r="BG134" s="55" t="s">
        <v>69</v>
      </c>
      <c r="BH134" s="55" t="s">
        <v>69</v>
      </c>
      <c r="BI134" s="56">
        <f t="shared" ref="BI134:BI139" si="567">IF(BJ134=AR134,1,0)</f>
        <v>1</v>
      </c>
      <c r="BJ134" s="56" t="s">
        <v>150</v>
      </c>
      <c r="BK134" s="60">
        <v>0.78483542594902</v>
      </c>
      <c r="BL134" s="60">
        <v>0.809274585790839</v>
      </c>
      <c r="BM134" s="60">
        <v>5.5400894370249301</v>
      </c>
      <c r="BN134" s="60">
        <v>4.3717467939577901</v>
      </c>
      <c r="BO134" s="60">
        <v>0.46385835559034599</v>
      </c>
      <c r="BP134" s="60">
        <v>0.436721208792476</v>
      </c>
      <c r="BQ134" s="60">
        <v>0.82459162523038998</v>
      </c>
      <c r="BR134" s="60">
        <v>0.84301761051813595</v>
      </c>
      <c r="BS134" s="56" t="s">
        <v>69</v>
      </c>
      <c r="BT134" s="56" t="s">
        <v>71</v>
      </c>
      <c r="BU134" s="56" t="s">
        <v>69</v>
      </c>
      <c r="BV134" s="56" t="s">
        <v>71</v>
      </c>
      <c r="BW134" s="56" t="s">
        <v>71</v>
      </c>
      <c r="BX134" s="56" t="s">
        <v>71</v>
      </c>
      <c r="BY134" s="56" t="s">
        <v>69</v>
      </c>
      <c r="BZ134" s="56" t="s">
        <v>69</v>
      </c>
    </row>
    <row r="135" spans="1:78" s="30" customFormat="1" x14ac:dyDescent="0.3">
      <c r="A135" s="36">
        <v>14178000</v>
      </c>
      <c r="B135" s="36">
        <v>23780591</v>
      </c>
      <c r="C135" s="30" t="s">
        <v>136</v>
      </c>
      <c r="D135" s="30" t="s">
        <v>183</v>
      </c>
      <c r="E135" s="30" t="s">
        <v>162</v>
      </c>
      <c r="F135" s="63">
        <v>2.9</v>
      </c>
      <c r="G135" s="24">
        <v>-0.38</v>
      </c>
      <c r="H135" s="24" t="str">
        <f t="shared" si="554"/>
        <v>NS</v>
      </c>
      <c r="I135" s="24" t="str">
        <f t="shared" si="554"/>
        <v>VG</v>
      </c>
      <c r="J135" s="24" t="str">
        <f t="shared" si="554"/>
        <v>VG</v>
      </c>
      <c r="K135" s="24" t="str">
        <f t="shared" si="554"/>
        <v>VG</v>
      </c>
      <c r="L135" s="25">
        <v>0.55400000000000005</v>
      </c>
      <c r="M135" s="24" t="str">
        <f t="shared" si="555"/>
        <v>NS</v>
      </c>
      <c r="N135" s="24" t="str">
        <f t="shared" si="556"/>
        <v>G</v>
      </c>
      <c r="O135" s="24" t="str">
        <f t="shared" si="557"/>
        <v>VG</v>
      </c>
      <c r="P135" s="24" t="str">
        <f t="shared" si="558"/>
        <v>G</v>
      </c>
      <c r="Q135" s="24">
        <v>0.91</v>
      </c>
      <c r="R135" s="24" t="str">
        <f t="shared" si="559"/>
        <v>NS</v>
      </c>
      <c r="S135" s="24" t="str">
        <f t="shared" si="560"/>
        <v>G</v>
      </c>
      <c r="T135" s="24" t="str">
        <f t="shared" si="561"/>
        <v>VG</v>
      </c>
      <c r="U135" s="24" t="str">
        <f t="shared" si="562"/>
        <v>VG</v>
      </c>
      <c r="V135" s="24">
        <v>0.83</v>
      </c>
      <c r="W135" s="24" t="str">
        <f t="shared" si="563"/>
        <v>G</v>
      </c>
      <c r="X135" s="24" t="str">
        <f t="shared" si="564"/>
        <v>G</v>
      </c>
      <c r="Y135" s="24" t="str">
        <f t="shared" si="565"/>
        <v>G</v>
      </c>
      <c r="Z135" s="24" t="str">
        <f t="shared" si="566"/>
        <v>G</v>
      </c>
      <c r="AA135" s="33">
        <v>0.78799953754496599</v>
      </c>
      <c r="AB135" s="33">
        <v>0.74231516764619199</v>
      </c>
      <c r="AC135" s="33">
        <v>6.3730276493055698</v>
      </c>
      <c r="AD135" s="33">
        <v>3.5550552816532499</v>
      </c>
      <c r="AE135" s="33">
        <v>0.460435079522656</v>
      </c>
      <c r="AF135" s="33">
        <v>0.50762666631473197</v>
      </c>
      <c r="AG135" s="33">
        <v>0.81960087726055897</v>
      </c>
      <c r="AH135" s="33">
        <v>0.76903304690682195</v>
      </c>
      <c r="AI135" s="36" t="s">
        <v>69</v>
      </c>
      <c r="AJ135" s="36" t="s">
        <v>69</v>
      </c>
      <c r="AK135" s="36" t="s">
        <v>69</v>
      </c>
      <c r="AL135" s="36" t="s">
        <v>71</v>
      </c>
      <c r="AM135" s="36" t="s">
        <v>71</v>
      </c>
      <c r="AN135" s="36" t="s">
        <v>69</v>
      </c>
      <c r="AO135" s="36" t="s">
        <v>69</v>
      </c>
      <c r="AP135" s="36" t="s">
        <v>69</v>
      </c>
      <c r="AR135" s="64" t="s">
        <v>150</v>
      </c>
      <c r="AS135" s="33">
        <v>0.78214161428741102</v>
      </c>
      <c r="AT135" s="33">
        <v>0.80702418723414904</v>
      </c>
      <c r="AU135" s="33">
        <v>-2.50314578231451</v>
      </c>
      <c r="AV135" s="33">
        <v>-2.47166366777188</v>
      </c>
      <c r="AW135" s="33">
        <v>0.46675302432077398</v>
      </c>
      <c r="AX135" s="33">
        <v>0.43929012368348502</v>
      </c>
      <c r="AY135" s="33">
        <v>0.82212711382631498</v>
      </c>
      <c r="AZ135" s="33">
        <v>0.84071170320223898</v>
      </c>
      <c r="BA135" s="36" t="s">
        <v>69</v>
      </c>
      <c r="BB135" s="36" t="s">
        <v>71</v>
      </c>
      <c r="BC135" s="36" t="s">
        <v>71</v>
      </c>
      <c r="BD135" s="36" t="s">
        <v>71</v>
      </c>
      <c r="BE135" s="36" t="s">
        <v>71</v>
      </c>
      <c r="BF135" s="36" t="s">
        <v>71</v>
      </c>
      <c r="BG135" s="36" t="s">
        <v>69</v>
      </c>
      <c r="BH135" s="36" t="s">
        <v>69</v>
      </c>
      <c r="BI135" s="30">
        <f t="shared" si="567"/>
        <v>1</v>
      </c>
      <c r="BJ135" s="30" t="s">
        <v>150</v>
      </c>
      <c r="BK135" s="33">
        <v>0.78483542594902</v>
      </c>
      <c r="BL135" s="33">
        <v>0.809274585790839</v>
      </c>
      <c r="BM135" s="33">
        <v>5.5400894370249301</v>
      </c>
      <c r="BN135" s="33">
        <v>4.3717467939577901</v>
      </c>
      <c r="BO135" s="33">
        <v>0.46385835559034599</v>
      </c>
      <c r="BP135" s="33">
        <v>0.436721208792476</v>
      </c>
      <c r="BQ135" s="33">
        <v>0.82459162523038998</v>
      </c>
      <c r="BR135" s="33">
        <v>0.84301761051813595</v>
      </c>
      <c r="BS135" s="30" t="s">
        <v>69</v>
      </c>
      <c r="BT135" s="30" t="s">
        <v>71</v>
      </c>
      <c r="BU135" s="30" t="s">
        <v>69</v>
      </c>
      <c r="BV135" s="30" t="s">
        <v>71</v>
      </c>
      <c r="BW135" s="30" t="s">
        <v>71</v>
      </c>
      <c r="BX135" s="30" t="s">
        <v>71</v>
      </c>
      <c r="BY135" s="30" t="s">
        <v>69</v>
      </c>
      <c r="BZ135" s="30" t="s">
        <v>69</v>
      </c>
    </row>
    <row r="136" spans="1:78" s="30" customFormat="1" x14ac:dyDescent="0.3">
      <c r="A136" s="36">
        <v>14178000</v>
      </c>
      <c r="B136" s="36">
        <v>23780591</v>
      </c>
      <c r="C136" s="30" t="s">
        <v>136</v>
      </c>
      <c r="D136" s="30" t="s">
        <v>189</v>
      </c>
      <c r="E136" s="30" t="s">
        <v>162</v>
      </c>
      <c r="F136" s="63">
        <v>2.9</v>
      </c>
      <c r="G136" s="24">
        <v>-0.37</v>
      </c>
      <c r="H136" s="24" t="str">
        <f t="shared" si="554"/>
        <v>NS</v>
      </c>
      <c r="I136" s="24" t="str">
        <f t="shared" si="554"/>
        <v>VG</v>
      </c>
      <c r="J136" s="24" t="str">
        <f t="shared" si="554"/>
        <v>VG</v>
      </c>
      <c r="K136" s="24" t="str">
        <f t="shared" si="554"/>
        <v>VG</v>
      </c>
      <c r="L136" s="25">
        <v>0.54900000000000004</v>
      </c>
      <c r="M136" s="24" t="str">
        <f t="shared" si="555"/>
        <v>NS</v>
      </c>
      <c r="N136" s="24" t="str">
        <f t="shared" si="556"/>
        <v>G</v>
      </c>
      <c r="O136" s="24" t="str">
        <f t="shared" si="557"/>
        <v>VG</v>
      </c>
      <c r="P136" s="24" t="str">
        <f t="shared" si="558"/>
        <v>G</v>
      </c>
      <c r="Q136" s="24">
        <v>0.91</v>
      </c>
      <c r="R136" s="24" t="str">
        <f t="shared" si="559"/>
        <v>NS</v>
      </c>
      <c r="S136" s="24" t="str">
        <f t="shared" si="560"/>
        <v>G</v>
      </c>
      <c r="T136" s="24" t="str">
        <f t="shared" si="561"/>
        <v>VG</v>
      </c>
      <c r="U136" s="24" t="str">
        <f t="shared" si="562"/>
        <v>VG</v>
      </c>
      <c r="V136" s="24">
        <v>0.83499999999999996</v>
      </c>
      <c r="W136" s="24" t="str">
        <f t="shared" si="563"/>
        <v>G</v>
      </c>
      <c r="X136" s="24" t="str">
        <f t="shared" si="564"/>
        <v>G</v>
      </c>
      <c r="Y136" s="24" t="str">
        <f t="shared" si="565"/>
        <v>G</v>
      </c>
      <c r="Z136" s="24" t="str">
        <f t="shared" si="566"/>
        <v>G</v>
      </c>
      <c r="AA136" s="33">
        <v>0.78799953754496599</v>
      </c>
      <c r="AB136" s="33">
        <v>0.74231516764619199</v>
      </c>
      <c r="AC136" s="33">
        <v>6.3730276493055698</v>
      </c>
      <c r="AD136" s="33">
        <v>3.5550552816532499</v>
      </c>
      <c r="AE136" s="33">
        <v>0.460435079522656</v>
      </c>
      <c r="AF136" s="33">
        <v>0.50762666631473197</v>
      </c>
      <c r="AG136" s="33">
        <v>0.81960087726055897</v>
      </c>
      <c r="AH136" s="33">
        <v>0.76903304690682195</v>
      </c>
      <c r="AI136" s="36" t="s">
        <v>69</v>
      </c>
      <c r="AJ136" s="36" t="s">
        <v>69</v>
      </c>
      <c r="AK136" s="36" t="s">
        <v>69</v>
      </c>
      <c r="AL136" s="36" t="s">
        <v>71</v>
      </c>
      <c r="AM136" s="36" t="s">
        <v>71</v>
      </c>
      <c r="AN136" s="36" t="s">
        <v>69</v>
      </c>
      <c r="AO136" s="36" t="s">
        <v>69</v>
      </c>
      <c r="AP136" s="36" t="s">
        <v>69</v>
      </c>
      <c r="AR136" s="64" t="s">
        <v>150</v>
      </c>
      <c r="AS136" s="33">
        <v>0.78214161428741102</v>
      </c>
      <c r="AT136" s="33">
        <v>0.80702418723414904</v>
      </c>
      <c r="AU136" s="33">
        <v>-2.50314578231451</v>
      </c>
      <c r="AV136" s="33">
        <v>-2.47166366777188</v>
      </c>
      <c r="AW136" s="33">
        <v>0.46675302432077398</v>
      </c>
      <c r="AX136" s="33">
        <v>0.43929012368348502</v>
      </c>
      <c r="AY136" s="33">
        <v>0.82212711382631498</v>
      </c>
      <c r="AZ136" s="33">
        <v>0.84071170320223898</v>
      </c>
      <c r="BA136" s="36" t="s">
        <v>69</v>
      </c>
      <c r="BB136" s="36" t="s">
        <v>71</v>
      </c>
      <c r="BC136" s="36" t="s">
        <v>71</v>
      </c>
      <c r="BD136" s="36" t="s">
        <v>71</v>
      </c>
      <c r="BE136" s="36" t="s">
        <v>71</v>
      </c>
      <c r="BF136" s="36" t="s">
        <v>71</v>
      </c>
      <c r="BG136" s="36" t="s">
        <v>69</v>
      </c>
      <c r="BH136" s="36" t="s">
        <v>69</v>
      </c>
      <c r="BI136" s="30">
        <f t="shared" si="567"/>
        <v>1</v>
      </c>
      <c r="BJ136" s="30" t="s">
        <v>150</v>
      </c>
      <c r="BK136" s="33">
        <v>0.78483542594902</v>
      </c>
      <c r="BL136" s="33">
        <v>0.809274585790839</v>
      </c>
      <c r="BM136" s="33">
        <v>5.5400894370249301</v>
      </c>
      <c r="BN136" s="33">
        <v>4.3717467939577901</v>
      </c>
      <c r="BO136" s="33">
        <v>0.46385835559034599</v>
      </c>
      <c r="BP136" s="33">
        <v>0.436721208792476</v>
      </c>
      <c r="BQ136" s="33">
        <v>0.82459162523038998</v>
      </c>
      <c r="BR136" s="33">
        <v>0.84301761051813595</v>
      </c>
      <c r="BS136" s="30" t="s">
        <v>69</v>
      </c>
      <c r="BT136" s="30" t="s">
        <v>71</v>
      </c>
      <c r="BU136" s="30" t="s">
        <v>69</v>
      </c>
      <c r="BV136" s="30" t="s">
        <v>71</v>
      </c>
      <c r="BW136" s="30" t="s">
        <v>71</v>
      </c>
      <c r="BX136" s="30" t="s">
        <v>71</v>
      </c>
      <c r="BY136" s="30" t="s">
        <v>69</v>
      </c>
      <c r="BZ136" s="30" t="s">
        <v>69</v>
      </c>
    </row>
    <row r="137" spans="1:78" s="30" customFormat="1" x14ac:dyDescent="0.3">
      <c r="A137" s="36">
        <v>14178000</v>
      </c>
      <c r="B137" s="36">
        <v>23780591</v>
      </c>
      <c r="C137" s="30" t="s">
        <v>136</v>
      </c>
      <c r="D137" s="30" t="s">
        <v>190</v>
      </c>
      <c r="E137" s="30" t="s">
        <v>191</v>
      </c>
      <c r="F137" s="63">
        <v>2.9</v>
      </c>
      <c r="G137" s="24">
        <v>-0.41</v>
      </c>
      <c r="H137" s="24" t="str">
        <f t="shared" si="554"/>
        <v>NS</v>
      </c>
      <c r="I137" s="24" t="str">
        <f t="shared" si="554"/>
        <v>VG</v>
      </c>
      <c r="J137" s="24" t="str">
        <f t="shared" si="554"/>
        <v>VG</v>
      </c>
      <c r="K137" s="24" t="str">
        <f t="shared" si="554"/>
        <v>VG</v>
      </c>
      <c r="L137" s="25">
        <v>0.56399999999999995</v>
      </c>
      <c r="M137" s="24" t="str">
        <f t="shared" si="555"/>
        <v>NS</v>
      </c>
      <c r="N137" s="24" t="str">
        <f t="shared" si="556"/>
        <v>G</v>
      </c>
      <c r="O137" s="24" t="str">
        <f t="shared" si="557"/>
        <v>VG</v>
      </c>
      <c r="P137" s="24" t="str">
        <f t="shared" si="558"/>
        <v>G</v>
      </c>
      <c r="Q137" s="24">
        <v>0.92</v>
      </c>
      <c r="R137" s="24" t="str">
        <f t="shared" si="559"/>
        <v>NS</v>
      </c>
      <c r="S137" s="24" t="str">
        <f t="shared" si="560"/>
        <v>G</v>
      </c>
      <c r="T137" s="24" t="str">
        <f t="shared" si="561"/>
        <v>VG</v>
      </c>
      <c r="U137" s="24" t="str">
        <f t="shared" si="562"/>
        <v>VG</v>
      </c>
      <c r="V137" s="24">
        <v>0.81</v>
      </c>
      <c r="W137" s="24" t="str">
        <f t="shared" si="563"/>
        <v>G</v>
      </c>
      <c r="X137" s="24" t="str">
        <f t="shared" si="564"/>
        <v>G</v>
      </c>
      <c r="Y137" s="24" t="str">
        <f t="shared" si="565"/>
        <v>G</v>
      </c>
      <c r="Z137" s="24" t="str">
        <f t="shared" si="566"/>
        <v>G</v>
      </c>
      <c r="AA137" s="33">
        <v>0.78799953754496599</v>
      </c>
      <c r="AB137" s="33">
        <v>0.74231516764619199</v>
      </c>
      <c r="AC137" s="33">
        <v>6.3730276493055698</v>
      </c>
      <c r="AD137" s="33">
        <v>3.5550552816532499</v>
      </c>
      <c r="AE137" s="33">
        <v>0.460435079522656</v>
      </c>
      <c r="AF137" s="33">
        <v>0.50762666631473197</v>
      </c>
      <c r="AG137" s="33">
        <v>0.81960087726055897</v>
      </c>
      <c r="AH137" s="33">
        <v>0.76903304690682195</v>
      </c>
      <c r="AI137" s="36" t="s">
        <v>69</v>
      </c>
      <c r="AJ137" s="36" t="s">
        <v>69</v>
      </c>
      <c r="AK137" s="36" t="s">
        <v>69</v>
      </c>
      <c r="AL137" s="36" t="s">
        <v>71</v>
      </c>
      <c r="AM137" s="36" t="s">
        <v>71</v>
      </c>
      <c r="AN137" s="36" t="s">
        <v>69</v>
      </c>
      <c r="AO137" s="36" t="s">
        <v>69</v>
      </c>
      <c r="AP137" s="36" t="s">
        <v>69</v>
      </c>
      <c r="AR137" s="64" t="s">
        <v>150</v>
      </c>
      <c r="AS137" s="33">
        <v>0.78214161428741102</v>
      </c>
      <c r="AT137" s="33">
        <v>0.80702418723414904</v>
      </c>
      <c r="AU137" s="33">
        <v>-2.50314578231451</v>
      </c>
      <c r="AV137" s="33">
        <v>-2.47166366777188</v>
      </c>
      <c r="AW137" s="33">
        <v>0.46675302432077398</v>
      </c>
      <c r="AX137" s="33">
        <v>0.43929012368348502</v>
      </c>
      <c r="AY137" s="33">
        <v>0.82212711382631498</v>
      </c>
      <c r="AZ137" s="33">
        <v>0.84071170320223898</v>
      </c>
      <c r="BA137" s="36" t="s">
        <v>69</v>
      </c>
      <c r="BB137" s="36" t="s">
        <v>71</v>
      </c>
      <c r="BC137" s="36" t="s">
        <v>71</v>
      </c>
      <c r="BD137" s="36" t="s">
        <v>71</v>
      </c>
      <c r="BE137" s="36" t="s">
        <v>71</v>
      </c>
      <c r="BF137" s="36" t="s">
        <v>71</v>
      </c>
      <c r="BG137" s="36" t="s">
        <v>69</v>
      </c>
      <c r="BH137" s="36" t="s">
        <v>69</v>
      </c>
      <c r="BI137" s="30">
        <f t="shared" si="567"/>
        <v>1</v>
      </c>
      <c r="BJ137" s="30" t="s">
        <v>150</v>
      </c>
      <c r="BK137" s="33">
        <v>0.78483542594902</v>
      </c>
      <c r="BL137" s="33">
        <v>0.809274585790839</v>
      </c>
      <c r="BM137" s="33">
        <v>5.5400894370249301</v>
      </c>
      <c r="BN137" s="33">
        <v>4.3717467939577901</v>
      </c>
      <c r="BO137" s="33">
        <v>0.46385835559034599</v>
      </c>
      <c r="BP137" s="33">
        <v>0.436721208792476</v>
      </c>
      <c r="BQ137" s="33">
        <v>0.82459162523038998</v>
      </c>
      <c r="BR137" s="33">
        <v>0.84301761051813595</v>
      </c>
      <c r="BS137" s="30" t="s">
        <v>69</v>
      </c>
      <c r="BT137" s="30" t="s">
        <v>71</v>
      </c>
      <c r="BU137" s="30" t="s">
        <v>69</v>
      </c>
      <c r="BV137" s="30" t="s">
        <v>71</v>
      </c>
      <c r="BW137" s="30" t="s">
        <v>71</v>
      </c>
      <c r="BX137" s="30" t="s">
        <v>71</v>
      </c>
      <c r="BY137" s="30" t="s">
        <v>69</v>
      </c>
      <c r="BZ137" s="30" t="s">
        <v>69</v>
      </c>
    </row>
    <row r="138" spans="1:78" s="49" customFormat="1" x14ac:dyDescent="0.3">
      <c r="A138" s="48">
        <v>14178000</v>
      </c>
      <c r="B138" s="48">
        <v>23780591</v>
      </c>
      <c r="C138" s="49" t="s">
        <v>136</v>
      </c>
      <c r="D138" s="49" t="s">
        <v>192</v>
      </c>
      <c r="E138" s="49" t="s">
        <v>196</v>
      </c>
      <c r="F138" s="50">
        <v>0.6</v>
      </c>
      <c r="G138" s="51">
        <v>0.95</v>
      </c>
      <c r="H138" s="51" t="str">
        <f t="shared" si="554"/>
        <v>VG</v>
      </c>
      <c r="I138" s="51" t="str">
        <f t="shared" si="554"/>
        <v>VG</v>
      </c>
      <c r="J138" s="51" t="str">
        <f t="shared" si="554"/>
        <v>VG</v>
      </c>
      <c r="K138" s="51" t="str">
        <f t="shared" si="554"/>
        <v>VG</v>
      </c>
      <c r="L138" s="52">
        <v>-3.6999999999999998E-2</v>
      </c>
      <c r="M138" s="51" t="str">
        <f t="shared" si="555"/>
        <v>VG</v>
      </c>
      <c r="N138" s="51" t="str">
        <f t="shared" si="556"/>
        <v>G</v>
      </c>
      <c r="O138" s="51" t="str">
        <f t="shared" si="557"/>
        <v>VG</v>
      </c>
      <c r="P138" s="51" t="str">
        <f t="shared" si="558"/>
        <v>G</v>
      </c>
      <c r="Q138" s="51">
        <v>0.22</v>
      </c>
      <c r="R138" s="51" t="str">
        <f t="shared" si="559"/>
        <v>VG</v>
      </c>
      <c r="S138" s="51" t="str">
        <f t="shared" si="560"/>
        <v>G</v>
      </c>
      <c r="T138" s="51" t="str">
        <f t="shared" si="561"/>
        <v>VG</v>
      </c>
      <c r="U138" s="51" t="str">
        <f t="shared" si="562"/>
        <v>VG</v>
      </c>
      <c r="V138" s="51">
        <v>0.96599999999999997</v>
      </c>
      <c r="W138" s="51" t="str">
        <f t="shared" si="563"/>
        <v>VG</v>
      </c>
      <c r="X138" s="51" t="str">
        <f t="shared" si="564"/>
        <v>G</v>
      </c>
      <c r="Y138" s="51" t="str">
        <f t="shared" si="565"/>
        <v>G</v>
      </c>
      <c r="Z138" s="51" t="str">
        <f t="shared" si="566"/>
        <v>G</v>
      </c>
      <c r="AA138" s="53">
        <v>0.78799953754496599</v>
      </c>
      <c r="AB138" s="53">
        <v>0.74231516764619199</v>
      </c>
      <c r="AC138" s="53">
        <v>6.3730276493055698</v>
      </c>
      <c r="AD138" s="53">
        <v>3.5550552816532499</v>
      </c>
      <c r="AE138" s="53">
        <v>0.460435079522656</v>
      </c>
      <c r="AF138" s="53">
        <v>0.50762666631473197</v>
      </c>
      <c r="AG138" s="53">
        <v>0.81960087726055897</v>
      </c>
      <c r="AH138" s="53">
        <v>0.76903304690682195</v>
      </c>
      <c r="AI138" s="48" t="s">
        <v>69</v>
      </c>
      <c r="AJ138" s="48" t="s">
        <v>69</v>
      </c>
      <c r="AK138" s="48" t="s">
        <v>69</v>
      </c>
      <c r="AL138" s="48" t="s">
        <v>71</v>
      </c>
      <c r="AM138" s="48" t="s">
        <v>71</v>
      </c>
      <c r="AN138" s="48" t="s">
        <v>69</v>
      </c>
      <c r="AO138" s="48" t="s">
        <v>69</v>
      </c>
      <c r="AP138" s="48" t="s">
        <v>69</v>
      </c>
      <c r="AR138" s="54" t="s">
        <v>150</v>
      </c>
      <c r="AS138" s="53">
        <v>0.78214161428741102</v>
      </c>
      <c r="AT138" s="53">
        <v>0.80702418723414904</v>
      </c>
      <c r="AU138" s="53">
        <v>-2.50314578231451</v>
      </c>
      <c r="AV138" s="53">
        <v>-2.47166366777188</v>
      </c>
      <c r="AW138" s="53">
        <v>0.46675302432077398</v>
      </c>
      <c r="AX138" s="53">
        <v>0.43929012368348502</v>
      </c>
      <c r="AY138" s="53">
        <v>0.82212711382631498</v>
      </c>
      <c r="AZ138" s="53">
        <v>0.84071170320223898</v>
      </c>
      <c r="BA138" s="48" t="s">
        <v>69</v>
      </c>
      <c r="BB138" s="48" t="s">
        <v>71</v>
      </c>
      <c r="BC138" s="48" t="s">
        <v>71</v>
      </c>
      <c r="BD138" s="48" t="s">
        <v>71</v>
      </c>
      <c r="BE138" s="48" t="s">
        <v>71</v>
      </c>
      <c r="BF138" s="48" t="s">
        <v>71</v>
      </c>
      <c r="BG138" s="48" t="s">
        <v>69</v>
      </c>
      <c r="BH138" s="48" t="s">
        <v>69</v>
      </c>
      <c r="BI138" s="49">
        <f t="shared" si="567"/>
        <v>1</v>
      </c>
      <c r="BJ138" s="49" t="s">
        <v>150</v>
      </c>
      <c r="BK138" s="53">
        <v>0.78483542594902</v>
      </c>
      <c r="BL138" s="53">
        <v>0.809274585790839</v>
      </c>
      <c r="BM138" s="53">
        <v>5.5400894370249301</v>
      </c>
      <c r="BN138" s="53">
        <v>4.3717467939577901</v>
      </c>
      <c r="BO138" s="53">
        <v>0.46385835559034599</v>
      </c>
      <c r="BP138" s="53">
        <v>0.436721208792476</v>
      </c>
      <c r="BQ138" s="53">
        <v>0.82459162523038998</v>
      </c>
      <c r="BR138" s="53">
        <v>0.84301761051813595</v>
      </c>
      <c r="BS138" s="49" t="s">
        <v>69</v>
      </c>
      <c r="BT138" s="49" t="s">
        <v>71</v>
      </c>
      <c r="BU138" s="49" t="s">
        <v>69</v>
      </c>
      <c r="BV138" s="49" t="s">
        <v>71</v>
      </c>
      <c r="BW138" s="49" t="s">
        <v>71</v>
      </c>
      <c r="BX138" s="49" t="s">
        <v>71</v>
      </c>
      <c r="BY138" s="49" t="s">
        <v>69</v>
      </c>
      <c r="BZ138" s="49" t="s">
        <v>69</v>
      </c>
    </row>
    <row r="139" spans="1:78" s="49" customFormat="1" x14ac:dyDescent="0.3">
      <c r="A139" s="48">
        <v>14178000</v>
      </c>
      <c r="B139" s="48">
        <v>23780591</v>
      </c>
      <c r="C139" s="49" t="s">
        <v>136</v>
      </c>
      <c r="D139" s="49" t="s">
        <v>245</v>
      </c>
      <c r="E139" s="49" t="s">
        <v>234</v>
      </c>
      <c r="F139" s="50">
        <v>0.7</v>
      </c>
      <c r="G139" s="51">
        <v>0.94</v>
      </c>
      <c r="H139" s="51" t="str">
        <f t="shared" ref="H139" si="568">IF(G139&gt;0.8,"VG",IF(G139&gt;0.7,"G",IF(G139&gt;0.45,"S","NS")))</f>
        <v>VG</v>
      </c>
      <c r="I139" s="51" t="str">
        <f t="shared" ref="I139" si="569">IF(H139&gt;0.8,"VG",IF(H139&gt;0.7,"G",IF(H139&gt;0.45,"S","NS")))</f>
        <v>VG</v>
      </c>
      <c r="J139" s="51" t="str">
        <f t="shared" ref="J139" si="570">IF(I139&gt;0.8,"VG",IF(I139&gt;0.7,"G",IF(I139&gt;0.45,"S","NS")))</f>
        <v>VG</v>
      </c>
      <c r="K139" s="51" t="str">
        <f t="shared" ref="K139" si="571">IF(J139&gt;0.8,"VG",IF(J139&gt;0.7,"G",IF(J139&gt;0.45,"S","NS")))</f>
        <v>VG</v>
      </c>
      <c r="L139" s="52">
        <v>-4.9500000000000002E-2</v>
      </c>
      <c r="M139" s="51" t="str">
        <f t="shared" si="555"/>
        <v>VG</v>
      </c>
      <c r="N139" s="51" t="str">
        <f t="shared" si="556"/>
        <v>G</v>
      </c>
      <c r="O139" s="51" t="str">
        <f t="shared" si="557"/>
        <v>VG</v>
      </c>
      <c r="P139" s="51" t="str">
        <f t="shared" si="558"/>
        <v>G</v>
      </c>
      <c r="Q139" s="51">
        <v>0.25</v>
      </c>
      <c r="R139" s="51" t="str">
        <f t="shared" si="559"/>
        <v>VG</v>
      </c>
      <c r="S139" s="51" t="str">
        <f t="shared" si="560"/>
        <v>G</v>
      </c>
      <c r="T139" s="51" t="str">
        <f t="shared" si="561"/>
        <v>VG</v>
      </c>
      <c r="U139" s="51" t="str">
        <f t="shared" si="562"/>
        <v>VG</v>
      </c>
      <c r="V139" s="51">
        <v>0.96599999999999997</v>
      </c>
      <c r="W139" s="51" t="str">
        <f t="shared" si="563"/>
        <v>VG</v>
      </c>
      <c r="X139" s="51" t="str">
        <f t="shared" si="564"/>
        <v>G</v>
      </c>
      <c r="Y139" s="51" t="str">
        <f t="shared" si="565"/>
        <v>G</v>
      </c>
      <c r="Z139" s="51" t="str">
        <f t="shared" si="566"/>
        <v>G</v>
      </c>
      <c r="AA139" s="53">
        <v>0.78799953754496599</v>
      </c>
      <c r="AB139" s="53">
        <v>0.74231516764619199</v>
      </c>
      <c r="AC139" s="53">
        <v>6.3730276493055698</v>
      </c>
      <c r="AD139" s="53">
        <v>3.5550552816532499</v>
      </c>
      <c r="AE139" s="53">
        <v>0.460435079522656</v>
      </c>
      <c r="AF139" s="53">
        <v>0.50762666631473197</v>
      </c>
      <c r="AG139" s="53">
        <v>0.81960087726055897</v>
      </c>
      <c r="AH139" s="53">
        <v>0.76903304690682195</v>
      </c>
      <c r="AI139" s="48" t="s">
        <v>69</v>
      </c>
      <c r="AJ139" s="48" t="s">
        <v>69</v>
      </c>
      <c r="AK139" s="48" t="s">
        <v>69</v>
      </c>
      <c r="AL139" s="48" t="s">
        <v>71</v>
      </c>
      <c r="AM139" s="48" t="s">
        <v>71</v>
      </c>
      <c r="AN139" s="48" t="s">
        <v>69</v>
      </c>
      <c r="AO139" s="48" t="s">
        <v>69</v>
      </c>
      <c r="AP139" s="48" t="s">
        <v>69</v>
      </c>
      <c r="AR139" s="54" t="s">
        <v>150</v>
      </c>
      <c r="AS139" s="53">
        <v>0.78214161428741102</v>
      </c>
      <c r="AT139" s="53">
        <v>0.80702418723414904</v>
      </c>
      <c r="AU139" s="53">
        <v>-2.50314578231451</v>
      </c>
      <c r="AV139" s="53">
        <v>-2.47166366777188</v>
      </c>
      <c r="AW139" s="53">
        <v>0.46675302432077398</v>
      </c>
      <c r="AX139" s="53">
        <v>0.43929012368348502</v>
      </c>
      <c r="AY139" s="53">
        <v>0.82212711382631498</v>
      </c>
      <c r="AZ139" s="53">
        <v>0.84071170320223898</v>
      </c>
      <c r="BA139" s="48" t="s">
        <v>69</v>
      </c>
      <c r="BB139" s="48" t="s">
        <v>71</v>
      </c>
      <c r="BC139" s="48" t="s">
        <v>71</v>
      </c>
      <c r="BD139" s="48" t="s">
        <v>71</v>
      </c>
      <c r="BE139" s="48" t="s">
        <v>71</v>
      </c>
      <c r="BF139" s="48" t="s">
        <v>71</v>
      </c>
      <c r="BG139" s="48" t="s">
        <v>69</v>
      </c>
      <c r="BH139" s="48" t="s">
        <v>69</v>
      </c>
      <c r="BI139" s="49">
        <f t="shared" si="567"/>
        <v>1</v>
      </c>
      <c r="BJ139" s="49" t="s">
        <v>150</v>
      </c>
      <c r="BK139" s="53">
        <v>0.78483542594902</v>
      </c>
      <c r="BL139" s="53">
        <v>0.809274585790839</v>
      </c>
      <c r="BM139" s="53">
        <v>5.5400894370249301</v>
      </c>
      <c r="BN139" s="53">
        <v>4.3717467939577901</v>
      </c>
      <c r="BO139" s="53">
        <v>0.46385835559034599</v>
      </c>
      <c r="BP139" s="53">
        <v>0.436721208792476</v>
      </c>
      <c r="BQ139" s="53">
        <v>0.82459162523038998</v>
      </c>
      <c r="BR139" s="53">
        <v>0.84301761051813595</v>
      </c>
      <c r="BS139" s="49" t="s">
        <v>69</v>
      </c>
      <c r="BT139" s="49" t="s">
        <v>71</v>
      </c>
      <c r="BU139" s="49" t="s">
        <v>69</v>
      </c>
      <c r="BV139" s="49" t="s">
        <v>71</v>
      </c>
      <c r="BW139" s="49" t="s">
        <v>71</v>
      </c>
      <c r="BX139" s="49" t="s">
        <v>71</v>
      </c>
      <c r="BY139" s="49" t="s">
        <v>69</v>
      </c>
      <c r="BZ139" s="49" t="s">
        <v>69</v>
      </c>
    </row>
    <row r="140" spans="1:78" s="30" customFormat="1" ht="28.8" x14ac:dyDescent="0.3">
      <c r="A140" s="36">
        <v>14178000</v>
      </c>
      <c r="B140" s="36">
        <v>23780591</v>
      </c>
      <c r="C140" s="30" t="s">
        <v>136</v>
      </c>
      <c r="D140" s="67" t="s">
        <v>266</v>
      </c>
      <c r="E140" s="30" t="s">
        <v>267</v>
      </c>
      <c r="F140" s="63">
        <v>1.9</v>
      </c>
      <c r="G140" s="24">
        <v>0.46</v>
      </c>
      <c r="H140" s="24" t="str">
        <f t="shared" ref="H140" si="572">IF(G140&gt;0.8,"VG",IF(G140&gt;0.7,"G",IF(G140&gt;0.45,"S","NS")))</f>
        <v>S</v>
      </c>
      <c r="I140" s="24" t="str">
        <f t="shared" ref="I140" si="573">IF(H140&gt;0.8,"VG",IF(H140&gt;0.7,"G",IF(H140&gt;0.45,"S","NS")))</f>
        <v>VG</v>
      </c>
      <c r="J140" s="24" t="str">
        <f t="shared" ref="J140" si="574">IF(I140&gt;0.8,"VG",IF(I140&gt;0.7,"G",IF(I140&gt;0.45,"S","NS")))</f>
        <v>VG</v>
      </c>
      <c r="K140" s="24" t="str">
        <f t="shared" ref="K140" si="575">IF(J140&gt;0.8,"VG",IF(J140&gt;0.7,"G",IF(J140&gt;0.45,"S","NS")))</f>
        <v>VG</v>
      </c>
      <c r="L140" s="25">
        <v>0.18540000000000001</v>
      </c>
      <c r="M140" s="24" t="str">
        <f t="shared" si="555"/>
        <v>NS</v>
      </c>
      <c r="N140" s="24" t="str">
        <f t="shared" ref="N140" si="576">AO140</f>
        <v>G</v>
      </c>
      <c r="O140" s="24" t="str">
        <f t="shared" ref="O140" si="577">BD140</f>
        <v>VG</v>
      </c>
      <c r="P140" s="24" t="str">
        <f t="shared" ref="P140" si="578">BY140</f>
        <v>G</v>
      </c>
      <c r="Q140" s="24">
        <v>0.69</v>
      </c>
      <c r="R140" s="24" t="str">
        <f t="shared" si="559"/>
        <v>S</v>
      </c>
      <c r="S140" s="24" t="str">
        <f t="shared" ref="S140" si="579">AN140</f>
        <v>G</v>
      </c>
      <c r="T140" s="24" t="str">
        <f t="shared" ref="T140" si="580">BF140</f>
        <v>VG</v>
      </c>
      <c r="U140" s="24" t="str">
        <f t="shared" ref="U140" si="581">BX140</f>
        <v>VG</v>
      </c>
      <c r="V140" s="24">
        <v>0.78900000000000003</v>
      </c>
      <c r="W140" s="24" t="str">
        <f t="shared" si="563"/>
        <v>G</v>
      </c>
      <c r="X140" s="24" t="str">
        <f t="shared" ref="X140" si="582">AP140</f>
        <v>G</v>
      </c>
      <c r="Y140" s="24" t="str">
        <f t="shared" ref="Y140" si="583">BH140</f>
        <v>G</v>
      </c>
      <c r="Z140" s="24" t="str">
        <f t="shared" ref="Z140" si="584">BZ140</f>
        <v>G</v>
      </c>
      <c r="AA140" s="33">
        <v>0.78799953754496599</v>
      </c>
      <c r="AB140" s="33">
        <v>0.74231516764619199</v>
      </c>
      <c r="AC140" s="33">
        <v>6.3730276493055698</v>
      </c>
      <c r="AD140" s="33">
        <v>3.5550552816532499</v>
      </c>
      <c r="AE140" s="33">
        <v>0.460435079522656</v>
      </c>
      <c r="AF140" s="33">
        <v>0.50762666631473197</v>
      </c>
      <c r="AG140" s="33">
        <v>0.81960087726055897</v>
      </c>
      <c r="AH140" s="33">
        <v>0.76903304690682195</v>
      </c>
      <c r="AI140" s="36" t="s">
        <v>69</v>
      </c>
      <c r="AJ140" s="36" t="s">
        <v>69</v>
      </c>
      <c r="AK140" s="36" t="s">
        <v>69</v>
      </c>
      <c r="AL140" s="36" t="s">
        <v>71</v>
      </c>
      <c r="AM140" s="36" t="s">
        <v>71</v>
      </c>
      <c r="AN140" s="36" t="s">
        <v>69</v>
      </c>
      <c r="AO140" s="36" t="s">
        <v>69</v>
      </c>
      <c r="AP140" s="36" t="s">
        <v>69</v>
      </c>
      <c r="AR140" s="64" t="s">
        <v>150</v>
      </c>
      <c r="AS140" s="33">
        <v>0.78214161428741102</v>
      </c>
      <c r="AT140" s="33">
        <v>0.80702418723414904</v>
      </c>
      <c r="AU140" s="33">
        <v>-2.50314578231451</v>
      </c>
      <c r="AV140" s="33">
        <v>-2.47166366777188</v>
      </c>
      <c r="AW140" s="33">
        <v>0.46675302432077398</v>
      </c>
      <c r="AX140" s="33">
        <v>0.43929012368348502</v>
      </c>
      <c r="AY140" s="33">
        <v>0.82212711382631498</v>
      </c>
      <c r="AZ140" s="33">
        <v>0.84071170320223898</v>
      </c>
      <c r="BA140" s="36" t="s">
        <v>69</v>
      </c>
      <c r="BB140" s="36" t="s">
        <v>71</v>
      </c>
      <c r="BC140" s="36" t="s">
        <v>71</v>
      </c>
      <c r="BD140" s="36" t="s">
        <v>71</v>
      </c>
      <c r="BE140" s="36" t="s">
        <v>71</v>
      </c>
      <c r="BF140" s="36" t="s">
        <v>71</v>
      </c>
      <c r="BG140" s="36" t="s">
        <v>69</v>
      </c>
      <c r="BH140" s="36" t="s">
        <v>69</v>
      </c>
      <c r="BI140" s="30">
        <f t="shared" ref="BI140" si="585">IF(BJ140=AR140,1,0)</f>
        <v>1</v>
      </c>
      <c r="BJ140" s="30" t="s">
        <v>150</v>
      </c>
      <c r="BK140" s="33">
        <v>0.78483542594902</v>
      </c>
      <c r="BL140" s="33">
        <v>0.809274585790839</v>
      </c>
      <c r="BM140" s="33">
        <v>5.5400894370249301</v>
      </c>
      <c r="BN140" s="33">
        <v>4.3717467939577901</v>
      </c>
      <c r="BO140" s="33">
        <v>0.46385835559034599</v>
      </c>
      <c r="BP140" s="33">
        <v>0.436721208792476</v>
      </c>
      <c r="BQ140" s="33">
        <v>0.82459162523038998</v>
      </c>
      <c r="BR140" s="33">
        <v>0.84301761051813595</v>
      </c>
      <c r="BS140" s="30" t="s">
        <v>69</v>
      </c>
      <c r="BT140" s="30" t="s">
        <v>71</v>
      </c>
      <c r="BU140" s="30" t="s">
        <v>69</v>
      </c>
      <c r="BV140" s="30" t="s">
        <v>71</v>
      </c>
      <c r="BW140" s="30" t="s">
        <v>71</v>
      </c>
      <c r="BX140" s="30" t="s">
        <v>71</v>
      </c>
      <c r="BY140" s="30" t="s">
        <v>69</v>
      </c>
      <c r="BZ140" s="30" t="s">
        <v>69</v>
      </c>
    </row>
    <row r="141" spans="1:78" s="49" customFormat="1" ht="28.8" x14ac:dyDescent="0.3">
      <c r="A141" s="48">
        <v>14178000</v>
      </c>
      <c r="B141" s="48">
        <v>23780591</v>
      </c>
      <c r="C141" s="49" t="s">
        <v>136</v>
      </c>
      <c r="D141" s="65" t="s">
        <v>269</v>
      </c>
      <c r="E141" s="49" t="s">
        <v>271</v>
      </c>
      <c r="F141" s="50">
        <v>1.1000000000000001</v>
      </c>
      <c r="G141" s="51">
        <v>0.84</v>
      </c>
      <c r="H141" s="51" t="str">
        <f t="shared" ref="H141" si="586">IF(G141&gt;0.8,"VG",IF(G141&gt;0.7,"G",IF(G141&gt;0.45,"S","NS")))</f>
        <v>VG</v>
      </c>
      <c r="I141" s="51" t="str">
        <f t="shared" ref="I141" si="587">IF(H141&gt;0.8,"VG",IF(H141&gt;0.7,"G",IF(H141&gt;0.45,"S","NS")))</f>
        <v>VG</v>
      </c>
      <c r="J141" s="51" t="str">
        <f t="shared" ref="J141" si="588">IF(I141&gt;0.8,"VG",IF(I141&gt;0.7,"G",IF(I141&gt;0.45,"S","NS")))</f>
        <v>VG</v>
      </c>
      <c r="K141" s="51" t="str">
        <f t="shared" ref="K141" si="589">IF(J141&gt;0.8,"VG",IF(J141&gt;0.7,"G",IF(J141&gt;0.45,"S","NS")))</f>
        <v>VG</v>
      </c>
      <c r="L141" s="52">
        <v>4.2900000000000001E-2</v>
      </c>
      <c r="M141" s="51" t="str">
        <f t="shared" si="555"/>
        <v>VG</v>
      </c>
      <c r="N141" s="51" t="str">
        <f t="shared" ref="N141" si="590">AO141</f>
        <v>G</v>
      </c>
      <c r="O141" s="51" t="str">
        <f t="shared" ref="O141" si="591">BD141</f>
        <v>VG</v>
      </c>
      <c r="P141" s="51" t="str">
        <f t="shared" ref="P141" si="592">BY141</f>
        <v>G</v>
      </c>
      <c r="Q141" s="51">
        <v>0.4</v>
      </c>
      <c r="R141" s="51" t="str">
        <f t="shared" si="559"/>
        <v>VG</v>
      </c>
      <c r="S141" s="51" t="str">
        <f t="shared" ref="S141" si="593">AN141</f>
        <v>G</v>
      </c>
      <c r="T141" s="51" t="str">
        <f t="shared" ref="T141" si="594">BF141</f>
        <v>VG</v>
      </c>
      <c r="U141" s="51" t="str">
        <f t="shared" ref="U141" si="595">BX141</f>
        <v>VG</v>
      </c>
      <c r="V141" s="51">
        <v>0.94599999999999995</v>
      </c>
      <c r="W141" s="51" t="str">
        <f t="shared" si="563"/>
        <v>VG</v>
      </c>
      <c r="X141" s="51" t="str">
        <f t="shared" ref="X141" si="596">AP141</f>
        <v>G</v>
      </c>
      <c r="Y141" s="51" t="str">
        <f t="shared" ref="Y141" si="597">BH141</f>
        <v>G</v>
      </c>
      <c r="Z141" s="51" t="str">
        <f t="shared" ref="Z141" si="598">BZ141</f>
        <v>G</v>
      </c>
      <c r="AA141" s="53">
        <v>0.78799953754496599</v>
      </c>
      <c r="AB141" s="53">
        <v>0.74231516764619199</v>
      </c>
      <c r="AC141" s="53">
        <v>6.3730276493055698</v>
      </c>
      <c r="AD141" s="53">
        <v>3.5550552816532499</v>
      </c>
      <c r="AE141" s="53">
        <v>0.460435079522656</v>
      </c>
      <c r="AF141" s="53">
        <v>0.50762666631473197</v>
      </c>
      <c r="AG141" s="53">
        <v>0.81960087726055897</v>
      </c>
      <c r="AH141" s="53">
        <v>0.76903304690682195</v>
      </c>
      <c r="AI141" s="48" t="s">
        <v>69</v>
      </c>
      <c r="AJ141" s="48" t="s">
        <v>69</v>
      </c>
      <c r="AK141" s="48" t="s">
        <v>69</v>
      </c>
      <c r="AL141" s="48" t="s">
        <v>71</v>
      </c>
      <c r="AM141" s="48" t="s">
        <v>71</v>
      </c>
      <c r="AN141" s="48" t="s">
        <v>69</v>
      </c>
      <c r="AO141" s="48" t="s">
        <v>69</v>
      </c>
      <c r="AP141" s="48" t="s">
        <v>69</v>
      </c>
      <c r="AR141" s="54" t="s">
        <v>150</v>
      </c>
      <c r="AS141" s="53">
        <v>0.78214161428741102</v>
      </c>
      <c r="AT141" s="53">
        <v>0.80702418723414904</v>
      </c>
      <c r="AU141" s="53">
        <v>-2.50314578231451</v>
      </c>
      <c r="AV141" s="53">
        <v>-2.47166366777188</v>
      </c>
      <c r="AW141" s="53">
        <v>0.46675302432077398</v>
      </c>
      <c r="AX141" s="53">
        <v>0.43929012368348502</v>
      </c>
      <c r="AY141" s="53">
        <v>0.82212711382631498</v>
      </c>
      <c r="AZ141" s="53">
        <v>0.84071170320223898</v>
      </c>
      <c r="BA141" s="48" t="s">
        <v>69</v>
      </c>
      <c r="BB141" s="48" t="s">
        <v>71</v>
      </c>
      <c r="BC141" s="48" t="s">
        <v>71</v>
      </c>
      <c r="BD141" s="48" t="s">
        <v>71</v>
      </c>
      <c r="BE141" s="48" t="s">
        <v>71</v>
      </c>
      <c r="BF141" s="48" t="s">
        <v>71</v>
      </c>
      <c r="BG141" s="48" t="s">
        <v>69</v>
      </c>
      <c r="BH141" s="48" t="s">
        <v>69</v>
      </c>
      <c r="BI141" s="49">
        <f t="shared" ref="BI141" si="599">IF(BJ141=AR141,1,0)</f>
        <v>1</v>
      </c>
      <c r="BJ141" s="49" t="s">
        <v>150</v>
      </c>
      <c r="BK141" s="53">
        <v>0.78483542594902</v>
      </c>
      <c r="BL141" s="53">
        <v>0.809274585790839</v>
      </c>
      <c r="BM141" s="53">
        <v>5.5400894370249301</v>
      </c>
      <c r="BN141" s="53">
        <v>4.3717467939577901</v>
      </c>
      <c r="BO141" s="53">
        <v>0.46385835559034599</v>
      </c>
      <c r="BP141" s="53">
        <v>0.436721208792476</v>
      </c>
      <c r="BQ141" s="53">
        <v>0.82459162523038998</v>
      </c>
      <c r="BR141" s="53">
        <v>0.84301761051813595</v>
      </c>
      <c r="BS141" s="49" t="s">
        <v>69</v>
      </c>
      <c r="BT141" s="49" t="s">
        <v>71</v>
      </c>
      <c r="BU141" s="49" t="s">
        <v>69</v>
      </c>
      <c r="BV141" s="49" t="s">
        <v>71</v>
      </c>
      <c r="BW141" s="49" t="s">
        <v>71</v>
      </c>
      <c r="BX141" s="49" t="s">
        <v>71</v>
      </c>
      <c r="BY141" s="49" t="s">
        <v>69</v>
      </c>
      <c r="BZ141" s="49" t="s">
        <v>69</v>
      </c>
    </row>
    <row r="142" spans="1:78" s="49" customFormat="1" x14ac:dyDescent="0.3">
      <c r="A142" s="48">
        <v>14178000</v>
      </c>
      <c r="B142" s="48">
        <v>23780591</v>
      </c>
      <c r="C142" s="49" t="s">
        <v>136</v>
      </c>
      <c r="D142" s="65" t="s">
        <v>278</v>
      </c>
      <c r="E142" s="49" t="s">
        <v>271</v>
      </c>
      <c r="F142" s="50">
        <v>1.1000000000000001</v>
      </c>
      <c r="G142" s="51">
        <v>0.83</v>
      </c>
      <c r="H142" s="51" t="str">
        <f t="shared" ref="H142" si="600">IF(G142&gt;0.8,"VG",IF(G142&gt;0.7,"G",IF(G142&gt;0.45,"S","NS")))</f>
        <v>VG</v>
      </c>
      <c r="I142" s="51" t="str">
        <f t="shared" ref="I142" si="601">IF(H142&gt;0.8,"VG",IF(H142&gt;0.7,"G",IF(H142&gt;0.45,"S","NS")))</f>
        <v>VG</v>
      </c>
      <c r="J142" s="51" t="str">
        <f t="shared" ref="J142" si="602">IF(I142&gt;0.8,"VG",IF(I142&gt;0.7,"G",IF(I142&gt;0.45,"S","NS")))</f>
        <v>VG</v>
      </c>
      <c r="K142" s="51" t="str">
        <f t="shared" ref="K142" si="603">IF(J142&gt;0.8,"VG",IF(J142&gt;0.7,"G",IF(J142&gt;0.45,"S","NS")))</f>
        <v>VG</v>
      </c>
      <c r="L142" s="52">
        <v>4.4900000000000002E-2</v>
      </c>
      <c r="M142" s="51" t="str">
        <f t="shared" si="555"/>
        <v>VG</v>
      </c>
      <c r="N142" s="51" t="str">
        <f t="shared" ref="N142" si="604">AO142</f>
        <v>G</v>
      </c>
      <c r="O142" s="51" t="str">
        <f t="shared" ref="O142" si="605">BD142</f>
        <v>VG</v>
      </c>
      <c r="P142" s="51" t="str">
        <f t="shared" ref="P142" si="606">BY142</f>
        <v>G</v>
      </c>
      <c r="Q142" s="51">
        <v>0.41</v>
      </c>
      <c r="R142" s="51" t="str">
        <f t="shared" si="559"/>
        <v>VG</v>
      </c>
      <c r="S142" s="51" t="str">
        <f t="shared" ref="S142" si="607">AN142</f>
        <v>G</v>
      </c>
      <c r="T142" s="51" t="str">
        <f t="shared" ref="T142" si="608">BF142</f>
        <v>VG</v>
      </c>
      <c r="U142" s="51" t="str">
        <f t="shared" ref="U142" si="609">BX142</f>
        <v>VG</v>
      </c>
      <c r="V142" s="51">
        <v>0.94699999999999995</v>
      </c>
      <c r="W142" s="51" t="str">
        <f t="shared" si="563"/>
        <v>VG</v>
      </c>
      <c r="X142" s="51" t="str">
        <f t="shared" ref="X142" si="610">AP142</f>
        <v>G</v>
      </c>
      <c r="Y142" s="51" t="str">
        <f t="shared" ref="Y142" si="611">BH142</f>
        <v>G</v>
      </c>
      <c r="Z142" s="51" t="str">
        <f t="shared" ref="Z142" si="612">BZ142</f>
        <v>G</v>
      </c>
      <c r="AA142" s="53">
        <v>0.78799953754496599</v>
      </c>
      <c r="AB142" s="53">
        <v>0.74231516764619199</v>
      </c>
      <c r="AC142" s="53">
        <v>6.3730276493055698</v>
      </c>
      <c r="AD142" s="53">
        <v>3.5550552816532499</v>
      </c>
      <c r="AE142" s="53">
        <v>0.460435079522656</v>
      </c>
      <c r="AF142" s="53">
        <v>0.50762666631473197</v>
      </c>
      <c r="AG142" s="53">
        <v>0.81960087726055897</v>
      </c>
      <c r="AH142" s="53">
        <v>0.76903304690682195</v>
      </c>
      <c r="AI142" s="48" t="s">
        <v>69</v>
      </c>
      <c r="AJ142" s="48" t="s">
        <v>69</v>
      </c>
      <c r="AK142" s="48" t="s">
        <v>69</v>
      </c>
      <c r="AL142" s="48" t="s">
        <v>71</v>
      </c>
      <c r="AM142" s="48" t="s">
        <v>71</v>
      </c>
      <c r="AN142" s="48" t="s">
        <v>69</v>
      </c>
      <c r="AO142" s="48" t="s">
        <v>69</v>
      </c>
      <c r="AP142" s="48" t="s">
        <v>69</v>
      </c>
      <c r="AR142" s="54" t="s">
        <v>150</v>
      </c>
      <c r="AS142" s="53">
        <v>0.78214161428741102</v>
      </c>
      <c r="AT142" s="53">
        <v>0.80702418723414904</v>
      </c>
      <c r="AU142" s="53">
        <v>-2.50314578231451</v>
      </c>
      <c r="AV142" s="53">
        <v>-2.47166366777188</v>
      </c>
      <c r="AW142" s="53">
        <v>0.46675302432077398</v>
      </c>
      <c r="AX142" s="53">
        <v>0.43929012368348502</v>
      </c>
      <c r="AY142" s="53">
        <v>0.82212711382631498</v>
      </c>
      <c r="AZ142" s="53">
        <v>0.84071170320223898</v>
      </c>
      <c r="BA142" s="48" t="s">
        <v>69</v>
      </c>
      <c r="BB142" s="48" t="s">
        <v>71</v>
      </c>
      <c r="BC142" s="48" t="s">
        <v>71</v>
      </c>
      <c r="BD142" s="48" t="s">
        <v>71</v>
      </c>
      <c r="BE142" s="48" t="s">
        <v>71</v>
      </c>
      <c r="BF142" s="48" t="s">
        <v>71</v>
      </c>
      <c r="BG142" s="48" t="s">
        <v>69</v>
      </c>
      <c r="BH142" s="48" t="s">
        <v>69</v>
      </c>
      <c r="BI142" s="49">
        <f t="shared" ref="BI142" si="613">IF(BJ142=AR142,1,0)</f>
        <v>1</v>
      </c>
      <c r="BJ142" s="49" t="s">
        <v>150</v>
      </c>
      <c r="BK142" s="53">
        <v>0.78483542594902</v>
      </c>
      <c r="BL142" s="53">
        <v>0.809274585790839</v>
      </c>
      <c r="BM142" s="53">
        <v>5.5400894370249301</v>
      </c>
      <c r="BN142" s="53">
        <v>4.3717467939577901</v>
      </c>
      <c r="BO142" s="53">
        <v>0.46385835559034599</v>
      </c>
      <c r="BP142" s="53">
        <v>0.436721208792476</v>
      </c>
      <c r="BQ142" s="53">
        <v>0.82459162523038998</v>
      </c>
      <c r="BR142" s="53">
        <v>0.84301761051813595</v>
      </c>
      <c r="BS142" s="49" t="s">
        <v>69</v>
      </c>
      <c r="BT142" s="49" t="s">
        <v>71</v>
      </c>
      <c r="BU142" s="49" t="s">
        <v>69</v>
      </c>
      <c r="BV142" s="49" t="s">
        <v>71</v>
      </c>
      <c r="BW142" s="49" t="s">
        <v>71</v>
      </c>
      <c r="BX142" s="49" t="s">
        <v>71</v>
      </c>
      <c r="BY142" s="49" t="s">
        <v>69</v>
      </c>
      <c r="BZ142" s="49" t="s">
        <v>69</v>
      </c>
    </row>
    <row r="144" spans="1:78" s="56" customFormat="1" x14ac:dyDescent="0.3">
      <c r="A144" s="55">
        <v>14179000</v>
      </c>
      <c r="B144" s="55">
        <v>23780701</v>
      </c>
      <c r="C144" s="56" t="s">
        <v>138</v>
      </c>
      <c r="D144" s="56" t="s">
        <v>151</v>
      </c>
      <c r="E144" s="56" t="s">
        <v>153</v>
      </c>
      <c r="F144" s="57">
        <v>1.6</v>
      </c>
      <c r="G144" s="58">
        <v>0.59</v>
      </c>
      <c r="H144" s="58" t="str">
        <f t="shared" ref="H144:H149" si="614">IF(G144&gt;0.8,"VG",IF(G144&gt;0.7,"G",IF(G144&gt;0.45,"S","NS")))</f>
        <v>S</v>
      </c>
      <c r="I144" s="58" t="str">
        <f t="shared" ref="I144:I149" si="615">AI144</f>
        <v>G</v>
      </c>
      <c r="J144" s="58" t="str">
        <f t="shared" ref="J144:J149" si="616">BB144</f>
        <v>VG</v>
      </c>
      <c r="K144" s="58" t="str">
        <f t="shared" ref="K144:K149" si="617">BT144</f>
        <v>VG</v>
      </c>
      <c r="L144" s="59">
        <v>0.219</v>
      </c>
      <c r="M144" s="58" t="str">
        <f t="shared" ref="M144:M149" si="618">IF(ABS(L144)&lt;5%,"VG",IF(ABS(L144)&lt;10%,"G",IF(ABS(L144)&lt;15%,"S","NS")))</f>
        <v>NS</v>
      </c>
      <c r="N144" s="58" t="str">
        <f t="shared" ref="N144:N149" si="619">AO144</f>
        <v>G</v>
      </c>
      <c r="O144" s="58" t="str">
        <f t="shared" ref="O144:O149" si="620">BD144</f>
        <v>VG</v>
      </c>
      <c r="P144" s="58" t="str">
        <f t="shared" ref="P144:P149" si="621">BY144</f>
        <v>G</v>
      </c>
      <c r="Q144" s="58">
        <v>0.90700000000000003</v>
      </c>
      <c r="R144" s="58" t="str">
        <f t="shared" ref="R144:R149" si="622">IF(Q144&lt;=0.5,"VG",IF(Q144&lt;=0.6,"G",IF(Q144&lt;=0.7,"S","NS")))</f>
        <v>NS</v>
      </c>
      <c r="S144" s="58" t="str">
        <f t="shared" ref="S144:S149" si="623">AN144</f>
        <v>G</v>
      </c>
      <c r="T144" s="58" t="str">
        <f t="shared" ref="T144:T149" si="624">BF144</f>
        <v>VG</v>
      </c>
      <c r="U144" s="58" t="str">
        <f t="shared" ref="U144:U149" si="625">BX144</f>
        <v>VG</v>
      </c>
      <c r="V144" s="58">
        <v>0.77500000000000002</v>
      </c>
      <c r="W144" s="58" t="str">
        <f t="shared" ref="W144:W149" si="626">IF(V144&gt;0.85,"VG",IF(V144&gt;0.75,"G",IF(V144&gt;0.6,"S","NS")))</f>
        <v>G</v>
      </c>
      <c r="X144" s="58" t="str">
        <f t="shared" ref="X144:X149" si="627">AP144</f>
        <v>G</v>
      </c>
      <c r="Y144" s="58" t="str">
        <f t="shared" ref="Y144:Y149" si="628">BH144</f>
        <v>G</v>
      </c>
      <c r="Z144" s="58" t="str">
        <f t="shared" ref="Z144:Z149" si="629">BZ144</f>
        <v>G</v>
      </c>
      <c r="AA144" s="60">
        <v>0.78559090771131102</v>
      </c>
      <c r="AB144" s="60">
        <v>0.743003391024046</v>
      </c>
      <c r="AC144" s="60">
        <v>0.156726259303444</v>
      </c>
      <c r="AD144" s="60">
        <v>-2.8715013968540202</v>
      </c>
      <c r="AE144" s="60">
        <v>0.46304329418391199</v>
      </c>
      <c r="AF144" s="60">
        <v>0.50694832969046599</v>
      </c>
      <c r="AG144" s="60">
        <v>0.80859592164628602</v>
      </c>
      <c r="AH144" s="60">
        <v>0.76093468281902699</v>
      </c>
      <c r="AI144" s="55" t="s">
        <v>69</v>
      </c>
      <c r="AJ144" s="55" t="s">
        <v>69</v>
      </c>
      <c r="AK144" s="55" t="s">
        <v>71</v>
      </c>
      <c r="AL144" s="55" t="s">
        <v>71</v>
      </c>
      <c r="AM144" s="55" t="s">
        <v>71</v>
      </c>
      <c r="AN144" s="55" t="s">
        <v>69</v>
      </c>
      <c r="AO144" s="55" t="s">
        <v>69</v>
      </c>
      <c r="AP144" s="55" t="s">
        <v>69</v>
      </c>
      <c r="AR144" s="61" t="s">
        <v>144</v>
      </c>
      <c r="AS144" s="60">
        <v>0.79217245212859</v>
      </c>
      <c r="AT144" s="60">
        <v>0.81291601289947302</v>
      </c>
      <c r="AU144" s="60">
        <v>-2.5766189767210399</v>
      </c>
      <c r="AV144" s="60">
        <v>-1.88345517232321</v>
      </c>
      <c r="AW144" s="60">
        <v>0.45588106768258102</v>
      </c>
      <c r="AX144" s="60">
        <v>0.432532064823554</v>
      </c>
      <c r="AY144" s="60">
        <v>0.81724997374330399</v>
      </c>
      <c r="AZ144" s="60">
        <v>0.84176100323151803</v>
      </c>
      <c r="BA144" s="55" t="s">
        <v>69</v>
      </c>
      <c r="BB144" s="55" t="s">
        <v>71</v>
      </c>
      <c r="BC144" s="55" t="s">
        <v>71</v>
      </c>
      <c r="BD144" s="55" t="s">
        <v>71</v>
      </c>
      <c r="BE144" s="55" t="s">
        <v>71</v>
      </c>
      <c r="BF144" s="55" t="s">
        <v>71</v>
      </c>
      <c r="BG144" s="55" t="s">
        <v>69</v>
      </c>
      <c r="BH144" s="55" t="s">
        <v>69</v>
      </c>
      <c r="BI144" s="56">
        <f t="shared" ref="BI144:BI149" si="630">IF(BJ144=AR144,1,0)</f>
        <v>1</v>
      </c>
      <c r="BJ144" s="56" t="s">
        <v>144</v>
      </c>
      <c r="BK144" s="60">
        <v>0.787020500587154</v>
      </c>
      <c r="BL144" s="60">
        <v>0.80960352765802701</v>
      </c>
      <c r="BM144" s="60">
        <v>-0.55493717754498595</v>
      </c>
      <c r="BN144" s="60">
        <v>-0.43438129984824803</v>
      </c>
      <c r="BO144" s="60">
        <v>0.46149701993929099</v>
      </c>
      <c r="BP144" s="60">
        <v>0.43634444231819097</v>
      </c>
      <c r="BQ144" s="60">
        <v>0.80708203170917503</v>
      </c>
      <c r="BR144" s="60">
        <v>0.83278994643985804</v>
      </c>
      <c r="BS144" s="56" t="s">
        <v>69</v>
      </c>
      <c r="BT144" s="56" t="s">
        <v>71</v>
      </c>
      <c r="BU144" s="56" t="s">
        <v>71</v>
      </c>
      <c r="BV144" s="56" t="s">
        <v>71</v>
      </c>
      <c r="BW144" s="56" t="s">
        <v>71</v>
      </c>
      <c r="BX144" s="56" t="s">
        <v>71</v>
      </c>
      <c r="BY144" s="56" t="s">
        <v>69</v>
      </c>
      <c r="BZ144" s="56" t="s">
        <v>69</v>
      </c>
    </row>
    <row r="145" spans="1:78" s="56" customFormat="1" x14ac:dyDescent="0.3">
      <c r="A145" s="55">
        <v>14179000</v>
      </c>
      <c r="B145" s="55">
        <v>23780701</v>
      </c>
      <c r="C145" s="56" t="s">
        <v>138</v>
      </c>
      <c r="D145" s="56" t="s">
        <v>184</v>
      </c>
      <c r="E145" s="56" t="s">
        <v>162</v>
      </c>
      <c r="F145" s="57">
        <v>3</v>
      </c>
      <c r="G145" s="58">
        <v>-0.56000000000000005</v>
      </c>
      <c r="H145" s="58" t="str">
        <f t="shared" si="614"/>
        <v>NS</v>
      </c>
      <c r="I145" s="58" t="str">
        <f t="shared" si="615"/>
        <v>G</v>
      </c>
      <c r="J145" s="58" t="str">
        <f t="shared" si="616"/>
        <v>VG</v>
      </c>
      <c r="K145" s="58" t="str">
        <f t="shared" si="617"/>
        <v>VG</v>
      </c>
      <c r="L145" s="59">
        <v>0.56399999999999995</v>
      </c>
      <c r="M145" s="58" t="str">
        <f t="shared" si="618"/>
        <v>NS</v>
      </c>
      <c r="N145" s="58" t="str">
        <f t="shared" si="619"/>
        <v>G</v>
      </c>
      <c r="O145" s="58" t="str">
        <f t="shared" si="620"/>
        <v>VG</v>
      </c>
      <c r="P145" s="58" t="str">
        <f t="shared" si="621"/>
        <v>G</v>
      </c>
      <c r="Q145" s="58">
        <v>0.95</v>
      </c>
      <c r="R145" s="58" t="str">
        <f t="shared" si="622"/>
        <v>NS</v>
      </c>
      <c r="S145" s="58" t="str">
        <f t="shared" si="623"/>
        <v>G</v>
      </c>
      <c r="T145" s="58" t="str">
        <f t="shared" si="624"/>
        <v>VG</v>
      </c>
      <c r="U145" s="58" t="str">
        <f t="shared" si="625"/>
        <v>VG</v>
      </c>
      <c r="V145" s="58">
        <v>0.72799999999999998</v>
      </c>
      <c r="W145" s="58" t="str">
        <f t="shared" si="626"/>
        <v>S</v>
      </c>
      <c r="X145" s="58" t="str">
        <f t="shared" si="627"/>
        <v>G</v>
      </c>
      <c r="Y145" s="58" t="str">
        <f t="shared" si="628"/>
        <v>G</v>
      </c>
      <c r="Z145" s="58" t="str">
        <f t="shared" si="629"/>
        <v>G</v>
      </c>
      <c r="AA145" s="60">
        <v>0.78559090771131102</v>
      </c>
      <c r="AB145" s="60">
        <v>0.743003391024046</v>
      </c>
      <c r="AC145" s="60">
        <v>0.156726259303444</v>
      </c>
      <c r="AD145" s="60">
        <v>-2.8715013968540202</v>
      </c>
      <c r="AE145" s="60">
        <v>0.46304329418391199</v>
      </c>
      <c r="AF145" s="60">
        <v>0.50694832969046599</v>
      </c>
      <c r="AG145" s="60">
        <v>0.80859592164628602</v>
      </c>
      <c r="AH145" s="60">
        <v>0.76093468281902699</v>
      </c>
      <c r="AI145" s="55" t="s">
        <v>69</v>
      </c>
      <c r="AJ145" s="55" t="s">
        <v>69</v>
      </c>
      <c r="AK145" s="55" t="s">
        <v>71</v>
      </c>
      <c r="AL145" s="55" t="s">
        <v>71</v>
      </c>
      <c r="AM145" s="55" t="s">
        <v>71</v>
      </c>
      <c r="AN145" s="55" t="s">
        <v>69</v>
      </c>
      <c r="AO145" s="55" t="s">
        <v>69</v>
      </c>
      <c r="AP145" s="55" t="s">
        <v>69</v>
      </c>
      <c r="AR145" s="61" t="s">
        <v>144</v>
      </c>
      <c r="AS145" s="60">
        <v>0.79217245212859</v>
      </c>
      <c r="AT145" s="60">
        <v>0.81291601289947302</v>
      </c>
      <c r="AU145" s="60">
        <v>-2.5766189767210399</v>
      </c>
      <c r="AV145" s="60">
        <v>-1.88345517232321</v>
      </c>
      <c r="AW145" s="60">
        <v>0.45588106768258102</v>
      </c>
      <c r="AX145" s="60">
        <v>0.432532064823554</v>
      </c>
      <c r="AY145" s="60">
        <v>0.81724997374330399</v>
      </c>
      <c r="AZ145" s="60">
        <v>0.84176100323151803</v>
      </c>
      <c r="BA145" s="55" t="s">
        <v>69</v>
      </c>
      <c r="BB145" s="55" t="s">
        <v>71</v>
      </c>
      <c r="BC145" s="55" t="s">
        <v>71</v>
      </c>
      <c r="BD145" s="55" t="s">
        <v>71</v>
      </c>
      <c r="BE145" s="55" t="s">
        <v>71</v>
      </c>
      <c r="BF145" s="55" t="s">
        <v>71</v>
      </c>
      <c r="BG145" s="55" t="s">
        <v>69</v>
      </c>
      <c r="BH145" s="55" t="s">
        <v>69</v>
      </c>
      <c r="BI145" s="56">
        <f t="shared" si="630"/>
        <v>1</v>
      </c>
      <c r="BJ145" s="56" t="s">
        <v>144</v>
      </c>
      <c r="BK145" s="60">
        <v>0.787020500587154</v>
      </c>
      <c r="BL145" s="60">
        <v>0.80960352765802701</v>
      </c>
      <c r="BM145" s="60">
        <v>-0.55493717754498595</v>
      </c>
      <c r="BN145" s="60">
        <v>-0.43438129984824803</v>
      </c>
      <c r="BO145" s="60">
        <v>0.46149701993929099</v>
      </c>
      <c r="BP145" s="60">
        <v>0.43634444231819097</v>
      </c>
      <c r="BQ145" s="60">
        <v>0.80708203170917503</v>
      </c>
      <c r="BR145" s="60">
        <v>0.83278994643985804</v>
      </c>
      <c r="BS145" s="56" t="s">
        <v>69</v>
      </c>
      <c r="BT145" s="56" t="s">
        <v>71</v>
      </c>
      <c r="BU145" s="56" t="s">
        <v>71</v>
      </c>
      <c r="BV145" s="56" t="s">
        <v>71</v>
      </c>
      <c r="BW145" s="56" t="s">
        <v>71</v>
      </c>
      <c r="BX145" s="56" t="s">
        <v>71</v>
      </c>
      <c r="BY145" s="56" t="s">
        <v>69</v>
      </c>
      <c r="BZ145" s="56" t="s">
        <v>69</v>
      </c>
    </row>
    <row r="146" spans="1:78" s="49" customFormat="1" x14ac:dyDescent="0.3">
      <c r="A146" s="48">
        <v>14179000</v>
      </c>
      <c r="B146" s="48">
        <v>23780701</v>
      </c>
      <c r="C146" s="49" t="s">
        <v>138</v>
      </c>
      <c r="D146" s="49" t="s">
        <v>192</v>
      </c>
      <c r="E146" s="49" t="s">
        <v>195</v>
      </c>
      <c r="F146" s="50">
        <v>0.9</v>
      </c>
      <c r="G146" s="51">
        <v>0.88</v>
      </c>
      <c r="H146" s="51" t="str">
        <f t="shared" si="614"/>
        <v>VG</v>
      </c>
      <c r="I146" s="51" t="str">
        <f t="shared" si="615"/>
        <v>G</v>
      </c>
      <c r="J146" s="51" t="str">
        <f t="shared" si="616"/>
        <v>VG</v>
      </c>
      <c r="K146" s="51" t="str">
        <f t="shared" si="617"/>
        <v>VG</v>
      </c>
      <c r="L146" s="52">
        <v>-8.8999999999999996E-2</v>
      </c>
      <c r="M146" s="51" t="str">
        <f t="shared" si="618"/>
        <v>G</v>
      </c>
      <c r="N146" s="51" t="str">
        <f t="shared" si="619"/>
        <v>G</v>
      </c>
      <c r="O146" s="51" t="str">
        <f t="shared" si="620"/>
        <v>VG</v>
      </c>
      <c r="P146" s="51" t="str">
        <f t="shared" si="621"/>
        <v>G</v>
      </c>
      <c r="Q146" s="51">
        <v>0.33</v>
      </c>
      <c r="R146" s="51" t="str">
        <f t="shared" si="622"/>
        <v>VG</v>
      </c>
      <c r="S146" s="51" t="str">
        <f t="shared" si="623"/>
        <v>G</v>
      </c>
      <c r="T146" s="51" t="str">
        <f t="shared" si="624"/>
        <v>VG</v>
      </c>
      <c r="U146" s="51" t="str">
        <f t="shared" si="625"/>
        <v>VG</v>
      </c>
      <c r="V146" s="51">
        <v>0.93899999999999995</v>
      </c>
      <c r="W146" s="51" t="str">
        <f t="shared" si="626"/>
        <v>VG</v>
      </c>
      <c r="X146" s="51" t="str">
        <f t="shared" si="627"/>
        <v>G</v>
      </c>
      <c r="Y146" s="51" t="str">
        <f t="shared" si="628"/>
        <v>G</v>
      </c>
      <c r="Z146" s="51" t="str">
        <f t="shared" si="629"/>
        <v>G</v>
      </c>
      <c r="AA146" s="53">
        <v>0.78559090771131102</v>
      </c>
      <c r="AB146" s="53">
        <v>0.743003391024046</v>
      </c>
      <c r="AC146" s="53">
        <v>0.156726259303444</v>
      </c>
      <c r="AD146" s="53">
        <v>-2.8715013968540202</v>
      </c>
      <c r="AE146" s="53">
        <v>0.46304329418391199</v>
      </c>
      <c r="AF146" s="53">
        <v>0.50694832969046599</v>
      </c>
      <c r="AG146" s="53">
        <v>0.80859592164628602</v>
      </c>
      <c r="AH146" s="53">
        <v>0.76093468281902699</v>
      </c>
      <c r="AI146" s="48" t="s">
        <v>69</v>
      </c>
      <c r="AJ146" s="48" t="s">
        <v>69</v>
      </c>
      <c r="AK146" s="48" t="s">
        <v>71</v>
      </c>
      <c r="AL146" s="48" t="s">
        <v>71</v>
      </c>
      <c r="AM146" s="48" t="s">
        <v>71</v>
      </c>
      <c r="AN146" s="48" t="s">
        <v>69</v>
      </c>
      <c r="AO146" s="48" t="s">
        <v>69</v>
      </c>
      <c r="AP146" s="48" t="s">
        <v>69</v>
      </c>
      <c r="AR146" s="54" t="s">
        <v>144</v>
      </c>
      <c r="AS146" s="53">
        <v>0.79217245212859</v>
      </c>
      <c r="AT146" s="53">
        <v>0.81291601289947302</v>
      </c>
      <c r="AU146" s="53">
        <v>-2.5766189767210399</v>
      </c>
      <c r="AV146" s="53">
        <v>-1.88345517232321</v>
      </c>
      <c r="AW146" s="53">
        <v>0.45588106768258102</v>
      </c>
      <c r="AX146" s="53">
        <v>0.432532064823554</v>
      </c>
      <c r="AY146" s="53">
        <v>0.81724997374330399</v>
      </c>
      <c r="AZ146" s="53">
        <v>0.84176100323151803</v>
      </c>
      <c r="BA146" s="48" t="s">
        <v>69</v>
      </c>
      <c r="BB146" s="48" t="s">
        <v>71</v>
      </c>
      <c r="BC146" s="48" t="s">
        <v>71</v>
      </c>
      <c r="BD146" s="48" t="s">
        <v>71</v>
      </c>
      <c r="BE146" s="48" t="s">
        <v>71</v>
      </c>
      <c r="BF146" s="48" t="s">
        <v>71</v>
      </c>
      <c r="BG146" s="48" t="s">
        <v>69</v>
      </c>
      <c r="BH146" s="48" t="s">
        <v>69</v>
      </c>
      <c r="BI146" s="49">
        <f t="shared" si="630"/>
        <v>1</v>
      </c>
      <c r="BJ146" s="49" t="s">
        <v>144</v>
      </c>
      <c r="BK146" s="53">
        <v>0.787020500587154</v>
      </c>
      <c r="BL146" s="53">
        <v>0.80960352765802701</v>
      </c>
      <c r="BM146" s="53">
        <v>-0.55493717754498595</v>
      </c>
      <c r="BN146" s="53">
        <v>-0.43438129984824803</v>
      </c>
      <c r="BO146" s="53">
        <v>0.46149701993929099</v>
      </c>
      <c r="BP146" s="53">
        <v>0.43634444231819097</v>
      </c>
      <c r="BQ146" s="53">
        <v>0.80708203170917503</v>
      </c>
      <c r="BR146" s="53">
        <v>0.83278994643985804</v>
      </c>
      <c r="BS146" s="49" t="s">
        <v>69</v>
      </c>
      <c r="BT146" s="49" t="s">
        <v>71</v>
      </c>
      <c r="BU146" s="49" t="s">
        <v>71</v>
      </c>
      <c r="BV146" s="49" t="s">
        <v>71</v>
      </c>
      <c r="BW146" s="49" t="s">
        <v>71</v>
      </c>
      <c r="BX146" s="49" t="s">
        <v>71</v>
      </c>
      <c r="BY146" s="49" t="s">
        <v>69</v>
      </c>
      <c r="BZ146" s="49" t="s">
        <v>69</v>
      </c>
    </row>
    <row r="147" spans="1:78" s="49" customFormat="1" x14ac:dyDescent="0.3">
      <c r="A147" s="48">
        <v>14179000</v>
      </c>
      <c r="B147" s="48">
        <v>23780701</v>
      </c>
      <c r="C147" s="49" t="s">
        <v>138</v>
      </c>
      <c r="D147" s="49" t="s">
        <v>245</v>
      </c>
      <c r="E147" s="49" t="s">
        <v>252</v>
      </c>
      <c r="F147" s="50">
        <v>0.9</v>
      </c>
      <c r="G147" s="51">
        <v>0.88</v>
      </c>
      <c r="H147" s="51" t="str">
        <f t="shared" si="614"/>
        <v>VG</v>
      </c>
      <c r="I147" s="51" t="str">
        <f t="shared" si="615"/>
        <v>G</v>
      </c>
      <c r="J147" s="51" t="str">
        <f t="shared" si="616"/>
        <v>VG</v>
      </c>
      <c r="K147" s="51" t="str">
        <f t="shared" si="617"/>
        <v>VG</v>
      </c>
      <c r="L147" s="52">
        <v>-9.06E-2</v>
      </c>
      <c r="M147" s="51" t="str">
        <f t="shared" si="618"/>
        <v>G</v>
      </c>
      <c r="N147" s="51" t="str">
        <f t="shared" si="619"/>
        <v>G</v>
      </c>
      <c r="O147" s="51" t="str">
        <f t="shared" si="620"/>
        <v>VG</v>
      </c>
      <c r="P147" s="51" t="str">
        <f t="shared" si="621"/>
        <v>G</v>
      </c>
      <c r="Q147" s="51">
        <v>0.33</v>
      </c>
      <c r="R147" s="51" t="str">
        <f t="shared" si="622"/>
        <v>VG</v>
      </c>
      <c r="S147" s="51" t="str">
        <f t="shared" si="623"/>
        <v>G</v>
      </c>
      <c r="T147" s="51" t="str">
        <f t="shared" si="624"/>
        <v>VG</v>
      </c>
      <c r="U147" s="51" t="str">
        <f t="shared" si="625"/>
        <v>VG</v>
      </c>
      <c r="V147" s="51">
        <v>0.93899999999999995</v>
      </c>
      <c r="W147" s="51" t="str">
        <f t="shared" si="626"/>
        <v>VG</v>
      </c>
      <c r="X147" s="51" t="str">
        <f t="shared" si="627"/>
        <v>G</v>
      </c>
      <c r="Y147" s="51" t="str">
        <f t="shared" si="628"/>
        <v>G</v>
      </c>
      <c r="Z147" s="51" t="str">
        <f t="shared" si="629"/>
        <v>G</v>
      </c>
      <c r="AA147" s="53">
        <v>0.78559090771131102</v>
      </c>
      <c r="AB147" s="53">
        <v>0.743003391024046</v>
      </c>
      <c r="AC147" s="53">
        <v>0.156726259303444</v>
      </c>
      <c r="AD147" s="53">
        <v>-2.8715013968540202</v>
      </c>
      <c r="AE147" s="53">
        <v>0.46304329418391199</v>
      </c>
      <c r="AF147" s="53">
        <v>0.50694832969046599</v>
      </c>
      <c r="AG147" s="53">
        <v>0.80859592164628602</v>
      </c>
      <c r="AH147" s="53">
        <v>0.76093468281902699</v>
      </c>
      <c r="AI147" s="48" t="s">
        <v>69</v>
      </c>
      <c r="AJ147" s="48" t="s">
        <v>69</v>
      </c>
      <c r="AK147" s="48" t="s">
        <v>71</v>
      </c>
      <c r="AL147" s="48" t="s">
        <v>71</v>
      </c>
      <c r="AM147" s="48" t="s">
        <v>71</v>
      </c>
      <c r="AN147" s="48" t="s">
        <v>69</v>
      </c>
      <c r="AO147" s="48" t="s">
        <v>69</v>
      </c>
      <c r="AP147" s="48" t="s">
        <v>69</v>
      </c>
      <c r="AR147" s="54" t="s">
        <v>144</v>
      </c>
      <c r="AS147" s="53">
        <v>0.79217245212859</v>
      </c>
      <c r="AT147" s="53">
        <v>0.81291601289947302</v>
      </c>
      <c r="AU147" s="53">
        <v>-2.5766189767210399</v>
      </c>
      <c r="AV147" s="53">
        <v>-1.88345517232321</v>
      </c>
      <c r="AW147" s="53">
        <v>0.45588106768258102</v>
      </c>
      <c r="AX147" s="53">
        <v>0.432532064823554</v>
      </c>
      <c r="AY147" s="53">
        <v>0.81724997374330399</v>
      </c>
      <c r="AZ147" s="53">
        <v>0.84176100323151803</v>
      </c>
      <c r="BA147" s="48" t="s">
        <v>69</v>
      </c>
      <c r="BB147" s="48" t="s">
        <v>71</v>
      </c>
      <c r="BC147" s="48" t="s">
        <v>71</v>
      </c>
      <c r="BD147" s="48" t="s">
        <v>71</v>
      </c>
      <c r="BE147" s="48" t="s">
        <v>71</v>
      </c>
      <c r="BF147" s="48" t="s">
        <v>71</v>
      </c>
      <c r="BG147" s="48" t="s">
        <v>69</v>
      </c>
      <c r="BH147" s="48" t="s">
        <v>69</v>
      </c>
      <c r="BI147" s="49">
        <f t="shared" si="630"/>
        <v>1</v>
      </c>
      <c r="BJ147" s="49" t="s">
        <v>144</v>
      </c>
      <c r="BK147" s="53">
        <v>0.787020500587154</v>
      </c>
      <c r="BL147" s="53">
        <v>0.80960352765802701</v>
      </c>
      <c r="BM147" s="53">
        <v>-0.55493717754498595</v>
      </c>
      <c r="BN147" s="53">
        <v>-0.43438129984824803</v>
      </c>
      <c r="BO147" s="53">
        <v>0.46149701993929099</v>
      </c>
      <c r="BP147" s="53">
        <v>0.43634444231819097</v>
      </c>
      <c r="BQ147" s="53">
        <v>0.80708203170917503</v>
      </c>
      <c r="BR147" s="53">
        <v>0.83278994643985804</v>
      </c>
      <c r="BS147" s="49" t="s">
        <v>69</v>
      </c>
      <c r="BT147" s="49" t="s">
        <v>71</v>
      </c>
      <c r="BU147" s="49" t="s">
        <v>71</v>
      </c>
      <c r="BV147" s="49" t="s">
        <v>71</v>
      </c>
      <c r="BW147" s="49" t="s">
        <v>71</v>
      </c>
      <c r="BX147" s="49" t="s">
        <v>71</v>
      </c>
      <c r="BY147" s="49" t="s">
        <v>69</v>
      </c>
      <c r="BZ147" s="49" t="s">
        <v>69</v>
      </c>
    </row>
    <row r="148" spans="1:78" s="30" customFormat="1" x14ac:dyDescent="0.3">
      <c r="A148" s="36">
        <v>14179000</v>
      </c>
      <c r="B148" s="36">
        <v>23780701</v>
      </c>
      <c r="C148" s="30" t="s">
        <v>138</v>
      </c>
      <c r="D148" s="30" t="s">
        <v>266</v>
      </c>
      <c r="E148" s="30" t="s">
        <v>268</v>
      </c>
      <c r="F148" s="63">
        <v>1.8</v>
      </c>
      <c r="G148" s="24">
        <v>0.42</v>
      </c>
      <c r="H148" s="24" t="str">
        <f t="shared" si="614"/>
        <v>NS</v>
      </c>
      <c r="I148" s="24" t="str">
        <f t="shared" si="615"/>
        <v>G</v>
      </c>
      <c r="J148" s="24" t="str">
        <f t="shared" si="616"/>
        <v>VG</v>
      </c>
      <c r="K148" s="24" t="str">
        <f t="shared" si="617"/>
        <v>VG</v>
      </c>
      <c r="L148" s="25">
        <v>0.16489999999999999</v>
      </c>
      <c r="M148" s="24" t="str">
        <f t="shared" si="618"/>
        <v>NS</v>
      </c>
      <c r="N148" s="24" t="str">
        <f t="shared" si="619"/>
        <v>G</v>
      </c>
      <c r="O148" s="24" t="str">
        <f t="shared" si="620"/>
        <v>VG</v>
      </c>
      <c r="P148" s="24" t="str">
        <f t="shared" si="621"/>
        <v>G</v>
      </c>
      <c r="Q148" s="24">
        <v>0.72</v>
      </c>
      <c r="R148" s="24" t="str">
        <f t="shared" si="622"/>
        <v>NS</v>
      </c>
      <c r="S148" s="24" t="str">
        <f t="shared" si="623"/>
        <v>G</v>
      </c>
      <c r="T148" s="24" t="str">
        <f t="shared" si="624"/>
        <v>VG</v>
      </c>
      <c r="U148" s="24" t="str">
        <f t="shared" si="625"/>
        <v>VG</v>
      </c>
      <c r="V148" s="24">
        <v>0.70499999999999996</v>
      </c>
      <c r="W148" s="24" t="str">
        <f t="shared" si="626"/>
        <v>S</v>
      </c>
      <c r="X148" s="24" t="str">
        <f t="shared" si="627"/>
        <v>G</v>
      </c>
      <c r="Y148" s="24" t="str">
        <f t="shared" si="628"/>
        <v>G</v>
      </c>
      <c r="Z148" s="24" t="str">
        <f t="shared" si="629"/>
        <v>G</v>
      </c>
      <c r="AA148" s="33">
        <v>0.78559090771131102</v>
      </c>
      <c r="AB148" s="33">
        <v>0.743003391024046</v>
      </c>
      <c r="AC148" s="33">
        <v>0.156726259303444</v>
      </c>
      <c r="AD148" s="33">
        <v>-2.8715013968540202</v>
      </c>
      <c r="AE148" s="33">
        <v>0.46304329418391199</v>
      </c>
      <c r="AF148" s="33">
        <v>0.50694832969046599</v>
      </c>
      <c r="AG148" s="33">
        <v>0.80859592164628602</v>
      </c>
      <c r="AH148" s="33">
        <v>0.76093468281902699</v>
      </c>
      <c r="AI148" s="36" t="s">
        <v>69</v>
      </c>
      <c r="AJ148" s="36" t="s">
        <v>69</v>
      </c>
      <c r="AK148" s="36" t="s">
        <v>71</v>
      </c>
      <c r="AL148" s="36" t="s">
        <v>71</v>
      </c>
      <c r="AM148" s="36" t="s">
        <v>71</v>
      </c>
      <c r="AN148" s="36" t="s">
        <v>69</v>
      </c>
      <c r="AO148" s="36" t="s">
        <v>69</v>
      </c>
      <c r="AP148" s="36" t="s">
        <v>69</v>
      </c>
      <c r="AR148" s="64" t="s">
        <v>144</v>
      </c>
      <c r="AS148" s="33">
        <v>0.79217245212859</v>
      </c>
      <c r="AT148" s="33">
        <v>0.81291601289947302</v>
      </c>
      <c r="AU148" s="33">
        <v>-2.5766189767210399</v>
      </c>
      <c r="AV148" s="33">
        <v>-1.88345517232321</v>
      </c>
      <c r="AW148" s="33">
        <v>0.45588106768258102</v>
      </c>
      <c r="AX148" s="33">
        <v>0.432532064823554</v>
      </c>
      <c r="AY148" s="33">
        <v>0.81724997374330399</v>
      </c>
      <c r="AZ148" s="33">
        <v>0.84176100323151803</v>
      </c>
      <c r="BA148" s="36" t="s">
        <v>69</v>
      </c>
      <c r="BB148" s="36" t="s">
        <v>71</v>
      </c>
      <c r="BC148" s="36" t="s">
        <v>71</v>
      </c>
      <c r="BD148" s="36" t="s">
        <v>71</v>
      </c>
      <c r="BE148" s="36" t="s">
        <v>71</v>
      </c>
      <c r="BF148" s="36" t="s">
        <v>71</v>
      </c>
      <c r="BG148" s="36" t="s">
        <v>69</v>
      </c>
      <c r="BH148" s="36" t="s">
        <v>69</v>
      </c>
      <c r="BI148" s="30">
        <f t="shared" si="630"/>
        <v>1</v>
      </c>
      <c r="BJ148" s="30" t="s">
        <v>144</v>
      </c>
      <c r="BK148" s="33">
        <v>0.787020500587154</v>
      </c>
      <c r="BL148" s="33">
        <v>0.80960352765802701</v>
      </c>
      <c r="BM148" s="33">
        <v>-0.55493717754498595</v>
      </c>
      <c r="BN148" s="33">
        <v>-0.43438129984824803</v>
      </c>
      <c r="BO148" s="33">
        <v>0.46149701993929099</v>
      </c>
      <c r="BP148" s="33">
        <v>0.43634444231819097</v>
      </c>
      <c r="BQ148" s="33">
        <v>0.80708203170917503</v>
      </c>
      <c r="BR148" s="33">
        <v>0.83278994643985804</v>
      </c>
      <c r="BS148" s="30" t="s">
        <v>69</v>
      </c>
      <c r="BT148" s="30" t="s">
        <v>71</v>
      </c>
      <c r="BU148" s="30" t="s">
        <v>71</v>
      </c>
      <c r="BV148" s="30" t="s">
        <v>71</v>
      </c>
      <c r="BW148" s="30" t="s">
        <v>71</v>
      </c>
      <c r="BX148" s="30" t="s">
        <v>71</v>
      </c>
      <c r="BY148" s="30" t="s">
        <v>69</v>
      </c>
      <c r="BZ148" s="30" t="s">
        <v>69</v>
      </c>
    </row>
    <row r="149" spans="1:78" s="49" customFormat="1" x14ac:dyDescent="0.3">
      <c r="A149" s="48">
        <v>14179000</v>
      </c>
      <c r="B149" s="48">
        <v>23780701</v>
      </c>
      <c r="C149" s="49" t="s">
        <v>138</v>
      </c>
      <c r="D149" s="65" t="s">
        <v>278</v>
      </c>
      <c r="E149" s="49" t="s">
        <v>270</v>
      </c>
      <c r="F149" s="50">
        <v>0.9</v>
      </c>
      <c r="G149" s="51">
        <v>0.87</v>
      </c>
      <c r="H149" s="51" t="str">
        <f t="shared" si="614"/>
        <v>VG</v>
      </c>
      <c r="I149" s="51" t="str">
        <f t="shared" si="615"/>
        <v>G</v>
      </c>
      <c r="J149" s="51" t="str">
        <f t="shared" si="616"/>
        <v>VG</v>
      </c>
      <c r="K149" s="51" t="str">
        <f t="shared" si="617"/>
        <v>VG</v>
      </c>
      <c r="L149" s="52">
        <v>-9.8799999999999999E-2</v>
      </c>
      <c r="M149" s="51" t="str">
        <f t="shared" si="618"/>
        <v>G</v>
      </c>
      <c r="N149" s="51" t="str">
        <f t="shared" si="619"/>
        <v>G</v>
      </c>
      <c r="O149" s="51" t="str">
        <f t="shared" si="620"/>
        <v>VG</v>
      </c>
      <c r="P149" s="51" t="str">
        <f t="shared" si="621"/>
        <v>G</v>
      </c>
      <c r="Q149" s="51">
        <v>0.35</v>
      </c>
      <c r="R149" s="51" t="str">
        <f t="shared" si="622"/>
        <v>VG</v>
      </c>
      <c r="S149" s="51" t="str">
        <f t="shared" si="623"/>
        <v>G</v>
      </c>
      <c r="T149" s="51" t="str">
        <f t="shared" si="624"/>
        <v>VG</v>
      </c>
      <c r="U149" s="51" t="str">
        <f t="shared" si="625"/>
        <v>VG</v>
      </c>
      <c r="V149" s="51">
        <v>0.94199999999999995</v>
      </c>
      <c r="W149" s="51" t="str">
        <f t="shared" si="626"/>
        <v>VG</v>
      </c>
      <c r="X149" s="51" t="str">
        <f t="shared" si="627"/>
        <v>G</v>
      </c>
      <c r="Y149" s="51" t="str">
        <f t="shared" si="628"/>
        <v>G</v>
      </c>
      <c r="Z149" s="51" t="str">
        <f t="shared" si="629"/>
        <v>G</v>
      </c>
      <c r="AA149" s="53">
        <v>0.78559090771131102</v>
      </c>
      <c r="AB149" s="53">
        <v>0.743003391024046</v>
      </c>
      <c r="AC149" s="53">
        <v>0.156726259303444</v>
      </c>
      <c r="AD149" s="53">
        <v>-2.8715013968540202</v>
      </c>
      <c r="AE149" s="53">
        <v>0.46304329418391199</v>
      </c>
      <c r="AF149" s="53">
        <v>0.50694832969046599</v>
      </c>
      <c r="AG149" s="53">
        <v>0.80859592164628602</v>
      </c>
      <c r="AH149" s="53">
        <v>0.76093468281902699</v>
      </c>
      <c r="AI149" s="48" t="s">
        <v>69</v>
      </c>
      <c r="AJ149" s="48" t="s">
        <v>69</v>
      </c>
      <c r="AK149" s="48" t="s">
        <v>71</v>
      </c>
      <c r="AL149" s="48" t="s">
        <v>71</v>
      </c>
      <c r="AM149" s="48" t="s">
        <v>71</v>
      </c>
      <c r="AN149" s="48" t="s">
        <v>69</v>
      </c>
      <c r="AO149" s="48" t="s">
        <v>69</v>
      </c>
      <c r="AP149" s="48" t="s">
        <v>69</v>
      </c>
      <c r="AR149" s="54" t="s">
        <v>144</v>
      </c>
      <c r="AS149" s="53">
        <v>0.79217245212859</v>
      </c>
      <c r="AT149" s="53">
        <v>0.81291601289947302</v>
      </c>
      <c r="AU149" s="53">
        <v>-2.5766189767210399</v>
      </c>
      <c r="AV149" s="53">
        <v>-1.88345517232321</v>
      </c>
      <c r="AW149" s="53">
        <v>0.45588106768258102</v>
      </c>
      <c r="AX149" s="53">
        <v>0.432532064823554</v>
      </c>
      <c r="AY149" s="53">
        <v>0.81724997374330399</v>
      </c>
      <c r="AZ149" s="53">
        <v>0.84176100323151803</v>
      </c>
      <c r="BA149" s="48" t="s">
        <v>69</v>
      </c>
      <c r="BB149" s="48" t="s">
        <v>71</v>
      </c>
      <c r="BC149" s="48" t="s">
        <v>71</v>
      </c>
      <c r="BD149" s="48" t="s">
        <v>71</v>
      </c>
      <c r="BE149" s="48" t="s">
        <v>71</v>
      </c>
      <c r="BF149" s="48" t="s">
        <v>71</v>
      </c>
      <c r="BG149" s="48" t="s">
        <v>69</v>
      </c>
      <c r="BH149" s="48" t="s">
        <v>69</v>
      </c>
      <c r="BI149" s="49">
        <f t="shared" si="630"/>
        <v>1</v>
      </c>
      <c r="BJ149" s="49" t="s">
        <v>144</v>
      </c>
      <c r="BK149" s="53">
        <v>0.787020500587154</v>
      </c>
      <c r="BL149" s="53">
        <v>0.80960352765802701</v>
      </c>
      <c r="BM149" s="53">
        <v>-0.55493717754498595</v>
      </c>
      <c r="BN149" s="53">
        <v>-0.43438129984824803</v>
      </c>
      <c r="BO149" s="53">
        <v>0.46149701993929099</v>
      </c>
      <c r="BP149" s="53">
        <v>0.43634444231819097</v>
      </c>
      <c r="BQ149" s="53">
        <v>0.80708203170917503</v>
      </c>
      <c r="BR149" s="53">
        <v>0.83278994643985804</v>
      </c>
      <c r="BS149" s="49" t="s">
        <v>69</v>
      </c>
      <c r="BT149" s="49" t="s">
        <v>71</v>
      </c>
      <c r="BU149" s="49" t="s">
        <v>71</v>
      </c>
      <c r="BV149" s="49" t="s">
        <v>71</v>
      </c>
      <c r="BW149" s="49" t="s">
        <v>71</v>
      </c>
      <c r="BX149" s="49" t="s">
        <v>71</v>
      </c>
      <c r="BY149" s="49" t="s">
        <v>69</v>
      </c>
      <c r="BZ149" s="49" t="s">
        <v>69</v>
      </c>
    </row>
    <row r="150" spans="1:78" s="70" customFormat="1" x14ac:dyDescent="0.3">
      <c r="F150" s="71"/>
      <c r="G150" s="72"/>
      <c r="H150" s="72"/>
      <c r="I150" s="72"/>
      <c r="J150" s="72"/>
      <c r="K150" s="72"/>
      <c r="L150" s="73"/>
      <c r="M150" s="73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3"/>
      <c r="AC150" s="72"/>
      <c r="AD150" s="72"/>
      <c r="AE150" s="72"/>
      <c r="AF150" s="73"/>
      <c r="AG150" s="72"/>
      <c r="AH150" s="72"/>
      <c r="AI150" s="72"/>
      <c r="AJ150" s="73"/>
      <c r="AK150" s="72"/>
      <c r="AL150" s="72"/>
    </row>
    <row r="151" spans="1:78" s="30" customFormat="1" x14ac:dyDescent="0.3">
      <c r="A151" s="36">
        <v>14180300</v>
      </c>
      <c r="B151" s="36">
        <v>23780557</v>
      </c>
      <c r="C151" s="30" t="s">
        <v>139</v>
      </c>
      <c r="D151" s="30" t="s">
        <v>151</v>
      </c>
      <c r="E151" s="30" t="s">
        <v>162</v>
      </c>
      <c r="F151" s="63">
        <v>3.2</v>
      </c>
      <c r="G151" s="24">
        <v>-0.1</v>
      </c>
      <c r="H151" s="24" t="str">
        <f t="shared" ref="H151:H157" si="631">IF(G151&gt;0.8,"VG",IF(G151&gt;0.7,"G",IF(G151&gt;0.45,"S","NS")))</f>
        <v>NS</v>
      </c>
      <c r="I151" s="24" t="str">
        <f t="shared" ref="I151:I157" si="632">AI151</f>
        <v>G</v>
      </c>
      <c r="J151" s="24" t="str">
        <f t="shared" ref="J151:J157" si="633">BB151</f>
        <v>VG</v>
      </c>
      <c r="K151" s="24" t="str">
        <f t="shared" ref="K151:K157" si="634">BT151</f>
        <v>VG</v>
      </c>
      <c r="L151" s="25">
        <v>0.48699999999999999</v>
      </c>
      <c r="M151" s="24" t="str">
        <f t="shared" ref="M151:M157" si="635">IF(ABS(L151)&lt;5%,"VG",IF(ABS(L151)&lt;10%,"G",IF(ABS(L151)&lt;15%,"S","NS")))</f>
        <v>NS</v>
      </c>
      <c r="N151" s="24" t="str">
        <f t="shared" ref="N151:N157" si="636">AO151</f>
        <v>G</v>
      </c>
      <c r="O151" s="24" t="str">
        <f t="shared" ref="O151:O157" si="637">BD151</f>
        <v>VG</v>
      </c>
      <c r="P151" s="24" t="str">
        <f t="shared" ref="P151:P157" si="638">BY151</f>
        <v>G</v>
      </c>
      <c r="Q151" s="24">
        <v>0.88</v>
      </c>
      <c r="R151" s="24" t="str">
        <f t="shared" ref="R151:R157" si="639">IF(Q151&lt;=0.5,"VG",IF(Q151&lt;=0.6,"G",IF(Q151&lt;=0.7,"S","NS")))</f>
        <v>NS</v>
      </c>
      <c r="S151" s="24" t="str">
        <f t="shared" ref="S151:S157" si="640">AN151</f>
        <v>G</v>
      </c>
      <c r="T151" s="24" t="str">
        <f t="shared" ref="T151:T157" si="641">BF151</f>
        <v>VG</v>
      </c>
      <c r="U151" s="24" t="str">
        <f t="shared" ref="U151:U157" si="642">BX151</f>
        <v>VG</v>
      </c>
      <c r="V151" s="24">
        <v>0.89600000000000002</v>
      </c>
      <c r="W151" s="24" t="str">
        <f t="shared" ref="W151:W157" si="643">IF(V151&gt;0.85,"VG",IF(V151&gt;0.75,"G",IF(V151&gt;0.6,"S","NS")))</f>
        <v>VG</v>
      </c>
      <c r="X151" s="24" t="str">
        <f t="shared" ref="X151:X157" si="644">AP151</f>
        <v>G</v>
      </c>
      <c r="Y151" s="24" t="str">
        <f t="shared" ref="Y151:Y157" si="645">BH151</f>
        <v>G</v>
      </c>
      <c r="Z151" s="24" t="str">
        <f t="shared" ref="Z151:Z157" si="646">BZ151</f>
        <v>G</v>
      </c>
      <c r="AA151" s="33">
        <v>0.78559090771131102</v>
      </c>
      <c r="AB151" s="33">
        <v>0.743003391024046</v>
      </c>
      <c r="AC151" s="33">
        <v>0.156726259303444</v>
      </c>
      <c r="AD151" s="33">
        <v>-2.8715013968540202</v>
      </c>
      <c r="AE151" s="33">
        <v>0.46304329418391199</v>
      </c>
      <c r="AF151" s="33">
        <v>0.50694832969046599</v>
      </c>
      <c r="AG151" s="33">
        <v>0.80859592164628602</v>
      </c>
      <c r="AH151" s="33">
        <v>0.76093468281902699</v>
      </c>
      <c r="AI151" s="36" t="s">
        <v>69</v>
      </c>
      <c r="AJ151" s="36" t="s">
        <v>69</v>
      </c>
      <c r="AK151" s="36" t="s">
        <v>71</v>
      </c>
      <c r="AL151" s="36" t="s">
        <v>71</v>
      </c>
      <c r="AM151" s="36" t="s">
        <v>71</v>
      </c>
      <c r="AN151" s="36" t="s">
        <v>69</v>
      </c>
      <c r="AO151" s="36" t="s">
        <v>69</v>
      </c>
      <c r="AP151" s="36" t="s">
        <v>69</v>
      </c>
      <c r="AR151" s="64" t="s">
        <v>144</v>
      </c>
      <c r="AS151" s="33">
        <v>0.79217245212859</v>
      </c>
      <c r="AT151" s="33">
        <v>0.81291601289947302</v>
      </c>
      <c r="AU151" s="33">
        <v>-2.5766189767210399</v>
      </c>
      <c r="AV151" s="33">
        <v>-1.88345517232321</v>
      </c>
      <c r="AW151" s="33">
        <v>0.45588106768258102</v>
      </c>
      <c r="AX151" s="33">
        <v>0.432532064823554</v>
      </c>
      <c r="AY151" s="33">
        <v>0.81724997374330399</v>
      </c>
      <c r="AZ151" s="33">
        <v>0.84176100323151803</v>
      </c>
      <c r="BA151" s="36" t="s">
        <v>69</v>
      </c>
      <c r="BB151" s="36" t="s">
        <v>71</v>
      </c>
      <c r="BC151" s="36" t="s">
        <v>71</v>
      </c>
      <c r="BD151" s="36" t="s">
        <v>71</v>
      </c>
      <c r="BE151" s="36" t="s">
        <v>71</v>
      </c>
      <c r="BF151" s="36" t="s">
        <v>71</v>
      </c>
      <c r="BG151" s="36" t="s">
        <v>69</v>
      </c>
      <c r="BH151" s="36" t="s">
        <v>69</v>
      </c>
      <c r="BI151" s="30">
        <f t="shared" ref="BI151:BI157" si="647">IF(BJ151=AR151,1,0)</f>
        <v>1</v>
      </c>
      <c r="BJ151" s="30" t="s">
        <v>144</v>
      </c>
      <c r="BK151" s="33">
        <v>0.787020500587154</v>
      </c>
      <c r="BL151" s="33">
        <v>0.80960352765802701</v>
      </c>
      <c r="BM151" s="33">
        <v>-0.55493717754498595</v>
      </c>
      <c r="BN151" s="33">
        <v>-0.43438129984824803</v>
      </c>
      <c r="BO151" s="33">
        <v>0.46149701993929099</v>
      </c>
      <c r="BP151" s="33">
        <v>0.43634444231819097</v>
      </c>
      <c r="BQ151" s="33">
        <v>0.80708203170917503</v>
      </c>
      <c r="BR151" s="33">
        <v>0.83278994643985804</v>
      </c>
      <c r="BS151" s="30" t="s">
        <v>69</v>
      </c>
      <c r="BT151" s="30" t="s">
        <v>71</v>
      </c>
      <c r="BU151" s="30" t="s">
        <v>71</v>
      </c>
      <c r="BV151" s="30" t="s">
        <v>71</v>
      </c>
      <c r="BW151" s="30" t="s">
        <v>71</v>
      </c>
      <c r="BX151" s="30" t="s">
        <v>71</v>
      </c>
      <c r="BY151" s="30" t="s">
        <v>69</v>
      </c>
      <c r="BZ151" s="30" t="s">
        <v>69</v>
      </c>
    </row>
    <row r="152" spans="1:78" s="30" customFormat="1" x14ac:dyDescent="0.3">
      <c r="A152" s="36">
        <v>14180300</v>
      </c>
      <c r="B152" s="36">
        <v>23780557</v>
      </c>
      <c r="C152" s="30" t="s">
        <v>139</v>
      </c>
      <c r="D152" s="30" t="s">
        <v>183</v>
      </c>
      <c r="E152" s="30" t="s">
        <v>185</v>
      </c>
      <c r="F152" s="63">
        <v>3.8</v>
      </c>
      <c r="G152" s="24">
        <v>-0.6</v>
      </c>
      <c r="H152" s="24" t="str">
        <f t="shared" si="631"/>
        <v>NS</v>
      </c>
      <c r="I152" s="24" t="str">
        <f t="shared" si="632"/>
        <v>G</v>
      </c>
      <c r="J152" s="24" t="str">
        <f t="shared" si="633"/>
        <v>VG</v>
      </c>
      <c r="K152" s="24" t="str">
        <f t="shared" si="634"/>
        <v>VG</v>
      </c>
      <c r="L152" s="25">
        <v>0.68300000000000005</v>
      </c>
      <c r="M152" s="24" t="str">
        <f t="shared" si="635"/>
        <v>NS</v>
      </c>
      <c r="N152" s="24" t="str">
        <f t="shared" si="636"/>
        <v>G</v>
      </c>
      <c r="O152" s="24" t="str">
        <f t="shared" si="637"/>
        <v>VG</v>
      </c>
      <c r="P152" s="24" t="str">
        <f t="shared" si="638"/>
        <v>G</v>
      </c>
      <c r="Q152" s="24">
        <v>0.99</v>
      </c>
      <c r="R152" s="24" t="str">
        <f t="shared" si="639"/>
        <v>NS</v>
      </c>
      <c r="S152" s="24" t="str">
        <f t="shared" si="640"/>
        <v>G</v>
      </c>
      <c r="T152" s="24" t="str">
        <f t="shared" si="641"/>
        <v>VG</v>
      </c>
      <c r="U152" s="24" t="str">
        <f t="shared" si="642"/>
        <v>VG</v>
      </c>
      <c r="V152" s="24">
        <v>0.112</v>
      </c>
      <c r="W152" s="24" t="str">
        <f t="shared" si="643"/>
        <v>NS</v>
      </c>
      <c r="X152" s="24" t="str">
        <f t="shared" si="644"/>
        <v>G</v>
      </c>
      <c r="Y152" s="24" t="str">
        <f t="shared" si="645"/>
        <v>G</v>
      </c>
      <c r="Z152" s="24" t="str">
        <f t="shared" si="646"/>
        <v>G</v>
      </c>
      <c r="AA152" s="33">
        <v>0.78559090771131102</v>
      </c>
      <c r="AB152" s="33">
        <v>0.743003391024046</v>
      </c>
      <c r="AC152" s="33">
        <v>0.156726259303444</v>
      </c>
      <c r="AD152" s="33">
        <v>-2.8715013968540202</v>
      </c>
      <c r="AE152" s="33">
        <v>0.46304329418391199</v>
      </c>
      <c r="AF152" s="33">
        <v>0.50694832969046599</v>
      </c>
      <c r="AG152" s="33">
        <v>0.80859592164628602</v>
      </c>
      <c r="AH152" s="33">
        <v>0.76093468281902699</v>
      </c>
      <c r="AI152" s="36" t="s">
        <v>69</v>
      </c>
      <c r="AJ152" s="36" t="s">
        <v>69</v>
      </c>
      <c r="AK152" s="36" t="s">
        <v>71</v>
      </c>
      <c r="AL152" s="36" t="s">
        <v>71</v>
      </c>
      <c r="AM152" s="36" t="s">
        <v>71</v>
      </c>
      <c r="AN152" s="36" t="s">
        <v>69</v>
      </c>
      <c r="AO152" s="36" t="s">
        <v>69</v>
      </c>
      <c r="AP152" s="36" t="s">
        <v>69</v>
      </c>
      <c r="AR152" s="64" t="s">
        <v>144</v>
      </c>
      <c r="AS152" s="33">
        <v>0.79217245212859</v>
      </c>
      <c r="AT152" s="33">
        <v>0.81291601289947302</v>
      </c>
      <c r="AU152" s="33">
        <v>-2.5766189767210399</v>
      </c>
      <c r="AV152" s="33">
        <v>-1.88345517232321</v>
      </c>
      <c r="AW152" s="33">
        <v>0.45588106768258102</v>
      </c>
      <c r="AX152" s="33">
        <v>0.432532064823554</v>
      </c>
      <c r="AY152" s="33">
        <v>0.81724997374330399</v>
      </c>
      <c r="AZ152" s="33">
        <v>0.84176100323151803</v>
      </c>
      <c r="BA152" s="36" t="s">
        <v>69</v>
      </c>
      <c r="BB152" s="36" t="s">
        <v>71</v>
      </c>
      <c r="BC152" s="36" t="s">
        <v>71</v>
      </c>
      <c r="BD152" s="36" t="s">
        <v>71</v>
      </c>
      <c r="BE152" s="36" t="s">
        <v>71</v>
      </c>
      <c r="BF152" s="36" t="s">
        <v>71</v>
      </c>
      <c r="BG152" s="36" t="s">
        <v>69</v>
      </c>
      <c r="BH152" s="36" t="s">
        <v>69</v>
      </c>
      <c r="BI152" s="30">
        <f t="shared" si="647"/>
        <v>1</v>
      </c>
      <c r="BJ152" s="30" t="s">
        <v>144</v>
      </c>
      <c r="BK152" s="33">
        <v>0.787020500587154</v>
      </c>
      <c r="BL152" s="33">
        <v>0.80960352765802701</v>
      </c>
      <c r="BM152" s="33">
        <v>-0.55493717754498595</v>
      </c>
      <c r="BN152" s="33">
        <v>-0.43438129984824803</v>
      </c>
      <c r="BO152" s="33">
        <v>0.46149701993929099</v>
      </c>
      <c r="BP152" s="33">
        <v>0.43634444231819097</v>
      </c>
      <c r="BQ152" s="33">
        <v>0.80708203170917503</v>
      </c>
      <c r="BR152" s="33">
        <v>0.83278994643985804</v>
      </c>
      <c r="BS152" s="30" t="s">
        <v>69</v>
      </c>
      <c r="BT152" s="30" t="s">
        <v>71</v>
      </c>
      <c r="BU152" s="30" t="s">
        <v>71</v>
      </c>
      <c r="BV152" s="30" t="s">
        <v>71</v>
      </c>
      <c r="BW152" s="30" t="s">
        <v>71</v>
      </c>
      <c r="BX152" s="30" t="s">
        <v>71</v>
      </c>
      <c r="BY152" s="30" t="s">
        <v>69</v>
      </c>
      <c r="BZ152" s="30" t="s">
        <v>69</v>
      </c>
    </row>
    <row r="153" spans="1:78" s="49" customFormat="1" x14ac:dyDescent="0.3">
      <c r="A153" s="48">
        <v>14180300</v>
      </c>
      <c r="B153" s="48">
        <v>23780557</v>
      </c>
      <c r="C153" s="49" t="s">
        <v>139</v>
      </c>
      <c r="D153" s="49" t="s">
        <v>192</v>
      </c>
      <c r="E153" s="49" t="s">
        <v>194</v>
      </c>
      <c r="F153" s="50">
        <v>0.8</v>
      </c>
      <c r="G153" s="51">
        <v>0.94</v>
      </c>
      <c r="H153" s="51" t="str">
        <f t="shared" si="631"/>
        <v>VG</v>
      </c>
      <c r="I153" s="51" t="str">
        <f t="shared" si="632"/>
        <v>G</v>
      </c>
      <c r="J153" s="51" t="str">
        <f t="shared" si="633"/>
        <v>VG</v>
      </c>
      <c r="K153" s="51" t="str">
        <f t="shared" si="634"/>
        <v>VG</v>
      </c>
      <c r="L153" s="52">
        <v>4.4999999999999998E-2</v>
      </c>
      <c r="M153" s="51" t="str">
        <f t="shared" si="635"/>
        <v>VG</v>
      </c>
      <c r="N153" s="51" t="str">
        <f t="shared" si="636"/>
        <v>G</v>
      </c>
      <c r="O153" s="51" t="str">
        <f t="shared" si="637"/>
        <v>VG</v>
      </c>
      <c r="P153" s="51" t="str">
        <f t="shared" si="638"/>
        <v>G</v>
      </c>
      <c r="Q153" s="51">
        <v>0.23</v>
      </c>
      <c r="R153" s="51" t="str">
        <f t="shared" si="639"/>
        <v>VG</v>
      </c>
      <c r="S153" s="51" t="str">
        <f t="shared" si="640"/>
        <v>G</v>
      </c>
      <c r="T153" s="51" t="str">
        <f t="shared" si="641"/>
        <v>VG</v>
      </c>
      <c r="U153" s="51" t="str">
        <f t="shared" si="642"/>
        <v>VG</v>
      </c>
      <c r="V153" s="51">
        <v>0.95199999999999996</v>
      </c>
      <c r="W153" s="51" t="str">
        <f t="shared" si="643"/>
        <v>VG</v>
      </c>
      <c r="X153" s="51" t="str">
        <f t="shared" si="644"/>
        <v>G</v>
      </c>
      <c r="Y153" s="51" t="str">
        <f t="shared" si="645"/>
        <v>G</v>
      </c>
      <c r="Z153" s="51" t="str">
        <f t="shared" si="646"/>
        <v>G</v>
      </c>
      <c r="AA153" s="53">
        <v>0.78559090771131102</v>
      </c>
      <c r="AB153" s="53">
        <v>0.743003391024046</v>
      </c>
      <c r="AC153" s="53">
        <v>0.156726259303444</v>
      </c>
      <c r="AD153" s="53">
        <v>-2.8715013968540202</v>
      </c>
      <c r="AE153" s="53">
        <v>0.46304329418391199</v>
      </c>
      <c r="AF153" s="53">
        <v>0.50694832969046599</v>
      </c>
      <c r="AG153" s="53">
        <v>0.80859592164628602</v>
      </c>
      <c r="AH153" s="53">
        <v>0.76093468281902699</v>
      </c>
      <c r="AI153" s="48" t="s">
        <v>69</v>
      </c>
      <c r="AJ153" s="48" t="s">
        <v>69</v>
      </c>
      <c r="AK153" s="48" t="s">
        <v>71</v>
      </c>
      <c r="AL153" s="48" t="s">
        <v>71</v>
      </c>
      <c r="AM153" s="48" t="s">
        <v>71</v>
      </c>
      <c r="AN153" s="48" t="s">
        <v>69</v>
      </c>
      <c r="AO153" s="48" t="s">
        <v>69</v>
      </c>
      <c r="AP153" s="48" t="s">
        <v>69</v>
      </c>
      <c r="AR153" s="54" t="s">
        <v>144</v>
      </c>
      <c r="AS153" s="53">
        <v>0.79217245212859</v>
      </c>
      <c r="AT153" s="53">
        <v>0.81291601289947302</v>
      </c>
      <c r="AU153" s="53">
        <v>-2.5766189767210399</v>
      </c>
      <c r="AV153" s="53">
        <v>-1.88345517232321</v>
      </c>
      <c r="AW153" s="53">
        <v>0.45588106768258102</v>
      </c>
      <c r="AX153" s="53">
        <v>0.432532064823554</v>
      </c>
      <c r="AY153" s="53">
        <v>0.81724997374330399</v>
      </c>
      <c r="AZ153" s="53">
        <v>0.84176100323151803</v>
      </c>
      <c r="BA153" s="48" t="s">
        <v>69</v>
      </c>
      <c r="BB153" s="48" t="s">
        <v>71</v>
      </c>
      <c r="BC153" s="48" t="s">
        <v>71</v>
      </c>
      <c r="BD153" s="48" t="s">
        <v>71</v>
      </c>
      <c r="BE153" s="48" t="s">
        <v>71</v>
      </c>
      <c r="BF153" s="48" t="s">
        <v>71</v>
      </c>
      <c r="BG153" s="48" t="s">
        <v>69</v>
      </c>
      <c r="BH153" s="48" t="s">
        <v>69</v>
      </c>
      <c r="BI153" s="49">
        <f t="shared" si="647"/>
        <v>1</v>
      </c>
      <c r="BJ153" s="49" t="s">
        <v>144</v>
      </c>
      <c r="BK153" s="53">
        <v>0.787020500587154</v>
      </c>
      <c r="BL153" s="53">
        <v>0.80960352765802701</v>
      </c>
      <c r="BM153" s="53">
        <v>-0.55493717754498595</v>
      </c>
      <c r="BN153" s="53">
        <v>-0.43438129984824803</v>
      </c>
      <c r="BO153" s="53">
        <v>0.46149701993929099</v>
      </c>
      <c r="BP153" s="53">
        <v>0.43634444231819097</v>
      </c>
      <c r="BQ153" s="53">
        <v>0.80708203170917503</v>
      </c>
      <c r="BR153" s="53">
        <v>0.83278994643985804</v>
      </c>
      <c r="BS153" s="49" t="s">
        <v>69</v>
      </c>
      <c r="BT153" s="49" t="s">
        <v>71</v>
      </c>
      <c r="BU153" s="49" t="s">
        <v>71</v>
      </c>
      <c r="BV153" s="49" t="s">
        <v>71</v>
      </c>
      <c r="BW153" s="49" t="s">
        <v>71</v>
      </c>
      <c r="BX153" s="49" t="s">
        <v>71</v>
      </c>
      <c r="BY153" s="49" t="s">
        <v>69</v>
      </c>
      <c r="BZ153" s="49" t="s">
        <v>69</v>
      </c>
    </row>
    <row r="154" spans="1:78" s="49" customFormat="1" x14ac:dyDescent="0.3">
      <c r="A154" s="48">
        <v>14180300</v>
      </c>
      <c r="B154" s="48">
        <v>23780557</v>
      </c>
      <c r="C154" s="49" t="s">
        <v>139</v>
      </c>
      <c r="D154" s="49" t="s">
        <v>251</v>
      </c>
      <c r="E154" s="49" t="s">
        <v>235</v>
      </c>
      <c r="F154" s="50">
        <v>0.8</v>
      </c>
      <c r="G154" s="51">
        <v>0.94</v>
      </c>
      <c r="H154" s="51" t="str">
        <f t="shared" si="631"/>
        <v>VG</v>
      </c>
      <c r="I154" s="51" t="str">
        <f t="shared" si="632"/>
        <v>G</v>
      </c>
      <c r="J154" s="51" t="str">
        <f t="shared" si="633"/>
        <v>VG</v>
      </c>
      <c r="K154" s="51" t="str">
        <f t="shared" si="634"/>
        <v>VG</v>
      </c>
      <c r="L154" s="52">
        <v>4.1599999999999998E-2</v>
      </c>
      <c r="M154" s="51" t="str">
        <f t="shared" si="635"/>
        <v>VG</v>
      </c>
      <c r="N154" s="51" t="str">
        <f t="shared" si="636"/>
        <v>G</v>
      </c>
      <c r="O154" s="51" t="str">
        <f t="shared" si="637"/>
        <v>VG</v>
      </c>
      <c r="P154" s="51" t="str">
        <f t="shared" si="638"/>
        <v>G</v>
      </c>
      <c r="Q154" s="51">
        <v>0.24</v>
      </c>
      <c r="R154" s="51" t="str">
        <f t="shared" si="639"/>
        <v>VG</v>
      </c>
      <c r="S154" s="51" t="str">
        <f t="shared" si="640"/>
        <v>G</v>
      </c>
      <c r="T154" s="51" t="str">
        <f t="shared" si="641"/>
        <v>VG</v>
      </c>
      <c r="U154" s="51" t="str">
        <f t="shared" si="642"/>
        <v>VG</v>
      </c>
      <c r="V154" s="51">
        <v>0.95199999999999996</v>
      </c>
      <c r="W154" s="51" t="str">
        <f t="shared" si="643"/>
        <v>VG</v>
      </c>
      <c r="X154" s="51" t="str">
        <f t="shared" si="644"/>
        <v>G</v>
      </c>
      <c r="Y154" s="51" t="str">
        <f t="shared" si="645"/>
        <v>G</v>
      </c>
      <c r="Z154" s="51" t="str">
        <f t="shared" si="646"/>
        <v>G</v>
      </c>
      <c r="AA154" s="53">
        <v>0.78559090771131102</v>
      </c>
      <c r="AB154" s="53">
        <v>0.743003391024046</v>
      </c>
      <c r="AC154" s="53">
        <v>0.156726259303444</v>
      </c>
      <c r="AD154" s="53">
        <v>-2.8715013968540202</v>
      </c>
      <c r="AE154" s="53">
        <v>0.46304329418391199</v>
      </c>
      <c r="AF154" s="53">
        <v>0.50694832969046599</v>
      </c>
      <c r="AG154" s="53">
        <v>0.80859592164628602</v>
      </c>
      <c r="AH154" s="53">
        <v>0.76093468281902699</v>
      </c>
      <c r="AI154" s="48" t="s">
        <v>69</v>
      </c>
      <c r="AJ154" s="48" t="s">
        <v>69</v>
      </c>
      <c r="AK154" s="48" t="s">
        <v>71</v>
      </c>
      <c r="AL154" s="48" t="s">
        <v>71</v>
      </c>
      <c r="AM154" s="48" t="s">
        <v>71</v>
      </c>
      <c r="AN154" s="48" t="s">
        <v>69</v>
      </c>
      <c r="AO154" s="48" t="s">
        <v>69</v>
      </c>
      <c r="AP154" s="48" t="s">
        <v>69</v>
      </c>
      <c r="AR154" s="54" t="s">
        <v>144</v>
      </c>
      <c r="AS154" s="53">
        <v>0.79217245212859</v>
      </c>
      <c r="AT154" s="53">
        <v>0.81291601289947302</v>
      </c>
      <c r="AU154" s="53">
        <v>-2.5766189767210399</v>
      </c>
      <c r="AV154" s="53">
        <v>-1.88345517232321</v>
      </c>
      <c r="AW154" s="53">
        <v>0.45588106768258102</v>
      </c>
      <c r="AX154" s="53">
        <v>0.432532064823554</v>
      </c>
      <c r="AY154" s="53">
        <v>0.81724997374330399</v>
      </c>
      <c r="AZ154" s="53">
        <v>0.84176100323151803</v>
      </c>
      <c r="BA154" s="48" t="s">
        <v>69</v>
      </c>
      <c r="BB154" s="48" t="s">
        <v>71</v>
      </c>
      <c r="BC154" s="48" t="s">
        <v>71</v>
      </c>
      <c r="BD154" s="48" t="s">
        <v>71</v>
      </c>
      <c r="BE154" s="48" t="s">
        <v>71</v>
      </c>
      <c r="BF154" s="48" t="s">
        <v>71</v>
      </c>
      <c r="BG154" s="48" t="s">
        <v>69</v>
      </c>
      <c r="BH154" s="48" t="s">
        <v>69</v>
      </c>
      <c r="BI154" s="49">
        <f t="shared" si="647"/>
        <v>1</v>
      </c>
      <c r="BJ154" s="49" t="s">
        <v>144</v>
      </c>
      <c r="BK154" s="53">
        <v>0.787020500587154</v>
      </c>
      <c r="BL154" s="53">
        <v>0.80960352765802701</v>
      </c>
      <c r="BM154" s="53">
        <v>-0.55493717754498595</v>
      </c>
      <c r="BN154" s="53">
        <v>-0.43438129984824803</v>
      </c>
      <c r="BO154" s="53">
        <v>0.46149701993929099</v>
      </c>
      <c r="BP154" s="53">
        <v>0.43634444231819097</v>
      </c>
      <c r="BQ154" s="53">
        <v>0.80708203170917503</v>
      </c>
      <c r="BR154" s="53">
        <v>0.83278994643985804</v>
      </c>
      <c r="BS154" s="49" t="s">
        <v>69</v>
      </c>
      <c r="BT154" s="49" t="s">
        <v>71</v>
      </c>
      <c r="BU154" s="49" t="s">
        <v>71</v>
      </c>
      <c r="BV154" s="49" t="s">
        <v>71</v>
      </c>
      <c r="BW154" s="49" t="s">
        <v>71</v>
      </c>
      <c r="BX154" s="49" t="s">
        <v>71</v>
      </c>
      <c r="BY154" s="49" t="s">
        <v>69</v>
      </c>
      <c r="BZ154" s="49" t="s">
        <v>69</v>
      </c>
    </row>
    <row r="155" spans="1:78" s="49" customFormat="1" x14ac:dyDescent="0.3">
      <c r="A155" s="48">
        <v>14180300</v>
      </c>
      <c r="B155" s="48">
        <v>23780557</v>
      </c>
      <c r="C155" s="49" t="s">
        <v>139</v>
      </c>
      <c r="D155" s="49" t="s">
        <v>250</v>
      </c>
      <c r="F155" s="50">
        <v>0.8</v>
      </c>
      <c r="G155" s="51">
        <v>0.95</v>
      </c>
      <c r="H155" s="51" t="str">
        <f t="shared" si="631"/>
        <v>VG</v>
      </c>
      <c r="I155" s="51" t="str">
        <f t="shared" si="632"/>
        <v>G</v>
      </c>
      <c r="J155" s="51" t="str">
        <f t="shared" si="633"/>
        <v>VG</v>
      </c>
      <c r="K155" s="51" t="str">
        <f t="shared" si="634"/>
        <v>VG</v>
      </c>
      <c r="L155" s="52">
        <v>1.14E-2</v>
      </c>
      <c r="M155" s="51" t="str">
        <f t="shared" si="635"/>
        <v>VG</v>
      </c>
      <c r="N155" s="51" t="str">
        <f t="shared" si="636"/>
        <v>G</v>
      </c>
      <c r="O155" s="51" t="str">
        <f t="shared" si="637"/>
        <v>VG</v>
      </c>
      <c r="P155" s="51" t="str">
        <f t="shared" si="638"/>
        <v>G</v>
      </c>
      <c r="Q155" s="51">
        <v>0.23</v>
      </c>
      <c r="R155" s="51" t="str">
        <f t="shared" si="639"/>
        <v>VG</v>
      </c>
      <c r="S155" s="51" t="str">
        <f t="shared" si="640"/>
        <v>G</v>
      </c>
      <c r="T155" s="51" t="str">
        <f t="shared" si="641"/>
        <v>VG</v>
      </c>
      <c r="U155" s="51" t="str">
        <f t="shared" si="642"/>
        <v>VG</v>
      </c>
      <c r="V155" s="51">
        <v>0.94699999999999995</v>
      </c>
      <c r="W155" s="51" t="str">
        <f t="shared" si="643"/>
        <v>VG</v>
      </c>
      <c r="X155" s="51" t="str">
        <f t="shared" si="644"/>
        <v>G</v>
      </c>
      <c r="Y155" s="51" t="str">
        <f t="shared" si="645"/>
        <v>G</v>
      </c>
      <c r="Z155" s="51" t="str">
        <f t="shared" si="646"/>
        <v>G</v>
      </c>
      <c r="AA155" s="53">
        <v>0.78559090771131102</v>
      </c>
      <c r="AB155" s="53">
        <v>0.743003391024046</v>
      </c>
      <c r="AC155" s="53">
        <v>0.156726259303444</v>
      </c>
      <c r="AD155" s="53">
        <v>-2.8715013968540202</v>
      </c>
      <c r="AE155" s="53">
        <v>0.46304329418391199</v>
      </c>
      <c r="AF155" s="53">
        <v>0.50694832969046599</v>
      </c>
      <c r="AG155" s="53">
        <v>0.80859592164628602</v>
      </c>
      <c r="AH155" s="53">
        <v>0.76093468281902699</v>
      </c>
      <c r="AI155" s="48" t="s">
        <v>69</v>
      </c>
      <c r="AJ155" s="48" t="s">
        <v>69</v>
      </c>
      <c r="AK155" s="48" t="s">
        <v>71</v>
      </c>
      <c r="AL155" s="48" t="s">
        <v>71</v>
      </c>
      <c r="AM155" s="48" t="s">
        <v>71</v>
      </c>
      <c r="AN155" s="48" t="s">
        <v>69</v>
      </c>
      <c r="AO155" s="48" t="s">
        <v>69</v>
      </c>
      <c r="AP155" s="48" t="s">
        <v>69</v>
      </c>
      <c r="AR155" s="54" t="s">
        <v>144</v>
      </c>
      <c r="AS155" s="53">
        <v>0.79217245212859</v>
      </c>
      <c r="AT155" s="53">
        <v>0.81291601289947302</v>
      </c>
      <c r="AU155" s="53">
        <v>-2.5766189767210399</v>
      </c>
      <c r="AV155" s="53">
        <v>-1.88345517232321</v>
      </c>
      <c r="AW155" s="53">
        <v>0.45588106768258102</v>
      </c>
      <c r="AX155" s="53">
        <v>0.432532064823554</v>
      </c>
      <c r="AY155" s="53">
        <v>0.81724997374330399</v>
      </c>
      <c r="AZ155" s="53">
        <v>0.84176100323151803</v>
      </c>
      <c r="BA155" s="48" t="s">
        <v>69</v>
      </c>
      <c r="BB155" s="48" t="s">
        <v>71</v>
      </c>
      <c r="BC155" s="48" t="s">
        <v>71</v>
      </c>
      <c r="BD155" s="48" t="s">
        <v>71</v>
      </c>
      <c r="BE155" s="48" t="s">
        <v>71</v>
      </c>
      <c r="BF155" s="48" t="s">
        <v>71</v>
      </c>
      <c r="BG155" s="48" t="s">
        <v>69</v>
      </c>
      <c r="BH155" s="48" t="s">
        <v>69</v>
      </c>
      <c r="BI155" s="49">
        <f t="shared" si="647"/>
        <v>1</v>
      </c>
      <c r="BJ155" s="49" t="s">
        <v>144</v>
      </c>
      <c r="BK155" s="53">
        <v>0.787020500587154</v>
      </c>
      <c r="BL155" s="53">
        <v>0.80960352765802701</v>
      </c>
      <c r="BM155" s="53">
        <v>-0.55493717754498595</v>
      </c>
      <c r="BN155" s="53">
        <v>-0.43438129984824803</v>
      </c>
      <c r="BO155" s="53">
        <v>0.46149701993929099</v>
      </c>
      <c r="BP155" s="53">
        <v>0.43634444231819097</v>
      </c>
      <c r="BQ155" s="53">
        <v>0.80708203170917503</v>
      </c>
      <c r="BR155" s="53">
        <v>0.83278994643985804</v>
      </c>
      <c r="BS155" s="49" t="s">
        <v>69</v>
      </c>
      <c r="BT155" s="49" t="s">
        <v>71</v>
      </c>
      <c r="BU155" s="49" t="s">
        <v>71</v>
      </c>
      <c r="BV155" s="49" t="s">
        <v>71</v>
      </c>
      <c r="BW155" s="49" t="s">
        <v>71</v>
      </c>
      <c r="BX155" s="49" t="s">
        <v>71</v>
      </c>
      <c r="BY155" s="49" t="s">
        <v>69</v>
      </c>
      <c r="BZ155" s="49" t="s">
        <v>69</v>
      </c>
    </row>
    <row r="156" spans="1:78" s="49" customFormat="1" x14ac:dyDescent="0.3">
      <c r="A156" s="48">
        <v>14180300</v>
      </c>
      <c r="B156" s="48">
        <v>23780557</v>
      </c>
      <c r="C156" s="49" t="s">
        <v>139</v>
      </c>
      <c r="D156" s="49" t="s">
        <v>269</v>
      </c>
      <c r="F156" s="50">
        <v>0.8</v>
      </c>
      <c r="G156" s="51">
        <v>0.94</v>
      </c>
      <c r="H156" s="51" t="str">
        <f t="shared" si="631"/>
        <v>VG</v>
      </c>
      <c r="I156" s="51" t="str">
        <f t="shared" si="632"/>
        <v>G</v>
      </c>
      <c r="J156" s="51" t="str">
        <f t="shared" si="633"/>
        <v>VG</v>
      </c>
      <c r="K156" s="51" t="str">
        <f t="shared" si="634"/>
        <v>VG</v>
      </c>
      <c r="L156" s="52">
        <v>2.2000000000000001E-3</v>
      </c>
      <c r="M156" s="51" t="str">
        <f t="shared" si="635"/>
        <v>VG</v>
      </c>
      <c r="N156" s="51" t="str">
        <f t="shared" si="636"/>
        <v>G</v>
      </c>
      <c r="O156" s="51" t="str">
        <f t="shared" si="637"/>
        <v>VG</v>
      </c>
      <c r="P156" s="51" t="str">
        <f t="shared" si="638"/>
        <v>G</v>
      </c>
      <c r="Q156" s="51">
        <v>0.24</v>
      </c>
      <c r="R156" s="51" t="str">
        <f t="shared" si="639"/>
        <v>VG</v>
      </c>
      <c r="S156" s="51" t="str">
        <f t="shared" si="640"/>
        <v>G</v>
      </c>
      <c r="T156" s="51" t="str">
        <f t="shared" si="641"/>
        <v>VG</v>
      </c>
      <c r="U156" s="51" t="str">
        <f t="shared" si="642"/>
        <v>VG</v>
      </c>
      <c r="V156" s="51">
        <v>0.94499999999999995</v>
      </c>
      <c r="W156" s="51" t="str">
        <f t="shared" si="643"/>
        <v>VG</v>
      </c>
      <c r="X156" s="51" t="str">
        <f t="shared" si="644"/>
        <v>G</v>
      </c>
      <c r="Y156" s="51" t="str">
        <f t="shared" si="645"/>
        <v>G</v>
      </c>
      <c r="Z156" s="51" t="str">
        <f t="shared" si="646"/>
        <v>G</v>
      </c>
      <c r="AA156" s="53">
        <v>0.78559090771131102</v>
      </c>
      <c r="AB156" s="53">
        <v>0.743003391024046</v>
      </c>
      <c r="AC156" s="53">
        <v>0.156726259303444</v>
      </c>
      <c r="AD156" s="53">
        <v>-2.8715013968540202</v>
      </c>
      <c r="AE156" s="53">
        <v>0.46304329418391199</v>
      </c>
      <c r="AF156" s="53">
        <v>0.50694832969046599</v>
      </c>
      <c r="AG156" s="53">
        <v>0.80859592164628602</v>
      </c>
      <c r="AH156" s="53">
        <v>0.76093468281902699</v>
      </c>
      <c r="AI156" s="48" t="s">
        <v>69</v>
      </c>
      <c r="AJ156" s="48" t="s">
        <v>69</v>
      </c>
      <c r="AK156" s="48" t="s">
        <v>71</v>
      </c>
      <c r="AL156" s="48" t="s">
        <v>71</v>
      </c>
      <c r="AM156" s="48" t="s">
        <v>71</v>
      </c>
      <c r="AN156" s="48" t="s">
        <v>69</v>
      </c>
      <c r="AO156" s="48" t="s">
        <v>69</v>
      </c>
      <c r="AP156" s="48" t="s">
        <v>69</v>
      </c>
      <c r="AR156" s="54" t="s">
        <v>144</v>
      </c>
      <c r="AS156" s="53">
        <v>0.79217245212859</v>
      </c>
      <c r="AT156" s="53">
        <v>0.81291601289947302</v>
      </c>
      <c r="AU156" s="53">
        <v>-2.5766189767210399</v>
      </c>
      <c r="AV156" s="53">
        <v>-1.88345517232321</v>
      </c>
      <c r="AW156" s="53">
        <v>0.45588106768258102</v>
      </c>
      <c r="AX156" s="53">
        <v>0.432532064823554</v>
      </c>
      <c r="AY156" s="53">
        <v>0.81724997374330399</v>
      </c>
      <c r="AZ156" s="53">
        <v>0.84176100323151803</v>
      </c>
      <c r="BA156" s="48" t="s">
        <v>69</v>
      </c>
      <c r="BB156" s="48" t="s">
        <v>71</v>
      </c>
      <c r="BC156" s="48" t="s">
        <v>71</v>
      </c>
      <c r="BD156" s="48" t="s">
        <v>71</v>
      </c>
      <c r="BE156" s="48" t="s">
        <v>71</v>
      </c>
      <c r="BF156" s="48" t="s">
        <v>71</v>
      </c>
      <c r="BG156" s="48" t="s">
        <v>69</v>
      </c>
      <c r="BH156" s="48" t="s">
        <v>69</v>
      </c>
      <c r="BI156" s="49">
        <f t="shared" si="647"/>
        <v>1</v>
      </c>
      <c r="BJ156" s="49" t="s">
        <v>144</v>
      </c>
      <c r="BK156" s="53">
        <v>0.787020500587154</v>
      </c>
      <c r="BL156" s="53">
        <v>0.80960352765802701</v>
      </c>
      <c r="BM156" s="53">
        <v>-0.55493717754498595</v>
      </c>
      <c r="BN156" s="53">
        <v>-0.43438129984824803</v>
      </c>
      <c r="BO156" s="53">
        <v>0.46149701993929099</v>
      </c>
      <c r="BP156" s="53">
        <v>0.43634444231819097</v>
      </c>
      <c r="BQ156" s="53">
        <v>0.80708203170917503</v>
      </c>
      <c r="BR156" s="53">
        <v>0.83278994643985804</v>
      </c>
      <c r="BS156" s="49" t="s">
        <v>69</v>
      </c>
      <c r="BT156" s="49" t="s">
        <v>71</v>
      </c>
      <c r="BU156" s="49" t="s">
        <v>71</v>
      </c>
      <c r="BV156" s="49" t="s">
        <v>71</v>
      </c>
      <c r="BW156" s="49" t="s">
        <v>71</v>
      </c>
      <c r="BX156" s="49" t="s">
        <v>71</v>
      </c>
      <c r="BY156" s="49" t="s">
        <v>69</v>
      </c>
      <c r="BZ156" s="49" t="s">
        <v>69</v>
      </c>
    </row>
    <row r="157" spans="1:78" s="49" customFormat="1" x14ac:dyDescent="0.3">
      <c r="A157" s="48">
        <v>14180300</v>
      </c>
      <c r="B157" s="48">
        <v>23780557</v>
      </c>
      <c r="C157" s="49" t="s">
        <v>139</v>
      </c>
      <c r="D157" s="49" t="s">
        <v>282</v>
      </c>
      <c r="F157" s="50">
        <v>0.8</v>
      </c>
      <c r="G157" s="51">
        <v>0.95</v>
      </c>
      <c r="H157" s="51" t="str">
        <f t="shared" si="631"/>
        <v>VG</v>
      </c>
      <c r="I157" s="51" t="str">
        <f t="shared" si="632"/>
        <v>G</v>
      </c>
      <c r="J157" s="51" t="str">
        <f t="shared" si="633"/>
        <v>VG</v>
      </c>
      <c r="K157" s="51" t="str">
        <f t="shared" si="634"/>
        <v>VG</v>
      </c>
      <c r="L157" s="52">
        <v>-9.5999999999999992E-3</v>
      </c>
      <c r="M157" s="51" t="str">
        <f t="shared" si="635"/>
        <v>VG</v>
      </c>
      <c r="N157" s="51" t="str">
        <f t="shared" si="636"/>
        <v>G</v>
      </c>
      <c r="O157" s="51" t="str">
        <f t="shared" si="637"/>
        <v>VG</v>
      </c>
      <c r="P157" s="51" t="str">
        <f t="shared" si="638"/>
        <v>G</v>
      </c>
      <c r="Q157" s="51">
        <v>0.23</v>
      </c>
      <c r="R157" s="51" t="str">
        <f t="shared" si="639"/>
        <v>VG</v>
      </c>
      <c r="S157" s="51" t="str">
        <f t="shared" si="640"/>
        <v>G</v>
      </c>
      <c r="T157" s="51" t="str">
        <f t="shared" si="641"/>
        <v>VG</v>
      </c>
      <c r="U157" s="51" t="str">
        <f t="shared" si="642"/>
        <v>VG</v>
      </c>
      <c r="V157" s="51">
        <v>0.94899999999999995</v>
      </c>
      <c r="W157" s="51" t="str">
        <f t="shared" si="643"/>
        <v>VG</v>
      </c>
      <c r="X157" s="51" t="str">
        <f t="shared" si="644"/>
        <v>G</v>
      </c>
      <c r="Y157" s="51" t="str">
        <f t="shared" si="645"/>
        <v>G</v>
      </c>
      <c r="Z157" s="51" t="str">
        <f t="shared" si="646"/>
        <v>G</v>
      </c>
      <c r="AA157" s="53">
        <v>0.78559090771131102</v>
      </c>
      <c r="AB157" s="53">
        <v>0.743003391024046</v>
      </c>
      <c r="AC157" s="53">
        <v>0.156726259303444</v>
      </c>
      <c r="AD157" s="53">
        <v>-2.8715013968540202</v>
      </c>
      <c r="AE157" s="53">
        <v>0.46304329418391199</v>
      </c>
      <c r="AF157" s="53">
        <v>0.50694832969046599</v>
      </c>
      <c r="AG157" s="53">
        <v>0.80859592164628602</v>
      </c>
      <c r="AH157" s="53">
        <v>0.76093468281902699</v>
      </c>
      <c r="AI157" s="48" t="s">
        <v>69</v>
      </c>
      <c r="AJ157" s="48" t="s">
        <v>69</v>
      </c>
      <c r="AK157" s="48" t="s">
        <v>71</v>
      </c>
      <c r="AL157" s="48" t="s">
        <v>71</v>
      </c>
      <c r="AM157" s="48" t="s">
        <v>71</v>
      </c>
      <c r="AN157" s="48" t="s">
        <v>69</v>
      </c>
      <c r="AO157" s="48" t="s">
        <v>69</v>
      </c>
      <c r="AP157" s="48" t="s">
        <v>69</v>
      </c>
      <c r="AR157" s="54" t="s">
        <v>144</v>
      </c>
      <c r="AS157" s="53">
        <v>0.79217245212859</v>
      </c>
      <c r="AT157" s="53">
        <v>0.81291601289947302</v>
      </c>
      <c r="AU157" s="53">
        <v>-2.5766189767210399</v>
      </c>
      <c r="AV157" s="53">
        <v>-1.88345517232321</v>
      </c>
      <c r="AW157" s="53">
        <v>0.45588106768258102</v>
      </c>
      <c r="AX157" s="53">
        <v>0.432532064823554</v>
      </c>
      <c r="AY157" s="53">
        <v>0.81724997374330399</v>
      </c>
      <c r="AZ157" s="53">
        <v>0.84176100323151803</v>
      </c>
      <c r="BA157" s="48" t="s">
        <v>69</v>
      </c>
      <c r="BB157" s="48" t="s">
        <v>71</v>
      </c>
      <c r="BC157" s="48" t="s">
        <v>71</v>
      </c>
      <c r="BD157" s="48" t="s">
        <v>71</v>
      </c>
      <c r="BE157" s="48" t="s">
        <v>71</v>
      </c>
      <c r="BF157" s="48" t="s">
        <v>71</v>
      </c>
      <c r="BG157" s="48" t="s">
        <v>69</v>
      </c>
      <c r="BH157" s="48" t="s">
        <v>69</v>
      </c>
      <c r="BI157" s="49">
        <f t="shared" si="647"/>
        <v>1</v>
      </c>
      <c r="BJ157" s="49" t="s">
        <v>144</v>
      </c>
      <c r="BK157" s="53">
        <v>0.787020500587154</v>
      </c>
      <c r="BL157" s="53">
        <v>0.80960352765802701</v>
      </c>
      <c r="BM157" s="53">
        <v>-0.55493717754498595</v>
      </c>
      <c r="BN157" s="53">
        <v>-0.43438129984824803</v>
      </c>
      <c r="BO157" s="53">
        <v>0.46149701993929099</v>
      </c>
      <c r="BP157" s="53">
        <v>0.43634444231819097</v>
      </c>
      <c r="BQ157" s="53">
        <v>0.80708203170917503</v>
      </c>
      <c r="BR157" s="53">
        <v>0.83278994643985804</v>
      </c>
      <c r="BS157" s="49" t="s">
        <v>69</v>
      </c>
      <c r="BT157" s="49" t="s">
        <v>71</v>
      </c>
      <c r="BU157" s="49" t="s">
        <v>71</v>
      </c>
      <c r="BV157" s="49" t="s">
        <v>71</v>
      </c>
      <c r="BW157" s="49" t="s">
        <v>71</v>
      </c>
      <c r="BX157" s="49" t="s">
        <v>71</v>
      </c>
      <c r="BY157" s="49" t="s">
        <v>69</v>
      </c>
      <c r="BZ157" s="49" t="s">
        <v>69</v>
      </c>
    </row>
    <row r="159" spans="1:78" s="30" customFormat="1" x14ac:dyDescent="0.3">
      <c r="A159" s="36">
        <v>14181500</v>
      </c>
      <c r="B159" s="36">
        <v>23780511</v>
      </c>
      <c r="C159" s="30" t="s">
        <v>140</v>
      </c>
      <c r="D159" s="30" t="s">
        <v>151</v>
      </c>
      <c r="E159" s="30" t="s">
        <v>154</v>
      </c>
      <c r="F159" s="63">
        <v>3.1</v>
      </c>
      <c r="G159" s="24">
        <v>-0.95</v>
      </c>
      <c r="H159" s="24" t="str">
        <f t="shared" ref="H159:H165" si="648">IF(G159&gt;0.8,"VG",IF(G159&gt;0.7,"G",IF(G159&gt;0.45,"S","NS")))</f>
        <v>NS</v>
      </c>
      <c r="I159" s="24" t="str">
        <f t="shared" ref="I159:I165" si="649">AI159</f>
        <v>S</v>
      </c>
      <c r="J159" s="24" t="str">
        <f t="shared" ref="J159:J165" si="650">BB159</f>
        <v>G</v>
      </c>
      <c r="K159" s="24" t="str">
        <f t="shared" ref="K159:K165" si="651">BT159</f>
        <v>G</v>
      </c>
      <c r="L159" s="25">
        <v>-0.26</v>
      </c>
      <c r="M159" s="24" t="str">
        <f t="shared" ref="M159:M165" si="652">IF(ABS(L159)&lt;5%,"VG",IF(ABS(L159)&lt;10%,"G",IF(ABS(L159)&lt;15%,"S","NS")))</f>
        <v>NS</v>
      </c>
      <c r="N159" s="24" t="str">
        <f t="shared" ref="N159:N165" si="653">AO159</f>
        <v>S</v>
      </c>
      <c r="O159" s="24" t="str">
        <f t="shared" ref="O159:O165" si="654">BD159</f>
        <v>VG</v>
      </c>
      <c r="P159" s="24" t="str">
        <f t="shared" ref="P159:P165" si="655">BY159</f>
        <v>S</v>
      </c>
      <c r="Q159" s="24">
        <v>1</v>
      </c>
      <c r="R159" s="24" t="str">
        <f t="shared" ref="R159:R165" si="656">IF(Q159&lt;=0.5,"VG",IF(Q159&lt;=0.6,"G",IF(Q159&lt;=0.7,"S","NS")))</f>
        <v>NS</v>
      </c>
      <c r="S159" s="24" t="str">
        <f t="shared" ref="S159:S165" si="657">AN159</f>
        <v>S</v>
      </c>
      <c r="T159" s="24" t="str">
        <f t="shared" ref="T159:T165" si="658">BF159</f>
        <v>VG</v>
      </c>
      <c r="U159" s="24" t="str">
        <f t="shared" ref="U159:U165" si="659">BX159</f>
        <v>G</v>
      </c>
      <c r="V159" s="24">
        <v>0.82</v>
      </c>
      <c r="W159" s="24" t="str">
        <f t="shared" ref="W159:W165" si="660">IF(V159&gt;0.85,"VG",IF(V159&gt;0.75,"G",IF(V159&gt;0.6,"S","NS")))</f>
        <v>G</v>
      </c>
      <c r="X159" s="24" t="str">
        <f t="shared" ref="X159:X165" si="661">AP159</f>
        <v>S</v>
      </c>
      <c r="Y159" s="24" t="str">
        <f t="shared" ref="Y159:Y165" si="662">BH159</f>
        <v>G</v>
      </c>
      <c r="Z159" s="24" t="str">
        <f t="shared" ref="Z159:Z165" si="663">BZ159</f>
        <v>G</v>
      </c>
      <c r="AA159" s="33">
        <v>0.69109243519114505</v>
      </c>
      <c r="AB159" s="33">
        <v>0.62165023500303696</v>
      </c>
      <c r="AC159" s="33">
        <v>10.4787403099045</v>
      </c>
      <c r="AD159" s="33">
        <v>7.7219855943986397</v>
      </c>
      <c r="AE159" s="33">
        <v>0.55579453470581697</v>
      </c>
      <c r="AF159" s="33">
        <v>0.61510142659317801</v>
      </c>
      <c r="AG159" s="33">
        <v>0.72886052202951401</v>
      </c>
      <c r="AH159" s="33">
        <v>0.64513479012133601</v>
      </c>
      <c r="AI159" s="36" t="s">
        <v>70</v>
      </c>
      <c r="AJ159" s="36" t="s">
        <v>70</v>
      </c>
      <c r="AK159" s="36" t="s">
        <v>70</v>
      </c>
      <c r="AL159" s="36" t="s">
        <v>69</v>
      </c>
      <c r="AM159" s="36" t="s">
        <v>69</v>
      </c>
      <c r="AN159" s="36" t="s">
        <v>70</v>
      </c>
      <c r="AO159" s="36" t="s">
        <v>70</v>
      </c>
      <c r="AP159" s="36" t="s">
        <v>70</v>
      </c>
      <c r="AR159" s="64" t="s">
        <v>146</v>
      </c>
      <c r="AS159" s="33">
        <v>0.75229751907846798</v>
      </c>
      <c r="AT159" s="33">
        <v>0.76269557040214098</v>
      </c>
      <c r="AU159" s="33">
        <v>3.1623402801754099</v>
      </c>
      <c r="AV159" s="33">
        <v>3.8566207023999799</v>
      </c>
      <c r="AW159" s="33">
        <v>0.49769717793205498</v>
      </c>
      <c r="AX159" s="33">
        <v>0.48713902491779398</v>
      </c>
      <c r="AY159" s="33">
        <v>0.75643889114145302</v>
      </c>
      <c r="AZ159" s="33">
        <v>0.76791357762864898</v>
      </c>
      <c r="BA159" s="36" t="s">
        <v>69</v>
      </c>
      <c r="BB159" s="36" t="s">
        <v>69</v>
      </c>
      <c r="BC159" s="36" t="s">
        <v>71</v>
      </c>
      <c r="BD159" s="36" t="s">
        <v>71</v>
      </c>
      <c r="BE159" s="36" t="s">
        <v>71</v>
      </c>
      <c r="BF159" s="36" t="s">
        <v>71</v>
      </c>
      <c r="BG159" s="36" t="s">
        <v>69</v>
      </c>
      <c r="BH159" s="36" t="s">
        <v>69</v>
      </c>
      <c r="BI159" s="30">
        <f t="shared" ref="BI159:BI165" si="664">IF(BJ159=AR159,1,0)</f>
        <v>1</v>
      </c>
      <c r="BJ159" s="30" t="s">
        <v>146</v>
      </c>
      <c r="BK159" s="33">
        <v>0.69800656713076403</v>
      </c>
      <c r="BL159" s="33">
        <v>0.71745708736268099</v>
      </c>
      <c r="BM159" s="33">
        <v>10.1204637227085</v>
      </c>
      <c r="BN159" s="33">
        <v>9.7055296365984791</v>
      </c>
      <c r="BO159" s="33">
        <v>0.549539291469896</v>
      </c>
      <c r="BP159" s="33">
        <v>0.531547657917255</v>
      </c>
      <c r="BQ159" s="33">
        <v>0.73301234562413198</v>
      </c>
      <c r="BR159" s="33">
        <v>0.75112955584275898</v>
      </c>
      <c r="BS159" s="30" t="s">
        <v>70</v>
      </c>
      <c r="BT159" s="30" t="s">
        <v>69</v>
      </c>
      <c r="BU159" s="30" t="s">
        <v>70</v>
      </c>
      <c r="BV159" s="30" t="s">
        <v>69</v>
      </c>
      <c r="BW159" s="30" t="s">
        <v>69</v>
      </c>
      <c r="BX159" s="30" t="s">
        <v>69</v>
      </c>
      <c r="BY159" s="30" t="s">
        <v>70</v>
      </c>
      <c r="BZ159" s="30" t="s">
        <v>69</v>
      </c>
    </row>
    <row r="160" spans="1:78" s="30" customFormat="1" x14ac:dyDescent="0.3">
      <c r="A160" s="36">
        <v>14181500</v>
      </c>
      <c r="B160" s="36">
        <v>23780511</v>
      </c>
      <c r="C160" s="30" t="s">
        <v>140</v>
      </c>
      <c r="D160" s="30" t="s">
        <v>183</v>
      </c>
      <c r="E160" s="30" t="s">
        <v>186</v>
      </c>
      <c r="F160" s="63">
        <v>2</v>
      </c>
      <c r="G160" s="24">
        <v>0.38</v>
      </c>
      <c r="H160" s="24" t="str">
        <f t="shared" si="648"/>
        <v>NS</v>
      </c>
      <c r="I160" s="24" t="str">
        <f t="shared" si="649"/>
        <v>S</v>
      </c>
      <c r="J160" s="24" t="str">
        <f t="shared" si="650"/>
        <v>G</v>
      </c>
      <c r="K160" s="24" t="str">
        <f t="shared" si="651"/>
        <v>G</v>
      </c>
      <c r="L160" s="25">
        <v>0.29299999999999998</v>
      </c>
      <c r="M160" s="24" t="str">
        <f t="shared" si="652"/>
        <v>NS</v>
      </c>
      <c r="N160" s="24" t="str">
        <f t="shared" si="653"/>
        <v>S</v>
      </c>
      <c r="O160" s="24" t="str">
        <f t="shared" si="654"/>
        <v>VG</v>
      </c>
      <c r="P160" s="24" t="str">
        <f t="shared" si="655"/>
        <v>S</v>
      </c>
      <c r="Q160" s="24">
        <v>0.67</v>
      </c>
      <c r="R160" s="24" t="str">
        <f t="shared" si="656"/>
        <v>S</v>
      </c>
      <c r="S160" s="24" t="str">
        <f t="shared" si="657"/>
        <v>S</v>
      </c>
      <c r="T160" s="24" t="str">
        <f t="shared" si="658"/>
        <v>VG</v>
      </c>
      <c r="U160" s="24" t="str">
        <f t="shared" si="659"/>
        <v>G</v>
      </c>
      <c r="V160" s="24">
        <v>0.83599999999999997</v>
      </c>
      <c r="W160" s="24" t="str">
        <f t="shared" si="660"/>
        <v>G</v>
      </c>
      <c r="X160" s="24" t="str">
        <f t="shared" si="661"/>
        <v>S</v>
      </c>
      <c r="Y160" s="24" t="str">
        <f t="shared" si="662"/>
        <v>G</v>
      </c>
      <c r="Z160" s="24" t="str">
        <f t="shared" si="663"/>
        <v>G</v>
      </c>
      <c r="AA160" s="33">
        <v>0.69109243519114505</v>
      </c>
      <c r="AB160" s="33">
        <v>0.62165023500303696</v>
      </c>
      <c r="AC160" s="33">
        <v>10.4787403099045</v>
      </c>
      <c r="AD160" s="33">
        <v>7.7219855943986397</v>
      </c>
      <c r="AE160" s="33">
        <v>0.55579453470581697</v>
      </c>
      <c r="AF160" s="33">
        <v>0.61510142659317801</v>
      </c>
      <c r="AG160" s="33">
        <v>0.72886052202951401</v>
      </c>
      <c r="AH160" s="33">
        <v>0.64513479012133601</v>
      </c>
      <c r="AI160" s="36" t="s">
        <v>70</v>
      </c>
      <c r="AJ160" s="36" t="s">
        <v>70</v>
      </c>
      <c r="AK160" s="36" t="s">
        <v>70</v>
      </c>
      <c r="AL160" s="36" t="s">
        <v>69</v>
      </c>
      <c r="AM160" s="36" t="s">
        <v>69</v>
      </c>
      <c r="AN160" s="36" t="s">
        <v>70</v>
      </c>
      <c r="AO160" s="36" t="s">
        <v>70</v>
      </c>
      <c r="AP160" s="36" t="s">
        <v>70</v>
      </c>
      <c r="AR160" s="64" t="s">
        <v>146</v>
      </c>
      <c r="AS160" s="33">
        <v>0.75229751907846798</v>
      </c>
      <c r="AT160" s="33">
        <v>0.76269557040214098</v>
      </c>
      <c r="AU160" s="33">
        <v>3.1623402801754099</v>
      </c>
      <c r="AV160" s="33">
        <v>3.8566207023999799</v>
      </c>
      <c r="AW160" s="33">
        <v>0.49769717793205498</v>
      </c>
      <c r="AX160" s="33">
        <v>0.48713902491779398</v>
      </c>
      <c r="AY160" s="33">
        <v>0.75643889114145302</v>
      </c>
      <c r="AZ160" s="33">
        <v>0.76791357762864898</v>
      </c>
      <c r="BA160" s="36" t="s">
        <v>69</v>
      </c>
      <c r="BB160" s="36" t="s">
        <v>69</v>
      </c>
      <c r="BC160" s="36" t="s">
        <v>71</v>
      </c>
      <c r="BD160" s="36" t="s">
        <v>71</v>
      </c>
      <c r="BE160" s="36" t="s">
        <v>71</v>
      </c>
      <c r="BF160" s="36" t="s">
        <v>71</v>
      </c>
      <c r="BG160" s="36" t="s">
        <v>69</v>
      </c>
      <c r="BH160" s="36" t="s">
        <v>69</v>
      </c>
      <c r="BI160" s="30">
        <f t="shared" si="664"/>
        <v>1</v>
      </c>
      <c r="BJ160" s="30" t="s">
        <v>146</v>
      </c>
      <c r="BK160" s="33">
        <v>0.69800656713076403</v>
      </c>
      <c r="BL160" s="33">
        <v>0.71745708736268099</v>
      </c>
      <c r="BM160" s="33">
        <v>10.1204637227085</v>
      </c>
      <c r="BN160" s="33">
        <v>9.7055296365984791</v>
      </c>
      <c r="BO160" s="33">
        <v>0.549539291469896</v>
      </c>
      <c r="BP160" s="33">
        <v>0.531547657917255</v>
      </c>
      <c r="BQ160" s="33">
        <v>0.73301234562413198</v>
      </c>
      <c r="BR160" s="33">
        <v>0.75112955584275898</v>
      </c>
      <c r="BS160" s="30" t="s">
        <v>70</v>
      </c>
      <c r="BT160" s="30" t="s">
        <v>69</v>
      </c>
      <c r="BU160" s="30" t="s">
        <v>70</v>
      </c>
      <c r="BV160" s="30" t="s">
        <v>69</v>
      </c>
      <c r="BW160" s="30" t="s">
        <v>69</v>
      </c>
      <c r="BX160" s="30" t="s">
        <v>69</v>
      </c>
      <c r="BY160" s="30" t="s">
        <v>70</v>
      </c>
      <c r="BZ160" s="30" t="s">
        <v>69</v>
      </c>
    </row>
    <row r="161" spans="1:78" s="49" customFormat="1" x14ac:dyDescent="0.3">
      <c r="A161" s="48">
        <v>14181500</v>
      </c>
      <c r="B161" s="48">
        <v>23780511</v>
      </c>
      <c r="C161" s="49" t="s">
        <v>140</v>
      </c>
      <c r="D161" s="49" t="s">
        <v>192</v>
      </c>
      <c r="E161" s="49" t="s">
        <v>193</v>
      </c>
      <c r="F161" s="50">
        <v>0.9</v>
      </c>
      <c r="G161" s="51">
        <v>0.83</v>
      </c>
      <c r="H161" s="51" t="str">
        <f t="shared" si="648"/>
        <v>VG</v>
      </c>
      <c r="I161" s="51" t="str">
        <f t="shared" si="649"/>
        <v>S</v>
      </c>
      <c r="J161" s="51" t="str">
        <f t="shared" si="650"/>
        <v>G</v>
      </c>
      <c r="K161" s="51" t="str">
        <f t="shared" si="651"/>
        <v>G</v>
      </c>
      <c r="L161" s="52">
        <v>-2.5000000000000001E-2</v>
      </c>
      <c r="M161" s="51" t="str">
        <f t="shared" si="652"/>
        <v>VG</v>
      </c>
      <c r="N161" s="51" t="str">
        <f t="shared" si="653"/>
        <v>S</v>
      </c>
      <c r="O161" s="51" t="str">
        <f t="shared" si="654"/>
        <v>VG</v>
      </c>
      <c r="P161" s="51" t="str">
        <f t="shared" si="655"/>
        <v>S</v>
      </c>
      <c r="Q161" s="51">
        <v>0.41</v>
      </c>
      <c r="R161" s="51" t="str">
        <f t="shared" si="656"/>
        <v>VG</v>
      </c>
      <c r="S161" s="51" t="str">
        <f t="shared" si="657"/>
        <v>S</v>
      </c>
      <c r="T161" s="51" t="str">
        <f t="shared" si="658"/>
        <v>VG</v>
      </c>
      <c r="U161" s="51" t="str">
        <f t="shared" si="659"/>
        <v>G</v>
      </c>
      <c r="V161" s="51">
        <v>0.83599999999999997</v>
      </c>
      <c r="W161" s="51" t="str">
        <f t="shared" si="660"/>
        <v>G</v>
      </c>
      <c r="X161" s="51" t="str">
        <f t="shared" si="661"/>
        <v>S</v>
      </c>
      <c r="Y161" s="51" t="str">
        <f t="shared" si="662"/>
        <v>G</v>
      </c>
      <c r="Z161" s="51" t="str">
        <f t="shared" si="663"/>
        <v>G</v>
      </c>
      <c r="AA161" s="53">
        <v>0.69109243519114505</v>
      </c>
      <c r="AB161" s="53">
        <v>0.62165023500303696</v>
      </c>
      <c r="AC161" s="53">
        <v>10.4787403099045</v>
      </c>
      <c r="AD161" s="53">
        <v>7.7219855943986397</v>
      </c>
      <c r="AE161" s="53">
        <v>0.55579453470581697</v>
      </c>
      <c r="AF161" s="53">
        <v>0.61510142659317801</v>
      </c>
      <c r="AG161" s="53">
        <v>0.72886052202951401</v>
      </c>
      <c r="AH161" s="53">
        <v>0.64513479012133601</v>
      </c>
      <c r="AI161" s="48" t="s">
        <v>70</v>
      </c>
      <c r="AJ161" s="48" t="s">
        <v>70</v>
      </c>
      <c r="AK161" s="48" t="s">
        <v>70</v>
      </c>
      <c r="AL161" s="48" t="s">
        <v>69</v>
      </c>
      <c r="AM161" s="48" t="s">
        <v>69</v>
      </c>
      <c r="AN161" s="48" t="s">
        <v>70</v>
      </c>
      <c r="AO161" s="48" t="s">
        <v>70</v>
      </c>
      <c r="AP161" s="48" t="s">
        <v>70</v>
      </c>
      <c r="AR161" s="54" t="s">
        <v>146</v>
      </c>
      <c r="AS161" s="53">
        <v>0.75229751907846798</v>
      </c>
      <c r="AT161" s="53">
        <v>0.76269557040214098</v>
      </c>
      <c r="AU161" s="53">
        <v>3.1623402801754099</v>
      </c>
      <c r="AV161" s="53">
        <v>3.8566207023999799</v>
      </c>
      <c r="AW161" s="53">
        <v>0.49769717793205498</v>
      </c>
      <c r="AX161" s="53">
        <v>0.48713902491779398</v>
      </c>
      <c r="AY161" s="53">
        <v>0.75643889114145302</v>
      </c>
      <c r="AZ161" s="53">
        <v>0.76791357762864898</v>
      </c>
      <c r="BA161" s="48" t="s">
        <v>69</v>
      </c>
      <c r="BB161" s="48" t="s">
        <v>69</v>
      </c>
      <c r="BC161" s="48" t="s">
        <v>71</v>
      </c>
      <c r="BD161" s="48" t="s">
        <v>71</v>
      </c>
      <c r="BE161" s="48" t="s">
        <v>71</v>
      </c>
      <c r="BF161" s="48" t="s">
        <v>71</v>
      </c>
      <c r="BG161" s="48" t="s">
        <v>69</v>
      </c>
      <c r="BH161" s="48" t="s">
        <v>69</v>
      </c>
      <c r="BI161" s="49">
        <f t="shared" si="664"/>
        <v>1</v>
      </c>
      <c r="BJ161" s="49" t="s">
        <v>146</v>
      </c>
      <c r="BK161" s="53">
        <v>0.69800656713076403</v>
      </c>
      <c r="BL161" s="53">
        <v>0.71745708736268099</v>
      </c>
      <c r="BM161" s="53">
        <v>10.1204637227085</v>
      </c>
      <c r="BN161" s="53">
        <v>9.7055296365984791</v>
      </c>
      <c r="BO161" s="53">
        <v>0.549539291469896</v>
      </c>
      <c r="BP161" s="53">
        <v>0.531547657917255</v>
      </c>
      <c r="BQ161" s="53">
        <v>0.73301234562413198</v>
      </c>
      <c r="BR161" s="53">
        <v>0.75112955584275898</v>
      </c>
      <c r="BS161" s="49" t="s">
        <v>70</v>
      </c>
      <c r="BT161" s="49" t="s">
        <v>69</v>
      </c>
      <c r="BU161" s="49" t="s">
        <v>70</v>
      </c>
      <c r="BV161" s="49" t="s">
        <v>69</v>
      </c>
      <c r="BW161" s="49" t="s">
        <v>69</v>
      </c>
      <c r="BX161" s="49" t="s">
        <v>69</v>
      </c>
      <c r="BY161" s="49" t="s">
        <v>70</v>
      </c>
      <c r="BZ161" s="49" t="s">
        <v>69</v>
      </c>
    </row>
    <row r="162" spans="1:78" s="49" customFormat="1" x14ac:dyDescent="0.3">
      <c r="A162" s="48">
        <v>14181500</v>
      </c>
      <c r="B162" s="48">
        <v>23780511</v>
      </c>
      <c r="C162" s="49" t="s">
        <v>140</v>
      </c>
      <c r="D162" s="49" t="s">
        <v>245</v>
      </c>
      <c r="E162" s="49" t="s">
        <v>253</v>
      </c>
      <c r="F162" s="50">
        <v>1</v>
      </c>
      <c r="G162" s="51">
        <v>0.82</v>
      </c>
      <c r="H162" s="51" t="str">
        <f t="shared" si="648"/>
        <v>VG</v>
      </c>
      <c r="I162" s="51" t="str">
        <f t="shared" si="649"/>
        <v>S</v>
      </c>
      <c r="J162" s="51" t="str">
        <f t="shared" si="650"/>
        <v>G</v>
      </c>
      <c r="K162" s="51" t="str">
        <f t="shared" si="651"/>
        <v>G</v>
      </c>
      <c r="L162" s="52">
        <v>-3.9E-2</v>
      </c>
      <c r="M162" s="51" t="str">
        <f t="shared" si="652"/>
        <v>VG</v>
      </c>
      <c r="N162" s="51" t="str">
        <f t="shared" si="653"/>
        <v>S</v>
      </c>
      <c r="O162" s="51" t="str">
        <f t="shared" si="654"/>
        <v>VG</v>
      </c>
      <c r="P162" s="51" t="str">
        <f t="shared" si="655"/>
        <v>S</v>
      </c>
      <c r="Q162" s="51">
        <v>0.42</v>
      </c>
      <c r="R162" s="51" t="str">
        <f t="shared" si="656"/>
        <v>VG</v>
      </c>
      <c r="S162" s="51" t="str">
        <f t="shared" si="657"/>
        <v>S</v>
      </c>
      <c r="T162" s="51" t="str">
        <f t="shared" si="658"/>
        <v>VG</v>
      </c>
      <c r="U162" s="51" t="str">
        <f t="shared" si="659"/>
        <v>G</v>
      </c>
      <c r="V162" s="51">
        <v>0.84399999999999997</v>
      </c>
      <c r="W162" s="51" t="str">
        <f t="shared" si="660"/>
        <v>G</v>
      </c>
      <c r="X162" s="51" t="str">
        <f t="shared" si="661"/>
        <v>S</v>
      </c>
      <c r="Y162" s="51" t="str">
        <f t="shared" si="662"/>
        <v>G</v>
      </c>
      <c r="Z162" s="51" t="str">
        <f t="shared" si="663"/>
        <v>G</v>
      </c>
      <c r="AA162" s="53">
        <v>0.69109243519114505</v>
      </c>
      <c r="AB162" s="53">
        <v>0.62165023500303696</v>
      </c>
      <c r="AC162" s="53">
        <v>10.4787403099045</v>
      </c>
      <c r="AD162" s="53">
        <v>7.7219855943986397</v>
      </c>
      <c r="AE162" s="53">
        <v>0.55579453470581697</v>
      </c>
      <c r="AF162" s="53">
        <v>0.61510142659317801</v>
      </c>
      <c r="AG162" s="53">
        <v>0.72886052202951401</v>
      </c>
      <c r="AH162" s="53">
        <v>0.64513479012133601</v>
      </c>
      <c r="AI162" s="48" t="s">
        <v>70</v>
      </c>
      <c r="AJ162" s="48" t="s">
        <v>70</v>
      </c>
      <c r="AK162" s="48" t="s">
        <v>70</v>
      </c>
      <c r="AL162" s="48" t="s">
        <v>69</v>
      </c>
      <c r="AM162" s="48" t="s">
        <v>69</v>
      </c>
      <c r="AN162" s="48" t="s">
        <v>70</v>
      </c>
      <c r="AO162" s="48" t="s">
        <v>70</v>
      </c>
      <c r="AP162" s="48" t="s">
        <v>70</v>
      </c>
      <c r="AR162" s="54" t="s">
        <v>146</v>
      </c>
      <c r="AS162" s="53">
        <v>0.75229751907846798</v>
      </c>
      <c r="AT162" s="53">
        <v>0.76269557040214098</v>
      </c>
      <c r="AU162" s="53">
        <v>3.1623402801754099</v>
      </c>
      <c r="AV162" s="53">
        <v>3.8566207023999799</v>
      </c>
      <c r="AW162" s="53">
        <v>0.49769717793205498</v>
      </c>
      <c r="AX162" s="53">
        <v>0.48713902491779398</v>
      </c>
      <c r="AY162" s="53">
        <v>0.75643889114145302</v>
      </c>
      <c r="AZ162" s="53">
        <v>0.76791357762864898</v>
      </c>
      <c r="BA162" s="48" t="s">
        <v>69</v>
      </c>
      <c r="BB162" s="48" t="s">
        <v>69</v>
      </c>
      <c r="BC162" s="48" t="s">
        <v>71</v>
      </c>
      <c r="BD162" s="48" t="s">
        <v>71</v>
      </c>
      <c r="BE162" s="48" t="s">
        <v>71</v>
      </c>
      <c r="BF162" s="48" t="s">
        <v>71</v>
      </c>
      <c r="BG162" s="48" t="s">
        <v>69</v>
      </c>
      <c r="BH162" s="48" t="s">
        <v>69</v>
      </c>
      <c r="BI162" s="49">
        <f t="shared" si="664"/>
        <v>1</v>
      </c>
      <c r="BJ162" s="49" t="s">
        <v>146</v>
      </c>
      <c r="BK162" s="53">
        <v>0.69800656713076403</v>
      </c>
      <c r="BL162" s="53">
        <v>0.71745708736268099</v>
      </c>
      <c r="BM162" s="53">
        <v>10.1204637227085</v>
      </c>
      <c r="BN162" s="53">
        <v>9.7055296365984791</v>
      </c>
      <c r="BO162" s="53">
        <v>0.549539291469896</v>
      </c>
      <c r="BP162" s="53">
        <v>0.531547657917255</v>
      </c>
      <c r="BQ162" s="53">
        <v>0.73301234562413198</v>
      </c>
      <c r="BR162" s="53">
        <v>0.75112955584275898</v>
      </c>
      <c r="BS162" s="49" t="s">
        <v>70</v>
      </c>
      <c r="BT162" s="49" t="s">
        <v>69</v>
      </c>
      <c r="BU162" s="49" t="s">
        <v>70</v>
      </c>
      <c r="BV162" s="49" t="s">
        <v>69</v>
      </c>
      <c r="BW162" s="49" t="s">
        <v>69</v>
      </c>
      <c r="BX162" s="49" t="s">
        <v>69</v>
      </c>
      <c r="BY162" s="49" t="s">
        <v>70</v>
      </c>
      <c r="BZ162" s="49" t="s">
        <v>69</v>
      </c>
    </row>
    <row r="163" spans="1:78" s="49" customFormat="1" x14ac:dyDescent="0.3">
      <c r="A163" s="48">
        <v>14181500</v>
      </c>
      <c r="B163" s="48">
        <v>23780511</v>
      </c>
      <c r="C163" s="49" t="s">
        <v>140</v>
      </c>
      <c r="D163" s="49" t="s">
        <v>254</v>
      </c>
      <c r="E163" s="49" t="s">
        <v>255</v>
      </c>
      <c r="F163" s="50">
        <v>0.9</v>
      </c>
      <c r="G163" s="51">
        <v>0.84</v>
      </c>
      <c r="H163" s="51" t="str">
        <f t="shared" si="648"/>
        <v>VG</v>
      </c>
      <c r="I163" s="51" t="str">
        <f t="shared" si="649"/>
        <v>S</v>
      </c>
      <c r="J163" s="51" t="str">
        <f t="shared" si="650"/>
        <v>G</v>
      </c>
      <c r="K163" s="51" t="str">
        <f t="shared" si="651"/>
        <v>G</v>
      </c>
      <c r="L163" s="52">
        <v>-5.8999999999999999E-3</v>
      </c>
      <c r="M163" s="51" t="str">
        <f t="shared" si="652"/>
        <v>VG</v>
      </c>
      <c r="N163" s="51" t="str">
        <f t="shared" si="653"/>
        <v>S</v>
      </c>
      <c r="O163" s="51" t="str">
        <f t="shared" si="654"/>
        <v>VG</v>
      </c>
      <c r="P163" s="51" t="str">
        <f t="shared" si="655"/>
        <v>S</v>
      </c>
      <c r="Q163" s="51">
        <v>0.39</v>
      </c>
      <c r="R163" s="51" t="str">
        <f t="shared" si="656"/>
        <v>VG</v>
      </c>
      <c r="S163" s="51" t="str">
        <f t="shared" si="657"/>
        <v>S</v>
      </c>
      <c r="T163" s="51" t="str">
        <f t="shared" si="658"/>
        <v>VG</v>
      </c>
      <c r="U163" s="51" t="str">
        <f t="shared" si="659"/>
        <v>G</v>
      </c>
      <c r="V163" s="51">
        <v>0.84499999999999997</v>
      </c>
      <c r="W163" s="51" t="str">
        <f t="shared" si="660"/>
        <v>G</v>
      </c>
      <c r="X163" s="51" t="str">
        <f t="shared" si="661"/>
        <v>S</v>
      </c>
      <c r="Y163" s="51" t="str">
        <f t="shared" si="662"/>
        <v>G</v>
      </c>
      <c r="Z163" s="51" t="str">
        <f t="shared" si="663"/>
        <v>G</v>
      </c>
      <c r="AA163" s="53">
        <v>0.69109243519114505</v>
      </c>
      <c r="AB163" s="53">
        <v>0.62165023500303696</v>
      </c>
      <c r="AC163" s="53">
        <v>10.4787403099045</v>
      </c>
      <c r="AD163" s="53">
        <v>7.7219855943986397</v>
      </c>
      <c r="AE163" s="53">
        <v>0.55579453470581697</v>
      </c>
      <c r="AF163" s="53">
        <v>0.61510142659317801</v>
      </c>
      <c r="AG163" s="53">
        <v>0.72886052202951401</v>
      </c>
      <c r="AH163" s="53">
        <v>0.64513479012133601</v>
      </c>
      <c r="AI163" s="48" t="s">
        <v>70</v>
      </c>
      <c r="AJ163" s="48" t="s">
        <v>70</v>
      </c>
      <c r="AK163" s="48" t="s">
        <v>70</v>
      </c>
      <c r="AL163" s="48" t="s">
        <v>69</v>
      </c>
      <c r="AM163" s="48" t="s">
        <v>69</v>
      </c>
      <c r="AN163" s="48" t="s">
        <v>70</v>
      </c>
      <c r="AO163" s="48" t="s">
        <v>70</v>
      </c>
      <c r="AP163" s="48" t="s">
        <v>70</v>
      </c>
      <c r="AR163" s="54" t="s">
        <v>146</v>
      </c>
      <c r="AS163" s="53">
        <v>0.75229751907846798</v>
      </c>
      <c r="AT163" s="53">
        <v>0.76269557040214098</v>
      </c>
      <c r="AU163" s="53">
        <v>3.1623402801754099</v>
      </c>
      <c r="AV163" s="53">
        <v>3.8566207023999799</v>
      </c>
      <c r="AW163" s="53">
        <v>0.49769717793205498</v>
      </c>
      <c r="AX163" s="53">
        <v>0.48713902491779398</v>
      </c>
      <c r="AY163" s="53">
        <v>0.75643889114145302</v>
      </c>
      <c r="AZ163" s="53">
        <v>0.76791357762864898</v>
      </c>
      <c r="BA163" s="48" t="s">
        <v>69</v>
      </c>
      <c r="BB163" s="48" t="s">
        <v>69</v>
      </c>
      <c r="BC163" s="48" t="s">
        <v>71</v>
      </c>
      <c r="BD163" s="48" t="s">
        <v>71</v>
      </c>
      <c r="BE163" s="48" t="s">
        <v>71</v>
      </c>
      <c r="BF163" s="48" t="s">
        <v>71</v>
      </c>
      <c r="BG163" s="48" t="s">
        <v>69</v>
      </c>
      <c r="BH163" s="48" t="s">
        <v>69</v>
      </c>
      <c r="BI163" s="49">
        <f t="shared" si="664"/>
        <v>1</v>
      </c>
      <c r="BJ163" s="49" t="s">
        <v>146</v>
      </c>
      <c r="BK163" s="53">
        <v>0.69800656713076403</v>
      </c>
      <c r="BL163" s="53">
        <v>0.71745708736268099</v>
      </c>
      <c r="BM163" s="53">
        <v>10.1204637227085</v>
      </c>
      <c r="BN163" s="53">
        <v>9.7055296365984791</v>
      </c>
      <c r="BO163" s="53">
        <v>0.549539291469896</v>
      </c>
      <c r="BP163" s="53">
        <v>0.531547657917255</v>
      </c>
      <c r="BQ163" s="53">
        <v>0.73301234562413198</v>
      </c>
      <c r="BR163" s="53">
        <v>0.75112955584275898</v>
      </c>
      <c r="BS163" s="49" t="s">
        <v>70</v>
      </c>
      <c r="BT163" s="49" t="s">
        <v>69</v>
      </c>
      <c r="BU163" s="49" t="s">
        <v>70</v>
      </c>
      <c r="BV163" s="49" t="s">
        <v>69</v>
      </c>
      <c r="BW163" s="49" t="s">
        <v>69</v>
      </c>
      <c r="BX163" s="49" t="s">
        <v>69</v>
      </c>
      <c r="BY163" s="49" t="s">
        <v>70</v>
      </c>
      <c r="BZ163" s="49" t="s">
        <v>69</v>
      </c>
    </row>
    <row r="164" spans="1:78" s="49" customFormat="1" ht="28.8" x14ac:dyDescent="0.3">
      <c r="A164" s="48">
        <v>14181500</v>
      </c>
      <c r="B164" s="48">
        <v>23780511</v>
      </c>
      <c r="C164" s="49" t="s">
        <v>140</v>
      </c>
      <c r="D164" s="65" t="s">
        <v>269</v>
      </c>
      <c r="E164" s="49" t="s">
        <v>194</v>
      </c>
      <c r="F164" s="50">
        <v>0.9</v>
      </c>
      <c r="G164" s="51">
        <v>0.84</v>
      </c>
      <c r="H164" s="51" t="str">
        <f t="shared" si="648"/>
        <v>VG</v>
      </c>
      <c r="I164" s="51" t="str">
        <f t="shared" si="649"/>
        <v>S</v>
      </c>
      <c r="J164" s="51" t="str">
        <f t="shared" si="650"/>
        <v>G</v>
      </c>
      <c r="K164" s="51" t="str">
        <f t="shared" si="651"/>
        <v>G</v>
      </c>
      <c r="L164" s="52">
        <v>4.4299999999999999E-2</v>
      </c>
      <c r="M164" s="51" t="str">
        <f t="shared" si="652"/>
        <v>VG</v>
      </c>
      <c r="N164" s="51" t="str">
        <f t="shared" si="653"/>
        <v>S</v>
      </c>
      <c r="O164" s="51" t="str">
        <f t="shared" si="654"/>
        <v>VG</v>
      </c>
      <c r="P164" s="51" t="str">
        <f t="shared" si="655"/>
        <v>S</v>
      </c>
      <c r="Q164" s="51">
        <v>0.4</v>
      </c>
      <c r="R164" s="51" t="str">
        <f t="shared" si="656"/>
        <v>VG</v>
      </c>
      <c r="S164" s="51" t="str">
        <f t="shared" si="657"/>
        <v>S</v>
      </c>
      <c r="T164" s="51" t="str">
        <f t="shared" si="658"/>
        <v>VG</v>
      </c>
      <c r="U164" s="51" t="str">
        <f t="shared" si="659"/>
        <v>G</v>
      </c>
      <c r="V164" s="51">
        <v>0.85699999999999998</v>
      </c>
      <c r="W164" s="51" t="str">
        <f t="shared" si="660"/>
        <v>VG</v>
      </c>
      <c r="X164" s="51" t="str">
        <f t="shared" si="661"/>
        <v>S</v>
      </c>
      <c r="Y164" s="51" t="str">
        <f t="shared" si="662"/>
        <v>G</v>
      </c>
      <c r="Z164" s="51" t="str">
        <f t="shared" si="663"/>
        <v>G</v>
      </c>
      <c r="AA164" s="53">
        <v>0.69109243519114505</v>
      </c>
      <c r="AB164" s="53">
        <v>0.62165023500303696</v>
      </c>
      <c r="AC164" s="53">
        <v>10.4787403099045</v>
      </c>
      <c r="AD164" s="53">
        <v>7.7219855943986397</v>
      </c>
      <c r="AE164" s="53">
        <v>0.55579453470581697</v>
      </c>
      <c r="AF164" s="53">
        <v>0.61510142659317801</v>
      </c>
      <c r="AG164" s="53">
        <v>0.72886052202951401</v>
      </c>
      <c r="AH164" s="53">
        <v>0.64513479012133601</v>
      </c>
      <c r="AI164" s="48" t="s">
        <v>70</v>
      </c>
      <c r="AJ164" s="48" t="s">
        <v>70</v>
      </c>
      <c r="AK164" s="48" t="s">
        <v>70</v>
      </c>
      <c r="AL164" s="48" t="s">
        <v>69</v>
      </c>
      <c r="AM164" s="48" t="s">
        <v>69</v>
      </c>
      <c r="AN164" s="48" t="s">
        <v>70</v>
      </c>
      <c r="AO164" s="48" t="s">
        <v>70</v>
      </c>
      <c r="AP164" s="48" t="s">
        <v>70</v>
      </c>
      <c r="AR164" s="54" t="s">
        <v>146</v>
      </c>
      <c r="AS164" s="53">
        <v>0.75229751907846798</v>
      </c>
      <c r="AT164" s="53">
        <v>0.76269557040214098</v>
      </c>
      <c r="AU164" s="53">
        <v>3.1623402801754099</v>
      </c>
      <c r="AV164" s="53">
        <v>3.8566207023999799</v>
      </c>
      <c r="AW164" s="53">
        <v>0.49769717793205498</v>
      </c>
      <c r="AX164" s="53">
        <v>0.48713902491779398</v>
      </c>
      <c r="AY164" s="53">
        <v>0.75643889114145302</v>
      </c>
      <c r="AZ164" s="53">
        <v>0.76791357762864898</v>
      </c>
      <c r="BA164" s="48" t="s">
        <v>69</v>
      </c>
      <c r="BB164" s="48" t="s">
        <v>69</v>
      </c>
      <c r="BC164" s="48" t="s">
        <v>71</v>
      </c>
      <c r="BD164" s="48" t="s">
        <v>71</v>
      </c>
      <c r="BE164" s="48" t="s">
        <v>71</v>
      </c>
      <c r="BF164" s="48" t="s">
        <v>71</v>
      </c>
      <c r="BG164" s="48" t="s">
        <v>69</v>
      </c>
      <c r="BH164" s="48" t="s">
        <v>69</v>
      </c>
      <c r="BI164" s="49">
        <f t="shared" si="664"/>
        <v>1</v>
      </c>
      <c r="BJ164" s="49" t="s">
        <v>146</v>
      </c>
      <c r="BK164" s="53">
        <v>0.69800656713076403</v>
      </c>
      <c r="BL164" s="53">
        <v>0.71745708736268099</v>
      </c>
      <c r="BM164" s="53">
        <v>10.1204637227085</v>
      </c>
      <c r="BN164" s="53">
        <v>9.7055296365984791</v>
      </c>
      <c r="BO164" s="53">
        <v>0.549539291469896</v>
      </c>
      <c r="BP164" s="53">
        <v>0.531547657917255</v>
      </c>
      <c r="BQ164" s="53">
        <v>0.73301234562413198</v>
      </c>
      <c r="BR164" s="53">
        <v>0.75112955584275898</v>
      </c>
      <c r="BS164" s="49" t="s">
        <v>70</v>
      </c>
      <c r="BT164" s="49" t="s">
        <v>69</v>
      </c>
      <c r="BU164" s="49" t="s">
        <v>70</v>
      </c>
      <c r="BV164" s="49" t="s">
        <v>69</v>
      </c>
      <c r="BW164" s="49" t="s">
        <v>69</v>
      </c>
      <c r="BX164" s="49" t="s">
        <v>69</v>
      </c>
      <c r="BY164" s="49" t="s">
        <v>70</v>
      </c>
      <c r="BZ164" s="49" t="s">
        <v>69</v>
      </c>
    </row>
    <row r="165" spans="1:78" s="49" customFormat="1" ht="28.8" x14ac:dyDescent="0.3">
      <c r="A165" s="48">
        <v>14181500</v>
      </c>
      <c r="B165" s="48">
        <v>23780511</v>
      </c>
      <c r="C165" s="49" t="s">
        <v>140</v>
      </c>
      <c r="D165" s="65" t="s">
        <v>272</v>
      </c>
      <c r="E165" s="49" t="s">
        <v>273</v>
      </c>
      <c r="F165" s="50">
        <v>0.9</v>
      </c>
      <c r="G165" s="51">
        <v>0.84</v>
      </c>
      <c r="H165" s="51" t="str">
        <f t="shared" si="648"/>
        <v>VG</v>
      </c>
      <c r="I165" s="51" t="str">
        <f t="shared" si="649"/>
        <v>S</v>
      </c>
      <c r="J165" s="51" t="str">
        <f t="shared" si="650"/>
        <v>G</v>
      </c>
      <c r="K165" s="51" t="str">
        <f t="shared" si="651"/>
        <v>G</v>
      </c>
      <c r="L165" s="52">
        <v>4.3099999999999999E-2</v>
      </c>
      <c r="M165" s="51" t="str">
        <f t="shared" si="652"/>
        <v>VG</v>
      </c>
      <c r="N165" s="51" t="str">
        <f t="shared" si="653"/>
        <v>S</v>
      </c>
      <c r="O165" s="51" t="str">
        <f t="shared" si="654"/>
        <v>VG</v>
      </c>
      <c r="P165" s="51" t="str">
        <f t="shared" si="655"/>
        <v>S</v>
      </c>
      <c r="Q165" s="51">
        <v>0.4</v>
      </c>
      <c r="R165" s="51" t="str">
        <f t="shared" si="656"/>
        <v>VG</v>
      </c>
      <c r="S165" s="51" t="str">
        <f t="shared" si="657"/>
        <v>S</v>
      </c>
      <c r="T165" s="51" t="str">
        <f t="shared" si="658"/>
        <v>VG</v>
      </c>
      <c r="U165" s="51" t="str">
        <f t="shared" si="659"/>
        <v>G</v>
      </c>
      <c r="V165" s="51">
        <v>0.85699999999999998</v>
      </c>
      <c r="W165" s="51" t="str">
        <f t="shared" si="660"/>
        <v>VG</v>
      </c>
      <c r="X165" s="51" t="str">
        <f t="shared" si="661"/>
        <v>S</v>
      </c>
      <c r="Y165" s="51" t="str">
        <f t="shared" si="662"/>
        <v>G</v>
      </c>
      <c r="Z165" s="51" t="str">
        <f t="shared" si="663"/>
        <v>G</v>
      </c>
      <c r="AA165" s="53">
        <v>0.69109243519114505</v>
      </c>
      <c r="AB165" s="53">
        <v>0.62165023500303696</v>
      </c>
      <c r="AC165" s="53">
        <v>10.4787403099045</v>
      </c>
      <c r="AD165" s="53">
        <v>7.7219855943986397</v>
      </c>
      <c r="AE165" s="53">
        <v>0.55579453470581697</v>
      </c>
      <c r="AF165" s="53">
        <v>0.61510142659317801</v>
      </c>
      <c r="AG165" s="53">
        <v>0.72886052202951401</v>
      </c>
      <c r="AH165" s="53">
        <v>0.64513479012133601</v>
      </c>
      <c r="AI165" s="48" t="s">
        <v>70</v>
      </c>
      <c r="AJ165" s="48" t="s">
        <v>70</v>
      </c>
      <c r="AK165" s="48" t="s">
        <v>70</v>
      </c>
      <c r="AL165" s="48" t="s">
        <v>69</v>
      </c>
      <c r="AM165" s="48" t="s">
        <v>69</v>
      </c>
      <c r="AN165" s="48" t="s">
        <v>70</v>
      </c>
      <c r="AO165" s="48" t="s">
        <v>70</v>
      </c>
      <c r="AP165" s="48" t="s">
        <v>70</v>
      </c>
      <c r="AR165" s="54" t="s">
        <v>146</v>
      </c>
      <c r="AS165" s="53">
        <v>0.75229751907846798</v>
      </c>
      <c r="AT165" s="53">
        <v>0.76269557040214098</v>
      </c>
      <c r="AU165" s="53">
        <v>3.1623402801754099</v>
      </c>
      <c r="AV165" s="53">
        <v>3.8566207023999799</v>
      </c>
      <c r="AW165" s="53">
        <v>0.49769717793205498</v>
      </c>
      <c r="AX165" s="53">
        <v>0.48713902491779398</v>
      </c>
      <c r="AY165" s="53">
        <v>0.75643889114145302</v>
      </c>
      <c r="AZ165" s="53">
        <v>0.76791357762864898</v>
      </c>
      <c r="BA165" s="48" t="s">
        <v>69</v>
      </c>
      <c r="BB165" s="48" t="s">
        <v>69</v>
      </c>
      <c r="BC165" s="48" t="s">
        <v>71</v>
      </c>
      <c r="BD165" s="48" t="s">
        <v>71</v>
      </c>
      <c r="BE165" s="48" t="s">
        <v>71</v>
      </c>
      <c r="BF165" s="48" t="s">
        <v>71</v>
      </c>
      <c r="BG165" s="48" t="s">
        <v>69</v>
      </c>
      <c r="BH165" s="48" t="s">
        <v>69</v>
      </c>
      <c r="BI165" s="49">
        <f t="shared" si="664"/>
        <v>1</v>
      </c>
      <c r="BJ165" s="49" t="s">
        <v>146</v>
      </c>
      <c r="BK165" s="53">
        <v>0.69800656713076403</v>
      </c>
      <c r="BL165" s="53">
        <v>0.71745708736268099</v>
      </c>
      <c r="BM165" s="53">
        <v>10.1204637227085</v>
      </c>
      <c r="BN165" s="53">
        <v>9.7055296365984791</v>
      </c>
      <c r="BO165" s="53">
        <v>0.549539291469896</v>
      </c>
      <c r="BP165" s="53">
        <v>0.531547657917255</v>
      </c>
      <c r="BQ165" s="53">
        <v>0.73301234562413198</v>
      </c>
      <c r="BR165" s="53">
        <v>0.75112955584275898</v>
      </c>
      <c r="BS165" s="49" t="s">
        <v>70</v>
      </c>
      <c r="BT165" s="49" t="s">
        <v>69</v>
      </c>
      <c r="BU165" s="49" t="s">
        <v>70</v>
      </c>
      <c r="BV165" s="49" t="s">
        <v>69</v>
      </c>
      <c r="BW165" s="49" t="s">
        <v>69</v>
      </c>
      <c r="BX165" s="49" t="s">
        <v>69</v>
      </c>
      <c r="BY165" s="49" t="s">
        <v>70</v>
      </c>
      <c r="BZ165" s="49" t="s">
        <v>69</v>
      </c>
    </row>
    <row r="166" spans="1:78" s="49" customFormat="1" x14ac:dyDescent="0.3">
      <c r="A166" s="48">
        <v>14181500</v>
      </c>
      <c r="B166" s="48">
        <v>23780511</v>
      </c>
      <c r="C166" s="49" t="s">
        <v>140</v>
      </c>
      <c r="D166" s="65" t="s">
        <v>278</v>
      </c>
      <c r="E166" s="49" t="s">
        <v>273</v>
      </c>
      <c r="F166" s="50">
        <v>0.9</v>
      </c>
      <c r="G166" s="51">
        <v>0.84</v>
      </c>
      <c r="H166" s="51" t="str">
        <f t="shared" ref="H166" si="665">IF(G166&gt;0.8,"VG",IF(G166&gt;0.7,"G",IF(G166&gt;0.45,"S","NS")))</f>
        <v>VG</v>
      </c>
      <c r="I166" s="51" t="str">
        <f t="shared" ref="I166" si="666">AI166</f>
        <v>S</v>
      </c>
      <c r="J166" s="51" t="str">
        <f t="shared" ref="J166" si="667">BB166</f>
        <v>G</v>
      </c>
      <c r="K166" s="51" t="str">
        <f t="shared" ref="K166" si="668">BT166</f>
        <v>G</v>
      </c>
      <c r="L166" s="52">
        <v>4.3099999999999999E-2</v>
      </c>
      <c r="M166" s="51" t="str">
        <f t="shared" ref="M166" si="669">IF(ABS(L166)&lt;5%,"VG",IF(ABS(L166)&lt;10%,"G",IF(ABS(L166)&lt;15%,"S","NS")))</f>
        <v>VG</v>
      </c>
      <c r="N166" s="51" t="str">
        <f t="shared" ref="N166" si="670">AO166</f>
        <v>S</v>
      </c>
      <c r="O166" s="51" t="str">
        <f t="shared" ref="O166" si="671">BD166</f>
        <v>VG</v>
      </c>
      <c r="P166" s="51" t="str">
        <f t="shared" ref="P166" si="672">BY166</f>
        <v>S</v>
      </c>
      <c r="Q166" s="51">
        <v>0.4</v>
      </c>
      <c r="R166" s="51" t="str">
        <f t="shared" ref="R166" si="673">IF(Q166&lt;=0.5,"VG",IF(Q166&lt;=0.6,"G",IF(Q166&lt;=0.7,"S","NS")))</f>
        <v>VG</v>
      </c>
      <c r="S166" s="51" t="str">
        <f t="shared" ref="S166" si="674">AN166</f>
        <v>S</v>
      </c>
      <c r="T166" s="51" t="str">
        <f t="shared" ref="T166" si="675">BF166</f>
        <v>VG</v>
      </c>
      <c r="U166" s="51" t="str">
        <f t="shared" ref="U166" si="676">BX166</f>
        <v>G</v>
      </c>
      <c r="V166" s="51">
        <v>0.85699999999999998</v>
      </c>
      <c r="W166" s="51" t="str">
        <f t="shared" ref="W166" si="677">IF(V166&gt;0.85,"VG",IF(V166&gt;0.75,"G",IF(V166&gt;0.6,"S","NS")))</f>
        <v>VG</v>
      </c>
      <c r="X166" s="51" t="str">
        <f t="shared" ref="X166" si="678">AP166</f>
        <v>S</v>
      </c>
      <c r="Y166" s="51" t="str">
        <f t="shared" ref="Y166" si="679">BH166</f>
        <v>G</v>
      </c>
      <c r="Z166" s="51" t="str">
        <f t="shared" ref="Z166" si="680">BZ166</f>
        <v>G</v>
      </c>
      <c r="AA166" s="53">
        <v>0.69109243519114505</v>
      </c>
      <c r="AB166" s="53">
        <v>0.62165023500303696</v>
      </c>
      <c r="AC166" s="53">
        <v>10.4787403099045</v>
      </c>
      <c r="AD166" s="53">
        <v>7.7219855943986397</v>
      </c>
      <c r="AE166" s="53">
        <v>0.55579453470581697</v>
      </c>
      <c r="AF166" s="53">
        <v>0.61510142659317801</v>
      </c>
      <c r="AG166" s="53">
        <v>0.72886052202951401</v>
      </c>
      <c r="AH166" s="53">
        <v>0.64513479012133601</v>
      </c>
      <c r="AI166" s="48" t="s">
        <v>70</v>
      </c>
      <c r="AJ166" s="48" t="s">
        <v>70</v>
      </c>
      <c r="AK166" s="48" t="s">
        <v>70</v>
      </c>
      <c r="AL166" s="48" t="s">
        <v>69</v>
      </c>
      <c r="AM166" s="48" t="s">
        <v>69</v>
      </c>
      <c r="AN166" s="48" t="s">
        <v>70</v>
      </c>
      <c r="AO166" s="48" t="s">
        <v>70</v>
      </c>
      <c r="AP166" s="48" t="s">
        <v>70</v>
      </c>
      <c r="AR166" s="54" t="s">
        <v>146</v>
      </c>
      <c r="AS166" s="53">
        <v>0.75229751907846798</v>
      </c>
      <c r="AT166" s="53">
        <v>0.76269557040214098</v>
      </c>
      <c r="AU166" s="53">
        <v>3.1623402801754099</v>
      </c>
      <c r="AV166" s="53">
        <v>3.8566207023999799</v>
      </c>
      <c r="AW166" s="53">
        <v>0.49769717793205498</v>
      </c>
      <c r="AX166" s="53">
        <v>0.48713902491779398</v>
      </c>
      <c r="AY166" s="53">
        <v>0.75643889114145302</v>
      </c>
      <c r="AZ166" s="53">
        <v>0.76791357762864898</v>
      </c>
      <c r="BA166" s="48" t="s">
        <v>69</v>
      </c>
      <c r="BB166" s="48" t="s">
        <v>69</v>
      </c>
      <c r="BC166" s="48" t="s">
        <v>71</v>
      </c>
      <c r="BD166" s="48" t="s">
        <v>71</v>
      </c>
      <c r="BE166" s="48" t="s">
        <v>71</v>
      </c>
      <c r="BF166" s="48" t="s">
        <v>71</v>
      </c>
      <c r="BG166" s="48" t="s">
        <v>69</v>
      </c>
      <c r="BH166" s="48" t="s">
        <v>69</v>
      </c>
      <c r="BI166" s="49">
        <f t="shared" ref="BI166" si="681">IF(BJ166=AR166,1,0)</f>
        <v>1</v>
      </c>
      <c r="BJ166" s="49" t="s">
        <v>146</v>
      </c>
      <c r="BK166" s="53">
        <v>0.69800656713076403</v>
      </c>
      <c r="BL166" s="53">
        <v>0.71745708736268099</v>
      </c>
      <c r="BM166" s="53">
        <v>10.1204637227085</v>
      </c>
      <c r="BN166" s="53">
        <v>9.7055296365984791</v>
      </c>
      <c r="BO166" s="53">
        <v>0.549539291469896</v>
      </c>
      <c r="BP166" s="53">
        <v>0.531547657917255</v>
      </c>
      <c r="BQ166" s="53">
        <v>0.73301234562413198</v>
      </c>
      <c r="BR166" s="53">
        <v>0.75112955584275898</v>
      </c>
      <c r="BS166" s="49" t="s">
        <v>70</v>
      </c>
      <c r="BT166" s="49" t="s">
        <v>69</v>
      </c>
      <c r="BU166" s="49" t="s">
        <v>70</v>
      </c>
      <c r="BV166" s="49" t="s">
        <v>69</v>
      </c>
      <c r="BW166" s="49" t="s">
        <v>69</v>
      </c>
      <c r="BX166" s="49" t="s">
        <v>69</v>
      </c>
      <c r="BY166" s="49" t="s">
        <v>70</v>
      </c>
      <c r="BZ166" s="49" t="s">
        <v>69</v>
      </c>
    </row>
    <row r="167" spans="1:78" s="70" customFormat="1" x14ac:dyDescent="0.3">
      <c r="F167" s="71"/>
      <c r="G167" s="72"/>
      <c r="H167" s="72"/>
      <c r="I167" s="72"/>
      <c r="J167" s="72"/>
      <c r="K167" s="72"/>
      <c r="L167" s="73"/>
      <c r="M167" s="73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3"/>
      <c r="AC167" s="72"/>
      <c r="AD167" s="72"/>
      <c r="AE167" s="72"/>
      <c r="AF167" s="73"/>
      <c r="AG167" s="72"/>
      <c r="AH167" s="72"/>
      <c r="AI167" s="72"/>
      <c r="AJ167" s="73"/>
      <c r="AK167" s="72"/>
      <c r="AL167" s="72"/>
    </row>
    <row r="168" spans="1:78" s="49" customFormat="1" x14ac:dyDescent="0.3">
      <c r="A168" s="48">
        <v>14182500</v>
      </c>
      <c r="B168" s="48">
        <v>23780805</v>
      </c>
      <c r="C168" s="49" t="s">
        <v>141</v>
      </c>
      <c r="D168" s="77" t="s">
        <v>257</v>
      </c>
      <c r="E168" s="49" t="s">
        <v>258</v>
      </c>
      <c r="F168" s="50">
        <v>1.7</v>
      </c>
      <c r="G168" s="51">
        <v>0.81</v>
      </c>
      <c r="H168" s="51" t="str">
        <f t="shared" ref="H168:H173" si="682">IF(G168&gt;0.8,"VG",IF(G168&gt;0.7,"G",IF(G168&gt;0.45,"S","NS")))</f>
        <v>VG</v>
      </c>
      <c r="I168" s="51" t="str">
        <f t="shared" ref="I168:I173" si="683">AI168</f>
        <v>S</v>
      </c>
      <c r="J168" s="51" t="str">
        <f t="shared" ref="J168:J173" si="684">BB168</f>
        <v>S</v>
      </c>
      <c r="K168" s="51" t="str">
        <f t="shared" ref="K168:K173" si="685">BT168</f>
        <v>S</v>
      </c>
      <c r="L168" s="52">
        <v>0.13869999999999999</v>
      </c>
      <c r="M168" s="51" t="str">
        <f t="shared" ref="M168:M173" si="686">IF(ABS(L168)&lt;5%,"VG",IF(ABS(L168)&lt;10%,"G",IF(ABS(L168)&lt;15%,"S","NS")))</f>
        <v>S</v>
      </c>
      <c r="N168" s="51" t="str">
        <f t="shared" ref="N168:N173" si="687">AO168</f>
        <v>VG</v>
      </c>
      <c r="O168" s="51" t="str">
        <f t="shared" ref="O168:O173" si="688">BD168</f>
        <v>NS</v>
      </c>
      <c r="P168" s="51" t="str">
        <f t="shared" ref="P168:P173" si="689">BY168</f>
        <v>VG</v>
      </c>
      <c r="Q168" s="51">
        <v>0.43</v>
      </c>
      <c r="R168" s="51" t="str">
        <f t="shared" ref="R168:R173" si="690">IF(Q168&lt;=0.5,"VG",IF(Q168&lt;=0.6,"G",IF(Q168&lt;=0.7,"S","NS")))</f>
        <v>VG</v>
      </c>
      <c r="S168" s="51" t="str">
        <f t="shared" ref="S168:S173" si="691">AN168</f>
        <v>S</v>
      </c>
      <c r="T168" s="51" t="str">
        <f t="shared" ref="T168:T173" si="692">BF168</f>
        <v>S</v>
      </c>
      <c r="U168" s="51" t="str">
        <f t="shared" ref="U168:U173" si="693">BX168</f>
        <v>S</v>
      </c>
      <c r="V168" s="51">
        <v>0.94399999999999995</v>
      </c>
      <c r="W168" s="51" t="str">
        <f t="shared" ref="W168:W173" si="694">IF(V168&gt;0.85,"VG",IF(V168&gt;0.75,"G",IF(V168&gt;0.6,"S","NS")))</f>
        <v>VG</v>
      </c>
      <c r="X168" s="51" t="str">
        <f t="shared" ref="X168:X173" si="695">AP168</f>
        <v>G</v>
      </c>
      <c r="Y168" s="51" t="str">
        <f t="shared" ref="Y168:Y173" si="696">BH168</f>
        <v>VG</v>
      </c>
      <c r="Z168" s="51" t="str">
        <f t="shared" ref="Z168:Z173" si="697">BZ168</f>
        <v>VG</v>
      </c>
      <c r="AA168" s="53">
        <v>0.535923319643546</v>
      </c>
      <c r="AB168" s="53">
        <v>0.54027386729737004</v>
      </c>
      <c r="AC168" s="53">
        <v>38.385922260563298</v>
      </c>
      <c r="AD168" s="53">
        <v>34.925235199023199</v>
      </c>
      <c r="AE168" s="53">
        <v>0.68123173763151501</v>
      </c>
      <c r="AF168" s="53">
        <v>0.67803107060268997</v>
      </c>
      <c r="AG168" s="53">
        <v>0.89656751071997598</v>
      </c>
      <c r="AH168" s="53">
        <v>0.81040885140585495</v>
      </c>
      <c r="AI168" s="48" t="s">
        <v>70</v>
      </c>
      <c r="AJ168" s="48" t="s">
        <v>70</v>
      </c>
      <c r="AK168" s="48" t="s">
        <v>68</v>
      </c>
      <c r="AL168" s="48" t="s">
        <v>68</v>
      </c>
      <c r="AM168" s="48" t="s">
        <v>70</v>
      </c>
      <c r="AN168" s="48" t="s">
        <v>70</v>
      </c>
      <c r="AO168" s="48" t="s">
        <v>71</v>
      </c>
      <c r="AP168" s="48" t="s">
        <v>69</v>
      </c>
      <c r="AR168" s="54" t="s">
        <v>147</v>
      </c>
      <c r="AS168" s="53">
        <v>0.58536063766689905</v>
      </c>
      <c r="AT168" s="53">
        <v>0.59272982781481798</v>
      </c>
      <c r="AU168" s="53">
        <v>33.469692203266703</v>
      </c>
      <c r="AV168" s="53">
        <v>33.364055411436802</v>
      </c>
      <c r="AW168" s="53">
        <v>0.64392496638436203</v>
      </c>
      <c r="AX168" s="53">
        <v>0.63817722631349205</v>
      </c>
      <c r="AY168" s="53">
        <v>0.86206359381770803</v>
      </c>
      <c r="AZ168" s="53">
        <v>0.87097721664626104</v>
      </c>
      <c r="BA168" s="48" t="s">
        <v>70</v>
      </c>
      <c r="BB168" s="48" t="s">
        <v>70</v>
      </c>
      <c r="BC168" s="48" t="s">
        <v>68</v>
      </c>
      <c r="BD168" s="48" t="s">
        <v>68</v>
      </c>
      <c r="BE168" s="48" t="s">
        <v>70</v>
      </c>
      <c r="BF168" s="48" t="s">
        <v>70</v>
      </c>
      <c r="BG168" s="48" t="s">
        <v>71</v>
      </c>
      <c r="BH168" s="48" t="s">
        <v>71</v>
      </c>
      <c r="BI168" s="49">
        <f t="shared" ref="BI168:BI173" si="698">IF(BJ168=AR168,1,0)</f>
        <v>1</v>
      </c>
      <c r="BJ168" s="49" t="s">
        <v>147</v>
      </c>
      <c r="BK168" s="53">
        <v>0.54378322653536504</v>
      </c>
      <c r="BL168" s="53">
        <v>0.55855572720182001</v>
      </c>
      <c r="BM168" s="53">
        <v>38.038808598584602</v>
      </c>
      <c r="BN168" s="53">
        <v>37.220206783194897</v>
      </c>
      <c r="BO168" s="53">
        <v>0.67543820847257097</v>
      </c>
      <c r="BP168" s="53">
        <v>0.66441272775149296</v>
      </c>
      <c r="BQ168" s="53">
        <v>0.89330690129327395</v>
      </c>
      <c r="BR168" s="53">
        <v>0.89525479032905397</v>
      </c>
      <c r="BS168" s="49" t="s">
        <v>70</v>
      </c>
      <c r="BT168" s="49" t="s">
        <v>70</v>
      </c>
      <c r="BU168" s="49" t="s">
        <v>68</v>
      </c>
      <c r="BV168" s="49" t="s">
        <v>68</v>
      </c>
      <c r="BW168" s="49" t="s">
        <v>70</v>
      </c>
      <c r="BX168" s="49" t="s">
        <v>70</v>
      </c>
      <c r="BY168" s="49" t="s">
        <v>71</v>
      </c>
      <c r="BZ168" s="49" t="s">
        <v>71</v>
      </c>
    </row>
    <row r="169" spans="1:78" s="49" customFormat="1" x14ac:dyDescent="0.3">
      <c r="A169" s="48">
        <v>14182500</v>
      </c>
      <c r="B169" s="48">
        <v>23780805</v>
      </c>
      <c r="C169" s="49" t="s">
        <v>141</v>
      </c>
      <c r="D169" s="77" t="s">
        <v>259</v>
      </c>
      <c r="E169" s="49" t="s">
        <v>260</v>
      </c>
      <c r="F169" s="50">
        <v>1.2</v>
      </c>
      <c r="G169" s="51">
        <v>0.93</v>
      </c>
      <c r="H169" s="51" t="str">
        <f t="shared" si="682"/>
        <v>VG</v>
      </c>
      <c r="I169" s="51" t="str">
        <f t="shared" si="683"/>
        <v>S</v>
      </c>
      <c r="J169" s="51" t="str">
        <f t="shared" si="684"/>
        <v>S</v>
      </c>
      <c r="K169" s="51" t="str">
        <f t="shared" si="685"/>
        <v>S</v>
      </c>
      <c r="L169" s="52">
        <v>5.45E-2</v>
      </c>
      <c r="M169" s="51" t="str">
        <f t="shared" si="686"/>
        <v>G</v>
      </c>
      <c r="N169" s="51" t="str">
        <f t="shared" si="687"/>
        <v>VG</v>
      </c>
      <c r="O169" s="51" t="str">
        <f t="shared" si="688"/>
        <v>NS</v>
      </c>
      <c r="P169" s="51" t="str">
        <f t="shared" si="689"/>
        <v>VG</v>
      </c>
      <c r="Q169" s="51">
        <v>0.26</v>
      </c>
      <c r="R169" s="51" t="str">
        <f t="shared" si="690"/>
        <v>VG</v>
      </c>
      <c r="S169" s="51" t="str">
        <f t="shared" si="691"/>
        <v>S</v>
      </c>
      <c r="T169" s="51" t="str">
        <f t="shared" si="692"/>
        <v>S</v>
      </c>
      <c r="U169" s="51" t="str">
        <f t="shared" si="693"/>
        <v>S</v>
      </c>
      <c r="V169" s="51">
        <v>0.94399999999999995</v>
      </c>
      <c r="W169" s="51" t="str">
        <f t="shared" si="694"/>
        <v>VG</v>
      </c>
      <c r="X169" s="51" t="str">
        <f t="shared" si="695"/>
        <v>G</v>
      </c>
      <c r="Y169" s="51" t="str">
        <f t="shared" si="696"/>
        <v>VG</v>
      </c>
      <c r="Z169" s="51" t="str">
        <f t="shared" si="697"/>
        <v>VG</v>
      </c>
      <c r="AA169" s="53">
        <v>0.535923319643546</v>
      </c>
      <c r="AB169" s="53">
        <v>0.54027386729737004</v>
      </c>
      <c r="AC169" s="53">
        <v>38.385922260563298</v>
      </c>
      <c r="AD169" s="53">
        <v>34.925235199023199</v>
      </c>
      <c r="AE169" s="53">
        <v>0.68123173763151501</v>
      </c>
      <c r="AF169" s="53">
        <v>0.67803107060268997</v>
      </c>
      <c r="AG169" s="53">
        <v>0.89656751071997598</v>
      </c>
      <c r="AH169" s="53">
        <v>0.81040885140585495</v>
      </c>
      <c r="AI169" s="48" t="s">
        <v>70</v>
      </c>
      <c r="AJ169" s="48" t="s">
        <v>70</v>
      </c>
      <c r="AK169" s="48" t="s">
        <v>68</v>
      </c>
      <c r="AL169" s="48" t="s">
        <v>68</v>
      </c>
      <c r="AM169" s="48" t="s">
        <v>70</v>
      </c>
      <c r="AN169" s="48" t="s">
        <v>70</v>
      </c>
      <c r="AO169" s="48" t="s">
        <v>71</v>
      </c>
      <c r="AP169" s="48" t="s">
        <v>69</v>
      </c>
      <c r="AR169" s="54" t="s">
        <v>147</v>
      </c>
      <c r="AS169" s="53">
        <v>0.58536063766689905</v>
      </c>
      <c r="AT169" s="53">
        <v>0.59272982781481798</v>
      </c>
      <c r="AU169" s="53">
        <v>33.469692203266703</v>
      </c>
      <c r="AV169" s="53">
        <v>33.364055411436802</v>
      </c>
      <c r="AW169" s="53">
        <v>0.64392496638436203</v>
      </c>
      <c r="AX169" s="53">
        <v>0.63817722631349205</v>
      </c>
      <c r="AY169" s="53">
        <v>0.86206359381770803</v>
      </c>
      <c r="AZ169" s="53">
        <v>0.87097721664626104</v>
      </c>
      <c r="BA169" s="48" t="s">
        <v>70</v>
      </c>
      <c r="BB169" s="48" t="s">
        <v>70</v>
      </c>
      <c r="BC169" s="48" t="s">
        <v>68</v>
      </c>
      <c r="BD169" s="48" t="s">
        <v>68</v>
      </c>
      <c r="BE169" s="48" t="s">
        <v>70</v>
      </c>
      <c r="BF169" s="48" t="s">
        <v>70</v>
      </c>
      <c r="BG169" s="48" t="s">
        <v>71</v>
      </c>
      <c r="BH169" s="48" t="s">
        <v>71</v>
      </c>
      <c r="BI169" s="49">
        <f t="shared" si="698"/>
        <v>1</v>
      </c>
      <c r="BJ169" s="49" t="s">
        <v>147</v>
      </c>
      <c r="BK169" s="53">
        <v>0.54378322653536504</v>
      </c>
      <c r="BL169" s="53">
        <v>0.55855572720182001</v>
      </c>
      <c r="BM169" s="53">
        <v>38.038808598584602</v>
      </c>
      <c r="BN169" s="53">
        <v>37.220206783194897</v>
      </c>
      <c r="BO169" s="53">
        <v>0.67543820847257097</v>
      </c>
      <c r="BP169" s="53">
        <v>0.66441272775149296</v>
      </c>
      <c r="BQ169" s="53">
        <v>0.89330690129327395</v>
      </c>
      <c r="BR169" s="53">
        <v>0.89525479032905397</v>
      </c>
      <c r="BS169" s="49" t="s">
        <v>70</v>
      </c>
      <c r="BT169" s="49" t="s">
        <v>70</v>
      </c>
      <c r="BU169" s="49" t="s">
        <v>68</v>
      </c>
      <c r="BV169" s="49" t="s">
        <v>68</v>
      </c>
      <c r="BW169" s="49" t="s">
        <v>70</v>
      </c>
      <c r="BX169" s="49" t="s">
        <v>70</v>
      </c>
      <c r="BY169" s="49" t="s">
        <v>71</v>
      </c>
      <c r="BZ169" s="49" t="s">
        <v>71</v>
      </c>
    </row>
    <row r="170" spans="1:78" s="49" customFormat="1" ht="28.8" x14ac:dyDescent="0.3">
      <c r="A170" s="48">
        <v>14182500</v>
      </c>
      <c r="B170" s="48">
        <v>23780805</v>
      </c>
      <c r="C170" s="49" t="s">
        <v>141</v>
      </c>
      <c r="D170" s="65" t="s">
        <v>265</v>
      </c>
      <c r="E170" s="49" t="s">
        <v>263</v>
      </c>
      <c r="F170" s="50">
        <v>1.2</v>
      </c>
      <c r="G170" s="51">
        <v>0.93</v>
      </c>
      <c r="H170" s="51" t="str">
        <f t="shared" si="682"/>
        <v>VG</v>
      </c>
      <c r="I170" s="51" t="str">
        <f t="shared" si="683"/>
        <v>S</v>
      </c>
      <c r="J170" s="51" t="str">
        <f t="shared" si="684"/>
        <v>S</v>
      </c>
      <c r="K170" s="51" t="str">
        <f t="shared" si="685"/>
        <v>S</v>
      </c>
      <c r="L170" s="52">
        <v>5.1700000000000003E-2</v>
      </c>
      <c r="M170" s="51" t="str">
        <f t="shared" si="686"/>
        <v>G</v>
      </c>
      <c r="N170" s="51" t="str">
        <f t="shared" si="687"/>
        <v>VG</v>
      </c>
      <c r="O170" s="51" t="str">
        <f t="shared" si="688"/>
        <v>NS</v>
      </c>
      <c r="P170" s="51" t="str">
        <f t="shared" si="689"/>
        <v>VG</v>
      </c>
      <c r="Q170" s="51">
        <v>0.26</v>
      </c>
      <c r="R170" s="51" t="str">
        <f t="shared" si="690"/>
        <v>VG</v>
      </c>
      <c r="S170" s="51" t="str">
        <f t="shared" si="691"/>
        <v>S</v>
      </c>
      <c r="T170" s="51" t="str">
        <f t="shared" si="692"/>
        <v>S</v>
      </c>
      <c r="U170" s="51" t="str">
        <f t="shared" si="693"/>
        <v>S</v>
      </c>
      <c r="V170" s="51">
        <v>0.94399999999999995</v>
      </c>
      <c r="W170" s="51" t="str">
        <f t="shared" si="694"/>
        <v>VG</v>
      </c>
      <c r="X170" s="51" t="str">
        <f t="shared" si="695"/>
        <v>G</v>
      </c>
      <c r="Y170" s="51" t="str">
        <f t="shared" si="696"/>
        <v>VG</v>
      </c>
      <c r="Z170" s="51" t="str">
        <f t="shared" si="697"/>
        <v>VG</v>
      </c>
      <c r="AA170" s="53">
        <v>0.535923319643546</v>
      </c>
      <c r="AB170" s="53">
        <v>0.54027386729737004</v>
      </c>
      <c r="AC170" s="53">
        <v>38.385922260563298</v>
      </c>
      <c r="AD170" s="53">
        <v>34.925235199023199</v>
      </c>
      <c r="AE170" s="53">
        <v>0.68123173763151501</v>
      </c>
      <c r="AF170" s="53">
        <v>0.67803107060268997</v>
      </c>
      <c r="AG170" s="53">
        <v>0.89656751071997598</v>
      </c>
      <c r="AH170" s="53">
        <v>0.81040885140585495</v>
      </c>
      <c r="AI170" s="48" t="s">
        <v>70</v>
      </c>
      <c r="AJ170" s="48" t="s">
        <v>70</v>
      </c>
      <c r="AK170" s="48" t="s">
        <v>68</v>
      </c>
      <c r="AL170" s="48" t="s">
        <v>68</v>
      </c>
      <c r="AM170" s="48" t="s">
        <v>70</v>
      </c>
      <c r="AN170" s="48" t="s">
        <v>70</v>
      </c>
      <c r="AO170" s="48" t="s">
        <v>71</v>
      </c>
      <c r="AP170" s="48" t="s">
        <v>69</v>
      </c>
      <c r="AR170" s="54" t="s">
        <v>147</v>
      </c>
      <c r="AS170" s="53">
        <v>0.58536063766689905</v>
      </c>
      <c r="AT170" s="53">
        <v>0.59272982781481798</v>
      </c>
      <c r="AU170" s="53">
        <v>33.469692203266703</v>
      </c>
      <c r="AV170" s="53">
        <v>33.364055411436802</v>
      </c>
      <c r="AW170" s="53">
        <v>0.64392496638436203</v>
      </c>
      <c r="AX170" s="53">
        <v>0.63817722631349205</v>
      </c>
      <c r="AY170" s="53">
        <v>0.86206359381770803</v>
      </c>
      <c r="AZ170" s="53">
        <v>0.87097721664626104</v>
      </c>
      <c r="BA170" s="48" t="s">
        <v>70</v>
      </c>
      <c r="BB170" s="48" t="s">
        <v>70</v>
      </c>
      <c r="BC170" s="48" t="s">
        <v>68</v>
      </c>
      <c r="BD170" s="48" t="s">
        <v>68</v>
      </c>
      <c r="BE170" s="48" t="s">
        <v>70</v>
      </c>
      <c r="BF170" s="48" t="s">
        <v>70</v>
      </c>
      <c r="BG170" s="48" t="s">
        <v>71</v>
      </c>
      <c r="BH170" s="48" t="s">
        <v>71</v>
      </c>
      <c r="BI170" s="49">
        <f t="shared" si="698"/>
        <v>1</v>
      </c>
      <c r="BJ170" s="49" t="s">
        <v>147</v>
      </c>
      <c r="BK170" s="53">
        <v>0.54378322653536504</v>
      </c>
      <c r="BL170" s="53">
        <v>0.55855572720182001</v>
      </c>
      <c r="BM170" s="53">
        <v>38.038808598584602</v>
      </c>
      <c r="BN170" s="53">
        <v>37.220206783194897</v>
      </c>
      <c r="BO170" s="53">
        <v>0.67543820847257097</v>
      </c>
      <c r="BP170" s="53">
        <v>0.66441272775149296</v>
      </c>
      <c r="BQ170" s="53">
        <v>0.89330690129327395</v>
      </c>
      <c r="BR170" s="53">
        <v>0.89525479032905397</v>
      </c>
      <c r="BS170" s="49" t="s">
        <v>70</v>
      </c>
      <c r="BT170" s="49" t="s">
        <v>70</v>
      </c>
      <c r="BU170" s="49" t="s">
        <v>68</v>
      </c>
      <c r="BV170" s="49" t="s">
        <v>68</v>
      </c>
      <c r="BW170" s="49" t="s">
        <v>70</v>
      </c>
      <c r="BX170" s="49" t="s">
        <v>70</v>
      </c>
      <c r="BY170" s="49" t="s">
        <v>71</v>
      </c>
      <c r="BZ170" s="49" t="s">
        <v>71</v>
      </c>
    </row>
    <row r="171" spans="1:78" s="49" customFormat="1" ht="28.8" x14ac:dyDescent="0.3">
      <c r="A171" s="48">
        <v>14182500</v>
      </c>
      <c r="B171" s="48">
        <v>23780805</v>
      </c>
      <c r="C171" s="49" t="s">
        <v>141</v>
      </c>
      <c r="D171" s="65" t="s">
        <v>272</v>
      </c>
      <c r="E171" s="49" t="s">
        <v>260</v>
      </c>
      <c r="F171" s="50">
        <v>1.2</v>
      </c>
      <c r="G171" s="51">
        <v>0.93</v>
      </c>
      <c r="H171" s="51" t="str">
        <f t="shared" si="682"/>
        <v>VG</v>
      </c>
      <c r="I171" s="51" t="str">
        <f t="shared" si="683"/>
        <v>S</v>
      </c>
      <c r="J171" s="51" t="str">
        <f t="shared" si="684"/>
        <v>S</v>
      </c>
      <c r="K171" s="51" t="str">
        <f t="shared" si="685"/>
        <v>S</v>
      </c>
      <c r="L171" s="52">
        <v>5.45E-2</v>
      </c>
      <c r="M171" s="51" t="str">
        <f t="shared" si="686"/>
        <v>G</v>
      </c>
      <c r="N171" s="51" t="str">
        <f t="shared" si="687"/>
        <v>VG</v>
      </c>
      <c r="O171" s="51" t="str">
        <f t="shared" si="688"/>
        <v>NS</v>
      </c>
      <c r="P171" s="51" t="str">
        <f t="shared" si="689"/>
        <v>VG</v>
      </c>
      <c r="Q171" s="51">
        <v>0.26</v>
      </c>
      <c r="R171" s="51" t="str">
        <f t="shared" si="690"/>
        <v>VG</v>
      </c>
      <c r="S171" s="51" t="str">
        <f t="shared" si="691"/>
        <v>S</v>
      </c>
      <c r="T171" s="51" t="str">
        <f t="shared" si="692"/>
        <v>S</v>
      </c>
      <c r="U171" s="51" t="str">
        <f t="shared" si="693"/>
        <v>S</v>
      </c>
      <c r="V171" s="51">
        <v>0.94399999999999995</v>
      </c>
      <c r="W171" s="51" t="str">
        <f t="shared" si="694"/>
        <v>VG</v>
      </c>
      <c r="X171" s="51" t="str">
        <f t="shared" si="695"/>
        <v>G</v>
      </c>
      <c r="Y171" s="51" t="str">
        <f t="shared" si="696"/>
        <v>VG</v>
      </c>
      <c r="Z171" s="51" t="str">
        <f t="shared" si="697"/>
        <v>VG</v>
      </c>
      <c r="AA171" s="53">
        <v>0.535923319643546</v>
      </c>
      <c r="AB171" s="53">
        <v>0.54027386729737004</v>
      </c>
      <c r="AC171" s="53">
        <v>38.385922260563298</v>
      </c>
      <c r="AD171" s="53">
        <v>34.925235199023199</v>
      </c>
      <c r="AE171" s="53">
        <v>0.68123173763151501</v>
      </c>
      <c r="AF171" s="53">
        <v>0.67803107060268997</v>
      </c>
      <c r="AG171" s="53">
        <v>0.89656751071997598</v>
      </c>
      <c r="AH171" s="53">
        <v>0.81040885140585495</v>
      </c>
      <c r="AI171" s="48" t="s">
        <v>70</v>
      </c>
      <c r="AJ171" s="48" t="s">
        <v>70</v>
      </c>
      <c r="AK171" s="48" t="s">
        <v>68</v>
      </c>
      <c r="AL171" s="48" t="s">
        <v>68</v>
      </c>
      <c r="AM171" s="48" t="s">
        <v>70</v>
      </c>
      <c r="AN171" s="48" t="s">
        <v>70</v>
      </c>
      <c r="AO171" s="48" t="s">
        <v>71</v>
      </c>
      <c r="AP171" s="48" t="s">
        <v>69</v>
      </c>
      <c r="AR171" s="54" t="s">
        <v>147</v>
      </c>
      <c r="AS171" s="53">
        <v>0.58536063766689905</v>
      </c>
      <c r="AT171" s="53">
        <v>0.59272982781481798</v>
      </c>
      <c r="AU171" s="53">
        <v>33.469692203266703</v>
      </c>
      <c r="AV171" s="53">
        <v>33.364055411436802</v>
      </c>
      <c r="AW171" s="53">
        <v>0.64392496638436203</v>
      </c>
      <c r="AX171" s="53">
        <v>0.63817722631349205</v>
      </c>
      <c r="AY171" s="53">
        <v>0.86206359381770803</v>
      </c>
      <c r="AZ171" s="53">
        <v>0.87097721664626104</v>
      </c>
      <c r="BA171" s="48" t="s">
        <v>70</v>
      </c>
      <c r="BB171" s="48" t="s">
        <v>70</v>
      </c>
      <c r="BC171" s="48" t="s">
        <v>68</v>
      </c>
      <c r="BD171" s="48" t="s">
        <v>68</v>
      </c>
      <c r="BE171" s="48" t="s">
        <v>70</v>
      </c>
      <c r="BF171" s="48" t="s">
        <v>70</v>
      </c>
      <c r="BG171" s="48" t="s">
        <v>71</v>
      </c>
      <c r="BH171" s="48" t="s">
        <v>71</v>
      </c>
      <c r="BI171" s="49">
        <f t="shared" si="698"/>
        <v>1</v>
      </c>
      <c r="BJ171" s="49" t="s">
        <v>147</v>
      </c>
      <c r="BK171" s="53">
        <v>0.54378322653536504</v>
      </c>
      <c r="BL171" s="53">
        <v>0.55855572720182001</v>
      </c>
      <c r="BM171" s="53">
        <v>38.038808598584602</v>
      </c>
      <c r="BN171" s="53">
        <v>37.220206783194897</v>
      </c>
      <c r="BO171" s="53">
        <v>0.67543820847257097</v>
      </c>
      <c r="BP171" s="53">
        <v>0.66441272775149296</v>
      </c>
      <c r="BQ171" s="53">
        <v>0.89330690129327395</v>
      </c>
      <c r="BR171" s="53">
        <v>0.89525479032905397</v>
      </c>
      <c r="BS171" s="49" t="s">
        <v>70</v>
      </c>
      <c r="BT171" s="49" t="s">
        <v>70</v>
      </c>
      <c r="BU171" s="49" t="s">
        <v>68</v>
      </c>
      <c r="BV171" s="49" t="s">
        <v>68</v>
      </c>
      <c r="BW171" s="49" t="s">
        <v>70</v>
      </c>
      <c r="BX171" s="49" t="s">
        <v>70</v>
      </c>
      <c r="BY171" s="49" t="s">
        <v>71</v>
      </c>
      <c r="BZ171" s="49" t="s">
        <v>71</v>
      </c>
    </row>
    <row r="172" spans="1:78" s="49" customFormat="1" ht="28.8" x14ac:dyDescent="0.3">
      <c r="A172" s="48">
        <v>14182500</v>
      </c>
      <c r="B172" s="48">
        <v>23780805</v>
      </c>
      <c r="C172" s="49" t="s">
        <v>141</v>
      </c>
      <c r="D172" s="65" t="s">
        <v>275</v>
      </c>
      <c r="E172" s="49" t="s">
        <v>277</v>
      </c>
      <c r="F172" s="50">
        <v>1.2</v>
      </c>
      <c r="G172" s="51">
        <v>0.93</v>
      </c>
      <c r="H172" s="51" t="str">
        <f t="shared" si="682"/>
        <v>VG</v>
      </c>
      <c r="I172" s="51" t="str">
        <f t="shared" si="683"/>
        <v>S</v>
      </c>
      <c r="J172" s="51" t="str">
        <f t="shared" si="684"/>
        <v>S</v>
      </c>
      <c r="K172" s="51" t="str">
        <f t="shared" si="685"/>
        <v>S</v>
      </c>
      <c r="L172" s="52">
        <v>6.2199999999999998E-2</v>
      </c>
      <c r="M172" s="51" t="str">
        <f t="shared" si="686"/>
        <v>G</v>
      </c>
      <c r="N172" s="51" t="str">
        <f t="shared" si="687"/>
        <v>VG</v>
      </c>
      <c r="O172" s="51" t="str">
        <f t="shared" si="688"/>
        <v>NS</v>
      </c>
      <c r="P172" s="51" t="str">
        <f t="shared" si="689"/>
        <v>VG</v>
      </c>
      <c r="Q172" s="51">
        <v>0.27</v>
      </c>
      <c r="R172" s="51" t="str">
        <f t="shared" si="690"/>
        <v>VG</v>
      </c>
      <c r="S172" s="51" t="str">
        <f t="shared" si="691"/>
        <v>S</v>
      </c>
      <c r="T172" s="51" t="str">
        <f t="shared" si="692"/>
        <v>S</v>
      </c>
      <c r="U172" s="51" t="str">
        <f t="shared" si="693"/>
        <v>S</v>
      </c>
      <c r="V172" s="51">
        <v>0.94299999999999995</v>
      </c>
      <c r="W172" s="51" t="str">
        <f t="shared" si="694"/>
        <v>VG</v>
      </c>
      <c r="X172" s="51" t="str">
        <f t="shared" si="695"/>
        <v>G</v>
      </c>
      <c r="Y172" s="51" t="str">
        <f t="shared" si="696"/>
        <v>VG</v>
      </c>
      <c r="Z172" s="51" t="str">
        <f t="shared" si="697"/>
        <v>VG</v>
      </c>
      <c r="AA172" s="53">
        <v>0.535923319643546</v>
      </c>
      <c r="AB172" s="53">
        <v>0.54027386729737004</v>
      </c>
      <c r="AC172" s="53">
        <v>38.385922260563298</v>
      </c>
      <c r="AD172" s="53">
        <v>34.925235199023199</v>
      </c>
      <c r="AE172" s="53">
        <v>0.68123173763151501</v>
      </c>
      <c r="AF172" s="53">
        <v>0.67803107060268997</v>
      </c>
      <c r="AG172" s="53">
        <v>0.89656751071997598</v>
      </c>
      <c r="AH172" s="53">
        <v>0.81040885140585495</v>
      </c>
      <c r="AI172" s="48" t="s">
        <v>70</v>
      </c>
      <c r="AJ172" s="48" t="s">
        <v>70</v>
      </c>
      <c r="AK172" s="48" t="s">
        <v>68</v>
      </c>
      <c r="AL172" s="48" t="s">
        <v>68</v>
      </c>
      <c r="AM172" s="48" t="s">
        <v>70</v>
      </c>
      <c r="AN172" s="48" t="s">
        <v>70</v>
      </c>
      <c r="AO172" s="48" t="s">
        <v>71</v>
      </c>
      <c r="AP172" s="48" t="s">
        <v>69</v>
      </c>
      <c r="AR172" s="54" t="s">
        <v>147</v>
      </c>
      <c r="AS172" s="53">
        <v>0.58536063766689905</v>
      </c>
      <c r="AT172" s="53">
        <v>0.59272982781481798</v>
      </c>
      <c r="AU172" s="53">
        <v>33.469692203266703</v>
      </c>
      <c r="AV172" s="53">
        <v>33.364055411436802</v>
      </c>
      <c r="AW172" s="53">
        <v>0.64392496638436203</v>
      </c>
      <c r="AX172" s="53">
        <v>0.63817722631349205</v>
      </c>
      <c r="AY172" s="53">
        <v>0.86206359381770803</v>
      </c>
      <c r="AZ172" s="53">
        <v>0.87097721664626104</v>
      </c>
      <c r="BA172" s="48" t="s">
        <v>70</v>
      </c>
      <c r="BB172" s="48" t="s">
        <v>70</v>
      </c>
      <c r="BC172" s="48" t="s">
        <v>68</v>
      </c>
      <c r="BD172" s="48" t="s">
        <v>68</v>
      </c>
      <c r="BE172" s="48" t="s">
        <v>70</v>
      </c>
      <c r="BF172" s="48" t="s">
        <v>70</v>
      </c>
      <c r="BG172" s="48" t="s">
        <v>71</v>
      </c>
      <c r="BH172" s="48" t="s">
        <v>71</v>
      </c>
      <c r="BI172" s="49">
        <f t="shared" si="698"/>
        <v>1</v>
      </c>
      <c r="BJ172" s="49" t="s">
        <v>147</v>
      </c>
      <c r="BK172" s="53">
        <v>0.54378322653536504</v>
      </c>
      <c r="BL172" s="53">
        <v>0.55855572720182001</v>
      </c>
      <c r="BM172" s="53">
        <v>38.038808598584602</v>
      </c>
      <c r="BN172" s="53">
        <v>37.220206783194897</v>
      </c>
      <c r="BO172" s="53">
        <v>0.67543820847257097</v>
      </c>
      <c r="BP172" s="53">
        <v>0.66441272775149296</v>
      </c>
      <c r="BQ172" s="53">
        <v>0.89330690129327395</v>
      </c>
      <c r="BR172" s="53">
        <v>0.89525479032905397</v>
      </c>
      <c r="BS172" s="49" t="s">
        <v>70</v>
      </c>
      <c r="BT172" s="49" t="s">
        <v>70</v>
      </c>
      <c r="BU172" s="49" t="s">
        <v>68</v>
      </c>
      <c r="BV172" s="49" t="s">
        <v>68</v>
      </c>
      <c r="BW172" s="49" t="s">
        <v>70</v>
      </c>
      <c r="BX172" s="49" t="s">
        <v>70</v>
      </c>
      <c r="BY172" s="49" t="s">
        <v>71</v>
      </c>
      <c r="BZ172" s="49" t="s">
        <v>71</v>
      </c>
    </row>
    <row r="173" spans="1:78" s="49" customFormat="1" ht="28.8" x14ac:dyDescent="0.3">
      <c r="A173" s="48">
        <v>14182500</v>
      </c>
      <c r="B173" s="48">
        <v>23780805</v>
      </c>
      <c r="C173" s="49" t="s">
        <v>141</v>
      </c>
      <c r="D173" s="65" t="s">
        <v>281</v>
      </c>
      <c r="E173" s="49" t="s">
        <v>260</v>
      </c>
      <c r="F173" s="50">
        <v>1.2</v>
      </c>
      <c r="G173" s="51">
        <v>0.93</v>
      </c>
      <c r="H173" s="51" t="str">
        <f t="shared" si="682"/>
        <v>VG</v>
      </c>
      <c r="I173" s="51" t="str">
        <f t="shared" si="683"/>
        <v>S</v>
      </c>
      <c r="J173" s="51" t="str">
        <f t="shared" si="684"/>
        <v>S</v>
      </c>
      <c r="K173" s="51" t="str">
        <f t="shared" si="685"/>
        <v>S</v>
      </c>
      <c r="L173" s="52">
        <v>5.45E-2</v>
      </c>
      <c r="M173" s="51" t="str">
        <f t="shared" si="686"/>
        <v>G</v>
      </c>
      <c r="N173" s="51" t="str">
        <f t="shared" si="687"/>
        <v>VG</v>
      </c>
      <c r="O173" s="51" t="str">
        <f t="shared" si="688"/>
        <v>NS</v>
      </c>
      <c r="P173" s="51" t="str">
        <f t="shared" si="689"/>
        <v>VG</v>
      </c>
      <c r="Q173" s="51">
        <v>0.26</v>
      </c>
      <c r="R173" s="51" t="str">
        <f t="shared" si="690"/>
        <v>VG</v>
      </c>
      <c r="S173" s="51" t="str">
        <f t="shared" si="691"/>
        <v>S</v>
      </c>
      <c r="T173" s="51" t="str">
        <f t="shared" si="692"/>
        <v>S</v>
      </c>
      <c r="U173" s="51" t="str">
        <f t="shared" si="693"/>
        <v>S</v>
      </c>
      <c r="V173" s="51">
        <v>0.94299999999999995</v>
      </c>
      <c r="W173" s="51" t="str">
        <f t="shared" si="694"/>
        <v>VG</v>
      </c>
      <c r="X173" s="51" t="str">
        <f t="shared" si="695"/>
        <v>G</v>
      </c>
      <c r="Y173" s="51" t="str">
        <f t="shared" si="696"/>
        <v>VG</v>
      </c>
      <c r="Z173" s="51" t="str">
        <f t="shared" si="697"/>
        <v>VG</v>
      </c>
      <c r="AA173" s="53">
        <v>0.535923319643546</v>
      </c>
      <c r="AB173" s="53">
        <v>0.54027386729737004</v>
      </c>
      <c r="AC173" s="53">
        <v>38.385922260563298</v>
      </c>
      <c r="AD173" s="53">
        <v>34.925235199023199</v>
      </c>
      <c r="AE173" s="53">
        <v>0.68123173763151501</v>
      </c>
      <c r="AF173" s="53">
        <v>0.67803107060268997</v>
      </c>
      <c r="AG173" s="53">
        <v>0.89656751071997598</v>
      </c>
      <c r="AH173" s="53">
        <v>0.81040885140585495</v>
      </c>
      <c r="AI173" s="48" t="s">
        <v>70</v>
      </c>
      <c r="AJ173" s="48" t="s">
        <v>70</v>
      </c>
      <c r="AK173" s="48" t="s">
        <v>68</v>
      </c>
      <c r="AL173" s="48" t="s">
        <v>68</v>
      </c>
      <c r="AM173" s="48" t="s">
        <v>70</v>
      </c>
      <c r="AN173" s="48" t="s">
        <v>70</v>
      </c>
      <c r="AO173" s="48" t="s">
        <v>71</v>
      </c>
      <c r="AP173" s="48" t="s">
        <v>69</v>
      </c>
      <c r="AR173" s="54" t="s">
        <v>147</v>
      </c>
      <c r="AS173" s="53">
        <v>0.58536063766689905</v>
      </c>
      <c r="AT173" s="53">
        <v>0.59272982781481798</v>
      </c>
      <c r="AU173" s="53">
        <v>33.469692203266703</v>
      </c>
      <c r="AV173" s="53">
        <v>33.364055411436802</v>
      </c>
      <c r="AW173" s="53">
        <v>0.64392496638436203</v>
      </c>
      <c r="AX173" s="53">
        <v>0.63817722631349205</v>
      </c>
      <c r="AY173" s="53">
        <v>0.86206359381770803</v>
      </c>
      <c r="AZ173" s="53">
        <v>0.87097721664626104</v>
      </c>
      <c r="BA173" s="48" t="s">
        <v>70</v>
      </c>
      <c r="BB173" s="48" t="s">
        <v>70</v>
      </c>
      <c r="BC173" s="48" t="s">
        <v>68</v>
      </c>
      <c r="BD173" s="48" t="s">
        <v>68</v>
      </c>
      <c r="BE173" s="48" t="s">
        <v>70</v>
      </c>
      <c r="BF173" s="48" t="s">
        <v>70</v>
      </c>
      <c r="BG173" s="48" t="s">
        <v>71</v>
      </c>
      <c r="BH173" s="48" t="s">
        <v>71</v>
      </c>
      <c r="BI173" s="49">
        <f t="shared" si="698"/>
        <v>1</v>
      </c>
      <c r="BJ173" s="49" t="s">
        <v>147</v>
      </c>
      <c r="BK173" s="53">
        <v>0.54378322653536504</v>
      </c>
      <c r="BL173" s="53">
        <v>0.55855572720182001</v>
      </c>
      <c r="BM173" s="53">
        <v>38.038808598584602</v>
      </c>
      <c r="BN173" s="53">
        <v>37.220206783194897</v>
      </c>
      <c r="BO173" s="53">
        <v>0.67543820847257097</v>
      </c>
      <c r="BP173" s="53">
        <v>0.66441272775149296</v>
      </c>
      <c r="BQ173" s="53">
        <v>0.89330690129327395</v>
      </c>
      <c r="BR173" s="53">
        <v>0.89525479032905397</v>
      </c>
      <c r="BS173" s="49" t="s">
        <v>70</v>
      </c>
      <c r="BT173" s="49" t="s">
        <v>70</v>
      </c>
      <c r="BU173" s="49" t="s">
        <v>68</v>
      </c>
      <c r="BV173" s="49" t="s">
        <v>68</v>
      </c>
      <c r="BW173" s="49" t="s">
        <v>70</v>
      </c>
      <c r="BX173" s="49" t="s">
        <v>70</v>
      </c>
      <c r="BY173" s="49" t="s">
        <v>71</v>
      </c>
      <c r="BZ173" s="49" t="s">
        <v>71</v>
      </c>
    </row>
    <row r="174" spans="1:78" s="70" customFormat="1" x14ac:dyDescent="0.3">
      <c r="F174" s="71"/>
      <c r="G174" s="72"/>
      <c r="H174" s="72"/>
      <c r="I174" s="72"/>
      <c r="J174" s="72"/>
      <c r="K174" s="72"/>
      <c r="L174" s="73"/>
      <c r="M174" s="73"/>
      <c r="N174" s="72"/>
      <c r="O174" s="72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3"/>
      <c r="AC174" s="72"/>
      <c r="AD174" s="72"/>
      <c r="AE174" s="72"/>
      <c r="AF174" s="73"/>
      <c r="AG174" s="72"/>
      <c r="AH174" s="72"/>
      <c r="AI174" s="72"/>
      <c r="AJ174" s="73"/>
      <c r="AK174" s="72"/>
      <c r="AL174" s="72"/>
    </row>
    <row r="175" spans="1:78" s="49" customFormat="1" x14ac:dyDescent="0.3">
      <c r="A175" s="48">
        <v>14184100</v>
      </c>
      <c r="B175" s="48">
        <v>23780883</v>
      </c>
      <c r="C175" s="49" t="s">
        <v>143</v>
      </c>
      <c r="D175" s="49" t="s">
        <v>151</v>
      </c>
      <c r="E175" s="49" t="s">
        <v>155</v>
      </c>
      <c r="F175" s="50">
        <v>1.7</v>
      </c>
      <c r="G175" s="51">
        <v>0.79</v>
      </c>
      <c r="H175" s="51" t="str">
        <f t="shared" ref="H175:H183" si="699">IF(G175&gt;0.8,"VG",IF(G175&gt;0.7,"G",IF(G175&gt;0.45,"S","NS")))</f>
        <v>G</v>
      </c>
      <c r="I175" s="51" t="str">
        <f t="shared" ref="I175:I182" si="700">AI175</f>
        <v>G</v>
      </c>
      <c r="J175" s="51" t="str">
        <f t="shared" ref="J175:J182" si="701">BB175</f>
        <v>G</v>
      </c>
      <c r="K175" s="51" t="str">
        <f t="shared" ref="K175:K182" si="702">BT175</f>
        <v>G</v>
      </c>
      <c r="L175" s="52">
        <v>1.9E-2</v>
      </c>
      <c r="M175" s="51" t="str">
        <f t="shared" ref="M175:M183" si="703">IF(ABS(L175)&lt;5%,"VG",IF(ABS(L175)&lt;10%,"G",IF(ABS(L175)&lt;15%,"S","NS")))</f>
        <v>VG</v>
      </c>
      <c r="N175" s="51" t="str">
        <f t="shared" ref="N175:N182" si="704">AO175</f>
        <v>G</v>
      </c>
      <c r="O175" s="51" t="str">
        <f t="shared" ref="O175:O182" si="705">BD175</f>
        <v>G</v>
      </c>
      <c r="P175" s="51" t="str">
        <f t="shared" ref="P175:P182" si="706">BY175</f>
        <v>G</v>
      </c>
      <c r="Q175" s="51">
        <v>0.46</v>
      </c>
      <c r="R175" s="51" t="str">
        <f t="shared" ref="R175:R183" si="707">IF(Q175&lt;=0.5,"VG",IF(Q175&lt;=0.6,"G",IF(Q175&lt;=0.7,"S","NS")))</f>
        <v>VG</v>
      </c>
      <c r="S175" s="51" t="str">
        <f t="shared" ref="S175:S182" si="708">AN175</f>
        <v>G</v>
      </c>
      <c r="T175" s="51" t="str">
        <f t="shared" ref="T175:T182" si="709">BF175</f>
        <v>VG</v>
      </c>
      <c r="U175" s="51" t="str">
        <f t="shared" ref="U175:U182" si="710">BX175</f>
        <v>VG</v>
      </c>
      <c r="V175" s="51">
        <v>0.87</v>
      </c>
      <c r="W175" s="51" t="str">
        <f t="shared" ref="W175:W183" si="711">IF(V175&gt;0.85,"VG",IF(V175&gt;0.75,"G",IF(V175&gt;0.6,"S","NS")))</f>
        <v>VG</v>
      </c>
      <c r="X175" s="51" t="str">
        <f t="shared" ref="X175:X182" si="712">AP175</f>
        <v>S</v>
      </c>
      <c r="Y175" s="51" t="str">
        <f t="shared" ref="Y175:Y182" si="713">BH175</f>
        <v>VG</v>
      </c>
      <c r="Z175" s="51" t="str">
        <f t="shared" ref="Z175:Z182" si="714">BZ175</f>
        <v>G</v>
      </c>
      <c r="AA175" s="53">
        <v>0.74616055699305495</v>
      </c>
      <c r="AB175" s="53">
        <v>0.67909814418889003</v>
      </c>
      <c r="AC175" s="53">
        <v>14.057892180073001</v>
      </c>
      <c r="AD175" s="53">
        <v>10.3877828640448</v>
      </c>
      <c r="AE175" s="53">
        <v>0.50382481380629296</v>
      </c>
      <c r="AF175" s="53">
        <v>0.56648199954730305</v>
      </c>
      <c r="AG175" s="53">
        <v>0.84268686003554205</v>
      </c>
      <c r="AH175" s="53">
        <v>0.72946601556531199</v>
      </c>
      <c r="AI175" s="48" t="s">
        <v>69</v>
      </c>
      <c r="AJ175" s="48" t="s">
        <v>70</v>
      </c>
      <c r="AK175" s="48" t="s">
        <v>70</v>
      </c>
      <c r="AL175" s="48" t="s">
        <v>70</v>
      </c>
      <c r="AM175" s="48" t="s">
        <v>69</v>
      </c>
      <c r="AN175" s="48" t="s">
        <v>69</v>
      </c>
      <c r="AO175" s="48" t="s">
        <v>69</v>
      </c>
      <c r="AP175" s="48" t="s">
        <v>70</v>
      </c>
      <c r="AR175" s="54" t="s">
        <v>149</v>
      </c>
      <c r="AS175" s="53">
        <v>0.79445395584336498</v>
      </c>
      <c r="AT175" s="53">
        <v>0.793548832874162</v>
      </c>
      <c r="AU175" s="53">
        <v>8.4103450557926198</v>
      </c>
      <c r="AV175" s="53">
        <v>8.4276026771923807</v>
      </c>
      <c r="AW175" s="53">
        <v>0.45337186079049402</v>
      </c>
      <c r="AX175" s="53">
        <v>0.45436897685233502</v>
      </c>
      <c r="AY175" s="53">
        <v>0.85077270589057197</v>
      </c>
      <c r="AZ175" s="53">
        <v>0.85532850180283004</v>
      </c>
      <c r="BA175" s="48" t="s">
        <v>69</v>
      </c>
      <c r="BB175" s="48" t="s">
        <v>69</v>
      </c>
      <c r="BC175" s="48" t="s">
        <v>69</v>
      </c>
      <c r="BD175" s="48" t="s">
        <v>69</v>
      </c>
      <c r="BE175" s="48" t="s">
        <v>71</v>
      </c>
      <c r="BF175" s="48" t="s">
        <v>71</v>
      </c>
      <c r="BG175" s="48" t="s">
        <v>71</v>
      </c>
      <c r="BH175" s="48" t="s">
        <v>71</v>
      </c>
      <c r="BI175" s="49">
        <f t="shared" ref="BI175:BI182" si="715">IF(BJ175=AR175,1,0)</f>
        <v>1</v>
      </c>
      <c r="BJ175" s="49" t="s">
        <v>149</v>
      </c>
      <c r="BK175" s="53">
        <v>0.75847979630699902</v>
      </c>
      <c r="BL175" s="53">
        <v>0.76392120553183895</v>
      </c>
      <c r="BM175" s="53">
        <v>12.772944691857001</v>
      </c>
      <c r="BN175" s="53">
        <v>11.9197259371805</v>
      </c>
      <c r="BO175" s="53">
        <v>0.49144705075216599</v>
      </c>
      <c r="BP175" s="53">
        <v>0.485879403214584</v>
      </c>
      <c r="BQ175" s="53">
        <v>0.84162527161224499</v>
      </c>
      <c r="BR175" s="53">
        <v>0.84458503604716195</v>
      </c>
      <c r="BS175" s="49" t="s">
        <v>69</v>
      </c>
      <c r="BT175" s="49" t="s">
        <v>69</v>
      </c>
      <c r="BU175" s="49" t="s">
        <v>70</v>
      </c>
      <c r="BV175" s="49" t="s">
        <v>70</v>
      </c>
      <c r="BW175" s="49" t="s">
        <v>71</v>
      </c>
      <c r="BX175" s="49" t="s">
        <v>71</v>
      </c>
      <c r="BY175" s="49" t="s">
        <v>69</v>
      </c>
      <c r="BZ175" s="49" t="s">
        <v>69</v>
      </c>
    </row>
    <row r="176" spans="1:78" s="30" customFormat="1" x14ac:dyDescent="0.3">
      <c r="A176" s="36">
        <v>14184100</v>
      </c>
      <c r="B176" s="36">
        <v>23780883</v>
      </c>
      <c r="C176" s="30" t="s">
        <v>143</v>
      </c>
      <c r="D176" s="30" t="s">
        <v>183</v>
      </c>
      <c r="E176" s="30" t="s">
        <v>187</v>
      </c>
      <c r="F176" s="63">
        <v>4.2</v>
      </c>
      <c r="G176" s="24">
        <v>-0.19</v>
      </c>
      <c r="H176" s="24" t="str">
        <f t="shared" si="699"/>
        <v>NS</v>
      </c>
      <c r="I176" s="24" t="str">
        <f t="shared" si="700"/>
        <v>G</v>
      </c>
      <c r="J176" s="24" t="str">
        <f t="shared" si="701"/>
        <v>G</v>
      </c>
      <c r="K176" s="24" t="str">
        <f t="shared" si="702"/>
        <v>G</v>
      </c>
      <c r="L176" s="25">
        <v>0.61499999999999999</v>
      </c>
      <c r="M176" s="24" t="str">
        <f t="shared" si="703"/>
        <v>NS</v>
      </c>
      <c r="N176" s="24" t="str">
        <f t="shared" si="704"/>
        <v>G</v>
      </c>
      <c r="O176" s="24" t="str">
        <f t="shared" si="705"/>
        <v>G</v>
      </c>
      <c r="P176" s="24" t="str">
        <f t="shared" si="706"/>
        <v>G</v>
      </c>
      <c r="Q176" s="24">
        <v>0.79</v>
      </c>
      <c r="R176" s="24" t="str">
        <f t="shared" si="707"/>
        <v>NS</v>
      </c>
      <c r="S176" s="24" t="str">
        <f t="shared" si="708"/>
        <v>G</v>
      </c>
      <c r="T176" s="24" t="str">
        <f t="shared" si="709"/>
        <v>VG</v>
      </c>
      <c r="U176" s="24" t="str">
        <f t="shared" si="710"/>
        <v>VG</v>
      </c>
      <c r="V176" s="24">
        <v>0.91600000000000004</v>
      </c>
      <c r="W176" s="24" t="str">
        <f t="shared" si="711"/>
        <v>VG</v>
      </c>
      <c r="X176" s="24" t="str">
        <f t="shared" si="712"/>
        <v>S</v>
      </c>
      <c r="Y176" s="24" t="str">
        <f t="shared" si="713"/>
        <v>VG</v>
      </c>
      <c r="Z176" s="24" t="str">
        <f t="shared" si="714"/>
        <v>G</v>
      </c>
      <c r="AA176" s="33">
        <v>0.74616055699305495</v>
      </c>
      <c r="AB176" s="33">
        <v>0.67909814418889003</v>
      </c>
      <c r="AC176" s="33">
        <v>14.057892180073001</v>
      </c>
      <c r="AD176" s="33">
        <v>10.3877828640448</v>
      </c>
      <c r="AE176" s="33">
        <v>0.50382481380629296</v>
      </c>
      <c r="AF176" s="33">
        <v>0.56648199954730305</v>
      </c>
      <c r="AG176" s="33">
        <v>0.84268686003554205</v>
      </c>
      <c r="AH176" s="33">
        <v>0.72946601556531199</v>
      </c>
      <c r="AI176" s="36" t="s">
        <v>69</v>
      </c>
      <c r="AJ176" s="36" t="s">
        <v>70</v>
      </c>
      <c r="AK176" s="36" t="s">
        <v>70</v>
      </c>
      <c r="AL176" s="36" t="s">
        <v>70</v>
      </c>
      <c r="AM176" s="36" t="s">
        <v>69</v>
      </c>
      <c r="AN176" s="36" t="s">
        <v>69</v>
      </c>
      <c r="AO176" s="36" t="s">
        <v>69</v>
      </c>
      <c r="AP176" s="36" t="s">
        <v>70</v>
      </c>
      <c r="AR176" s="64" t="s">
        <v>149</v>
      </c>
      <c r="AS176" s="33">
        <v>0.79445395584336498</v>
      </c>
      <c r="AT176" s="33">
        <v>0.793548832874162</v>
      </c>
      <c r="AU176" s="33">
        <v>8.4103450557926198</v>
      </c>
      <c r="AV176" s="33">
        <v>8.4276026771923807</v>
      </c>
      <c r="AW176" s="33">
        <v>0.45337186079049402</v>
      </c>
      <c r="AX176" s="33">
        <v>0.45436897685233502</v>
      </c>
      <c r="AY176" s="33">
        <v>0.85077270589057197</v>
      </c>
      <c r="AZ176" s="33">
        <v>0.85532850180283004</v>
      </c>
      <c r="BA176" s="36" t="s">
        <v>69</v>
      </c>
      <c r="BB176" s="36" t="s">
        <v>69</v>
      </c>
      <c r="BC176" s="36" t="s">
        <v>69</v>
      </c>
      <c r="BD176" s="36" t="s">
        <v>69</v>
      </c>
      <c r="BE176" s="36" t="s">
        <v>71</v>
      </c>
      <c r="BF176" s="36" t="s">
        <v>71</v>
      </c>
      <c r="BG176" s="36" t="s">
        <v>71</v>
      </c>
      <c r="BH176" s="36" t="s">
        <v>71</v>
      </c>
      <c r="BI176" s="30">
        <f t="shared" si="715"/>
        <v>1</v>
      </c>
      <c r="BJ176" s="30" t="s">
        <v>149</v>
      </c>
      <c r="BK176" s="33">
        <v>0.75847979630699902</v>
      </c>
      <c r="BL176" s="33">
        <v>0.76392120553183895</v>
      </c>
      <c r="BM176" s="33">
        <v>12.772944691857001</v>
      </c>
      <c r="BN176" s="33">
        <v>11.9197259371805</v>
      </c>
      <c r="BO176" s="33">
        <v>0.49144705075216599</v>
      </c>
      <c r="BP176" s="33">
        <v>0.485879403214584</v>
      </c>
      <c r="BQ176" s="33">
        <v>0.84162527161224499</v>
      </c>
      <c r="BR176" s="33">
        <v>0.84458503604716195</v>
      </c>
      <c r="BS176" s="30" t="s">
        <v>69</v>
      </c>
      <c r="BT176" s="30" t="s">
        <v>69</v>
      </c>
      <c r="BU176" s="30" t="s">
        <v>70</v>
      </c>
      <c r="BV176" s="30" t="s">
        <v>70</v>
      </c>
      <c r="BW176" s="30" t="s">
        <v>71</v>
      </c>
      <c r="BX176" s="30" t="s">
        <v>71</v>
      </c>
      <c r="BY176" s="30" t="s">
        <v>69</v>
      </c>
      <c r="BZ176" s="30" t="s">
        <v>69</v>
      </c>
    </row>
    <row r="177" spans="1:78" s="56" customFormat="1" x14ac:dyDescent="0.3">
      <c r="A177" s="55">
        <v>14184100</v>
      </c>
      <c r="B177" s="55">
        <v>23780883</v>
      </c>
      <c r="C177" s="56" t="s">
        <v>143</v>
      </c>
      <c r="D177" s="56" t="s">
        <v>192</v>
      </c>
      <c r="E177" s="56" t="s">
        <v>152</v>
      </c>
      <c r="F177" s="57">
        <v>1.7</v>
      </c>
      <c r="G177" s="58">
        <v>0.76</v>
      </c>
      <c r="H177" s="58" t="str">
        <f t="shared" si="699"/>
        <v>G</v>
      </c>
      <c r="I177" s="58" t="str">
        <f t="shared" si="700"/>
        <v>G</v>
      </c>
      <c r="J177" s="58" t="str">
        <f t="shared" si="701"/>
        <v>G</v>
      </c>
      <c r="K177" s="58" t="str">
        <f t="shared" si="702"/>
        <v>G</v>
      </c>
      <c r="L177" s="59">
        <v>0.17199999999999999</v>
      </c>
      <c r="M177" s="58" t="str">
        <f t="shared" si="703"/>
        <v>NS</v>
      </c>
      <c r="N177" s="58" t="str">
        <f t="shared" si="704"/>
        <v>G</v>
      </c>
      <c r="O177" s="58" t="str">
        <f t="shared" si="705"/>
        <v>G</v>
      </c>
      <c r="P177" s="58" t="str">
        <f t="shared" si="706"/>
        <v>G</v>
      </c>
      <c r="Q177" s="58">
        <v>0.46</v>
      </c>
      <c r="R177" s="58" t="str">
        <f t="shared" si="707"/>
        <v>VG</v>
      </c>
      <c r="S177" s="58" t="str">
        <f t="shared" si="708"/>
        <v>G</v>
      </c>
      <c r="T177" s="58" t="str">
        <f t="shared" si="709"/>
        <v>VG</v>
      </c>
      <c r="U177" s="58" t="str">
        <f t="shared" si="710"/>
        <v>VG</v>
      </c>
      <c r="V177" s="58">
        <v>0.91500000000000004</v>
      </c>
      <c r="W177" s="58" t="str">
        <f t="shared" si="711"/>
        <v>VG</v>
      </c>
      <c r="X177" s="58" t="str">
        <f t="shared" si="712"/>
        <v>S</v>
      </c>
      <c r="Y177" s="58" t="str">
        <f t="shared" si="713"/>
        <v>VG</v>
      </c>
      <c r="Z177" s="58" t="str">
        <f t="shared" si="714"/>
        <v>G</v>
      </c>
      <c r="AA177" s="60">
        <v>0.74616055699305495</v>
      </c>
      <c r="AB177" s="60">
        <v>0.67909814418889003</v>
      </c>
      <c r="AC177" s="60">
        <v>14.057892180073001</v>
      </c>
      <c r="AD177" s="60">
        <v>10.3877828640448</v>
      </c>
      <c r="AE177" s="60">
        <v>0.50382481380629296</v>
      </c>
      <c r="AF177" s="60">
        <v>0.56648199954730305</v>
      </c>
      <c r="AG177" s="60">
        <v>0.84268686003554205</v>
      </c>
      <c r="AH177" s="60">
        <v>0.72946601556531199</v>
      </c>
      <c r="AI177" s="55" t="s">
        <v>69</v>
      </c>
      <c r="AJ177" s="55" t="s">
        <v>70</v>
      </c>
      <c r="AK177" s="55" t="s">
        <v>70</v>
      </c>
      <c r="AL177" s="55" t="s">
        <v>70</v>
      </c>
      <c r="AM177" s="55" t="s">
        <v>69</v>
      </c>
      <c r="AN177" s="55" t="s">
        <v>69</v>
      </c>
      <c r="AO177" s="55" t="s">
        <v>69</v>
      </c>
      <c r="AP177" s="55" t="s">
        <v>70</v>
      </c>
      <c r="AR177" s="61" t="s">
        <v>149</v>
      </c>
      <c r="AS177" s="60">
        <v>0.79445395584336498</v>
      </c>
      <c r="AT177" s="60">
        <v>0.793548832874162</v>
      </c>
      <c r="AU177" s="60">
        <v>8.4103450557926198</v>
      </c>
      <c r="AV177" s="60">
        <v>8.4276026771923807</v>
      </c>
      <c r="AW177" s="60">
        <v>0.45337186079049402</v>
      </c>
      <c r="AX177" s="60">
        <v>0.45436897685233502</v>
      </c>
      <c r="AY177" s="60">
        <v>0.85077270589057197</v>
      </c>
      <c r="AZ177" s="60">
        <v>0.85532850180283004</v>
      </c>
      <c r="BA177" s="55" t="s">
        <v>69</v>
      </c>
      <c r="BB177" s="55" t="s">
        <v>69</v>
      </c>
      <c r="BC177" s="55" t="s">
        <v>69</v>
      </c>
      <c r="BD177" s="55" t="s">
        <v>69</v>
      </c>
      <c r="BE177" s="55" t="s">
        <v>71</v>
      </c>
      <c r="BF177" s="55" t="s">
        <v>71</v>
      </c>
      <c r="BG177" s="55" t="s">
        <v>71</v>
      </c>
      <c r="BH177" s="55" t="s">
        <v>71</v>
      </c>
      <c r="BI177" s="56">
        <f t="shared" si="715"/>
        <v>1</v>
      </c>
      <c r="BJ177" s="56" t="s">
        <v>149</v>
      </c>
      <c r="BK177" s="60">
        <v>0.75847979630699902</v>
      </c>
      <c r="BL177" s="60">
        <v>0.76392120553183895</v>
      </c>
      <c r="BM177" s="60">
        <v>12.772944691857001</v>
      </c>
      <c r="BN177" s="60">
        <v>11.9197259371805</v>
      </c>
      <c r="BO177" s="60">
        <v>0.49144705075216599</v>
      </c>
      <c r="BP177" s="60">
        <v>0.485879403214584</v>
      </c>
      <c r="BQ177" s="60">
        <v>0.84162527161224499</v>
      </c>
      <c r="BR177" s="60">
        <v>0.84458503604716195</v>
      </c>
      <c r="BS177" s="56" t="s">
        <v>69</v>
      </c>
      <c r="BT177" s="56" t="s">
        <v>69</v>
      </c>
      <c r="BU177" s="56" t="s">
        <v>70</v>
      </c>
      <c r="BV177" s="56" t="s">
        <v>70</v>
      </c>
      <c r="BW177" s="56" t="s">
        <v>71</v>
      </c>
      <c r="BX177" s="56" t="s">
        <v>71</v>
      </c>
      <c r="BY177" s="56" t="s">
        <v>69</v>
      </c>
      <c r="BZ177" s="56" t="s">
        <v>69</v>
      </c>
    </row>
    <row r="178" spans="1:78" s="56" customFormat="1" x14ac:dyDescent="0.3">
      <c r="A178" s="55">
        <v>14184100</v>
      </c>
      <c r="B178" s="55">
        <v>23780883</v>
      </c>
      <c r="C178" s="56" t="s">
        <v>143</v>
      </c>
      <c r="D178" s="56" t="s">
        <v>202</v>
      </c>
      <c r="E178" s="56" t="s">
        <v>152</v>
      </c>
      <c r="F178" s="57">
        <v>1.7</v>
      </c>
      <c r="G178" s="58">
        <v>0.76</v>
      </c>
      <c r="H178" s="58" t="str">
        <f t="shared" si="699"/>
        <v>G</v>
      </c>
      <c r="I178" s="58" t="str">
        <f t="shared" si="700"/>
        <v>G</v>
      </c>
      <c r="J178" s="58" t="str">
        <f t="shared" si="701"/>
        <v>G</v>
      </c>
      <c r="K178" s="58" t="str">
        <f t="shared" si="702"/>
        <v>G</v>
      </c>
      <c r="L178" s="59">
        <v>0.17380000000000001</v>
      </c>
      <c r="M178" s="58" t="str">
        <f t="shared" si="703"/>
        <v>NS</v>
      </c>
      <c r="N178" s="58" t="str">
        <f t="shared" si="704"/>
        <v>G</v>
      </c>
      <c r="O178" s="58" t="str">
        <f t="shared" si="705"/>
        <v>G</v>
      </c>
      <c r="P178" s="58" t="str">
        <f t="shared" si="706"/>
        <v>G</v>
      </c>
      <c r="Q178" s="58">
        <v>0.46</v>
      </c>
      <c r="R178" s="58" t="str">
        <f t="shared" si="707"/>
        <v>VG</v>
      </c>
      <c r="S178" s="58" t="str">
        <f t="shared" si="708"/>
        <v>G</v>
      </c>
      <c r="T178" s="58" t="str">
        <f t="shared" si="709"/>
        <v>VG</v>
      </c>
      <c r="U178" s="58" t="str">
        <f t="shared" si="710"/>
        <v>VG</v>
      </c>
      <c r="V178" s="58">
        <v>0.91600000000000004</v>
      </c>
      <c r="W178" s="58" t="str">
        <f t="shared" si="711"/>
        <v>VG</v>
      </c>
      <c r="X178" s="58" t="str">
        <f t="shared" si="712"/>
        <v>S</v>
      </c>
      <c r="Y178" s="58" t="str">
        <f t="shared" si="713"/>
        <v>VG</v>
      </c>
      <c r="Z178" s="58" t="str">
        <f t="shared" si="714"/>
        <v>G</v>
      </c>
      <c r="AA178" s="60">
        <v>0.74616055699305495</v>
      </c>
      <c r="AB178" s="60">
        <v>0.67909814418889003</v>
      </c>
      <c r="AC178" s="60">
        <v>14.057892180073001</v>
      </c>
      <c r="AD178" s="60">
        <v>10.3877828640448</v>
      </c>
      <c r="AE178" s="60">
        <v>0.50382481380629296</v>
      </c>
      <c r="AF178" s="60">
        <v>0.56648199954730305</v>
      </c>
      <c r="AG178" s="60">
        <v>0.84268686003554205</v>
      </c>
      <c r="AH178" s="60">
        <v>0.72946601556531199</v>
      </c>
      <c r="AI178" s="55" t="s">
        <v>69</v>
      </c>
      <c r="AJ178" s="55" t="s">
        <v>70</v>
      </c>
      <c r="AK178" s="55" t="s">
        <v>70</v>
      </c>
      <c r="AL178" s="55" t="s">
        <v>70</v>
      </c>
      <c r="AM178" s="55" t="s">
        <v>69</v>
      </c>
      <c r="AN178" s="55" t="s">
        <v>69</v>
      </c>
      <c r="AO178" s="55" t="s">
        <v>69</v>
      </c>
      <c r="AP178" s="55" t="s">
        <v>70</v>
      </c>
      <c r="AR178" s="61" t="s">
        <v>149</v>
      </c>
      <c r="AS178" s="60">
        <v>0.79445395584336498</v>
      </c>
      <c r="AT178" s="60">
        <v>0.793548832874162</v>
      </c>
      <c r="AU178" s="60">
        <v>8.4103450557926198</v>
      </c>
      <c r="AV178" s="60">
        <v>8.4276026771923807</v>
      </c>
      <c r="AW178" s="60">
        <v>0.45337186079049402</v>
      </c>
      <c r="AX178" s="60">
        <v>0.45436897685233502</v>
      </c>
      <c r="AY178" s="60">
        <v>0.85077270589057197</v>
      </c>
      <c r="AZ178" s="60">
        <v>0.85532850180283004</v>
      </c>
      <c r="BA178" s="55" t="s">
        <v>69</v>
      </c>
      <c r="BB178" s="55" t="s">
        <v>69</v>
      </c>
      <c r="BC178" s="55" t="s">
        <v>69</v>
      </c>
      <c r="BD178" s="55" t="s">
        <v>69</v>
      </c>
      <c r="BE178" s="55" t="s">
        <v>71</v>
      </c>
      <c r="BF178" s="55" t="s">
        <v>71</v>
      </c>
      <c r="BG178" s="55" t="s">
        <v>71</v>
      </c>
      <c r="BH178" s="55" t="s">
        <v>71</v>
      </c>
      <c r="BI178" s="56">
        <f t="shared" si="715"/>
        <v>1</v>
      </c>
      <c r="BJ178" s="56" t="s">
        <v>149</v>
      </c>
      <c r="BK178" s="60">
        <v>0.75847979630699902</v>
      </c>
      <c r="BL178" s="60">
        <v>0.76392120553183895</v>
      </c>
      <c r="BM178" s="60">
        <v>12.772944691857001</v>
      </c>
      <c r="BN178" s="60">
        <v>11.9197259371805</v>
      </c>
      <c r="BO178" s="60">
        <v>0.49144705075216599</v>
      </c>
      <c r="BP178" s="60">
        <v>0.485879403214584</v>
      </c>
      <c r="BQ178" s="60">
        <v>0.84162527161224499</v>
      </c>
      <c r="BR178" s="60">
        <v>0.84458503604716195</v>
      </c>
      <c r="BS178" s="56" t="s">
        <v>69</v>
      </c>
      <c r="BT178" s="56" t="s">
        <v>69</v>
      </c>
      <c r="BU178" s="56" t="s">
        <v>70</v>
      </c>
      <c r="BV178" s="56" t="s">
        <v>70</v>
      </c>
      <c r="BW178" s="56" t="s">
        <v>71</v>
      </c>
      <c r="BX178" s="56" t="s">
        <v>71</v>
      </c>
      <c r="BY178" s="56" t="s">
        <v>69</v>
      </c>
      <c r="BZ178" s="56" t="s">
        <v>69</v>
      </c>
    </row>
    <row r="179" spans="1:78" s="56" customFormat="1" x14ac:dyDescent="0.3">
      <c r="A179" s="55">
        <v>14184100</v>
      </c>
      <c r="B179" s="55">
        <v>23780883</v>
      </c>
      <c r="C179" s="56" t="s">
        <v>143</v>
      </c>
      <c r="D179" s="56" t="s">
        <v>208</v>
      </c>
      <c r="E179" s="56" t="s">
        <v>152</v>
      </c>
      <c r="F179" s="57">
        <v>1.7</v>
      </c>
      <c r="G179" s="58">
        <v>0.76</v>
      </c>
      <c r="H179" s="58" t="str">
        <f t="shared" si="699"/>
        <v>G</v>
      </c>
      <c r="I179" s="58" t="str">
        <f t="shared" si="700"/>
        <v>G</v>
      </c>
      <c r="J179" s="58" t="str">
        <f t="shared" si="701"/>
        <v>G</v>
      </c>
      <c r="K179" s="58" t="str">
        <f t="shared" si="702"/>
        <v>G</v>
      </c>
      <c r="L179" s="59">
        <v>0.1704</v>
      </c>
      <c r="M179" s="58" t="str">
        <f t="shared" si="703"/>
        <v>NS</v>
      </c>
      <c r="N179" s="58" t="str">
        <f t="shared" si="704"/>
        <v>G</v>
      </c>
      <c r="O179" s="58" t="str">
        <f t="shared" si="705"/>
        <v>G</v>
      </c>
      <c r="P179" s="58" t="str">
        <f t="shared" si="706"/>
        <v>G</v>
      </c>
      <c r="Q179" s="58">
        <v>0.46</v>
      </c>
      <c r="R179" s="58" t="str">
        <f t="shared" si="707"/>
        <v>VG</v>
      </c>
      <c r="S179" s="58" t="str">
        <f t="shared" si="708"/>
        <v>G</v>
      </c>
      <c r="T179" s="58" t="str">
        <f t="shared" si="709"/>
        <v>VG</v>
      </c>
      <c r="U179" s="58" t="str">
        <f t="shared" si="710"/>
        <v>VG</v>
      </c>
      <c r="V179" s="58">
        <v>0.91500000000000004</v>
      </c>
      <c r="W179" s="58" t="str">
        <f t="shared" si="711"/>
        <v>VG</v>
      </c>
      <c r="X179" s="58" t="str">
        <f t="shared" si="712"/>
        <v>S</v>
      </c>
      <c r="Y179" s="58" t="str">
        <f t="shared" si="713"/>
        <v>VG</v>
      </c>
      <c r="Z179" s="58" t="str">
        <f t="shared" si="714"/>
        <v>G</v>
      </c>
      <c r="AA179" s="60">
        <v>0.74616055699305495</v>
      </c>
      <c r="AB179" s="60">
        <v>0.67909814418889003</v>
      </c>
      <c r="AC179" s="60">
        <v>14.057892180073001</v>
      </c>
      <c r="AD179" s="60">
        <v>10.3877828640448</v>
      </c>
      <c r="AE179" s="60">
        <v>0.50382481380629296</v>
      </c>
      <c r="AF179" s="60">
        <v>0.56648199954730305</v>
      </c>
      <c r="AG179" s="60">
        <v>0.84268686003554205</v>
      </c>
      <c r="AH179" s="60">
        <v>0.72946601556531199</v>
      </c>
      <c r="AI179" s="55" t="s">
        <v>69</v>
      </c>
      <c r="AJ179" s="55" t="s">
        <v>70</v>
      </c>
      <c r="AK179" s="55" t="s">
        <v>70</v>
      </c>
      <c r="AL179" s="55" t="s">
        <v>70</v>
      </c>
      <c r="AM179" s="55" t="s">
        <v>69</v>
      </c>
      <c r="AN179" s="55" t="s">
        <v>69</v>
      </c>
      <c r="AO179" s="55" t="s">
        <v>69</v>
      </c>
      <c r="AP179" s="55" t="s">
        <v>70</v>
      </c>
      <c r="AR179" s="61" t="s">
        <v>149</v>
      </c>
      <c r="AS179" s="60">
        <v>0.79445395584336498</v>
      </c>
      <c r="AT179" s="60">
        <v>0.793548832874162</v>
      </c>
      <c r="AU179" s="60">
        <v>8.4103450557926198</v>
      </c>
      <c r="AV179" s="60">
        <v>8.4276026771923807</v>
      </c>
      <c r="AW179" s="60">
        <v>0.45337186079049402</v>
      </c>
      <c r="AX179" s="60">
        <v>0.45436897685233502</v>
      </c>
      <c r="AY179" s="60">
        <v>0.85077270589057197</v>
      </c>
      <c r="AZ179" s="60">
        <v>0.85532850180283004</v>
      </c>
      <c r="BA179" s="55" t="s">
        <v>69</v>
      </c>
      <c r="BB179" s="55" t="s">
        <v>69</v>
      </c>
      <c r="BC179" s="55" t="s">
        <v>69</v>
      </c>
      <c r="BD179" s="55" t="s">
        <v>69</v>
      </c>
      <c r="BE179" s="55" t="s">
        <v>71</v>
      </c>
      <c r="BF179" s="55" t="s">
        <v>71</v>
      </c>
      <c r="BG179" s="55" t="s">
        <v>71</v>
      </c>
      <c r="BH179" s="55" t="s">
        <v>71</v>
      </c>
      <c r="BI179" s="56">
        <f t="shared" si="715"/>
        <v>1</v>
      </c>
      <c r="BJ179" s="56" t="s">
        <v>149</v>
      </c>
      <c r="BK179" s="60">
        <v>0.75847979630699902</v>
      </c>
      <c r="BL179" s="60">
        <v>0.76392120553183895</v>
      </c>
      <c r="BM179" s="60">
        <v>12.772944691857001</v>
      </c>
      <c r="BN179" s="60">
        <v>11.9197259371805</v>
      </c>
      <c r="BO179" s="60">
        <v>0.49144705075216599</v>
      </c>
      <c r="BP179" s="60">
        <v>0.485879403214584</v>
      </c>
      <c r="BQ179" s="60">
        <v>0.84162527161224499</v>
      </c>
      <c r="BR179" s="60">
        <v>0.84458503604716195</v>
      </c>
      <c r="BS179" s="56" t="s">
        <v>69</v>
      </c>
      <c r="BT179" s="56" t="s">
        <v>69</v>
      </c>
      <c r="BU179" s="56" t="s">
        <v>70</v>
      </c>
      <c r="BV179" s="56" t="s">
        <v>70</v>
      </c>
      <c r="BW179" s="56" t="s">
        <v>71</v>
      </c>
      <c r="BX179" s="56" t="s">
        <v>71</v>
      </c>
      <c r="BY179" s="56" t="s">
        <v>69</v>
      </c>
      <c r="BZ179" s="56" t="s">
        <v>69</v>
      </c>
    </row>
    <row r="180" spans="1:78" s="56" customFormat="1" x14ac:dyDescent="0.3">
      <c r="A180" s="55">
        <v>14184100</v>
      </c>
      <c r="B180" s="55">
        <v>23780883</v>
      </c>
      <c r="C180" s="56" t="s">
        <v>143</v>
      </c>
      <c r="D180" s="56" t="s">
        <v>254</v>
      </c>
      <c r="E180" s="56" t="s">
        <v>256</v>
      </c>
      <c r="F180" s="57">
        <v>1.8</v>
      </c>
      <c r="G180" s="58">
        <v>0.72</v>
      </c>
      <c r="H180" s="58" t="str">
        <f t="shared" si="699"/>
        <v>G</v>
      </c>
      <c r="I180" s="58" t="str">
        <f t="shared" si="700"/>
        <v>G</v>
      </c>
      <c r="J180" s="58" t="str">
        <f t="shared" si="701"/>
        <v>G</v>
      </c>
      <c r="K180" s="58" t="str">
        <f t="shared" si="702"/>
        <v>G</v>
      </c>
      <c r="L180" s="59">
        <v>0.19040000000000001</v>
      </c>
      <c r="M180" s="58" t="str">
        <f t="shared" si="703"/>
        <v>NS</v>
      </c>
      <c r="N180" s="58" t="str">
        <f t="shared" si="704"/>
        <v>G</v>
      </c>
      <c r="O180" s="58" t="str">
        <f t="shared" si="705"/>
        <v>G</v>
      </c>
      <c r="P180" s="58" t="str">
        <f t="shared" si="706"/>
        <v>G</v>
      </c>
      <c r="Q180" s="58">
        <v>0.49</v>
      </c>
      <c r="R180" s="58" t="str">
        <f t="shared" si="707"/>
        <v>VG</v>
      </c>
      <c r="S180" s="58" t="str">
        <f t="shared" si="708"/>
        <v>G</v>
      </c>
      <c r="T180" s="58" t="str">
        <f t="shared" si="709"/>
        <v>VG</v>
      </c>
      <c r="U180" s="58" t="str">
        <f t="shared" si="710"/>
        <v>VG</v>
      </c>
      <c r="V180" s="58">
        <v>0.92100000000000004</v>
      </c>
      <c r="W180" s="58" t="str">
        <f t="shared" si="711"/>
        <v>VG</v>
      </c>
      <c r="X180" s="58" t="str">
        <f t="shared" si="712"/>
        <v>S</v>
      </c>
      <c r="Y180" s="58" t="str">
        <f t="shared" si="713"/>
        <v>VG</v>
      </c>
      <c r="Z180" s="58" t="str">
        <f t="shared" si="714"/>
        <v>G</v>
      </c>
      <c r="AA180" s="60">
        <v>0.74616055699305495</v>
      </c>
      <c r="AB180" s="60">
        <v>0.67909814418889003</v>
      </c>
      <c r="AC180" s="60">
        <v>14.057892180073001</v>
      </c>
      <c r="AD180" s="60">
        <v>10.3877828640448</v>
      </c>
      <c r="AE180" s="60">
        <v>0.50382481380629296</v>
      </c>
      <c r="AF180" s="60">
        <v>0.56648199954730305</v>
      </c>
      <c r="AG180" s="60">
        <v>0.84268686003554205</v>
      </c>
      <c r="AH180" s="60">
        <v>0.72946601556531199</v>
      </c>
      <c r="AI180" s="55" t="s">
        <v>69</v>
      </c>
      <c r="AJ180" s="55" t="s">
        <v>70</v>
      </c>
      <c r="AK180" s="55" t="s">
        <v>70</v>
      </c>
      <c r="AL180" s="55" t="s">
        <v>70</v>
      </c>
      <c r="AM180" s="55" t="s">
        <v>69</v>
      </c>
      <c r="AN180" s="55" t="s">
        <v>69</v>
      </c>
      <c r="AO180" s="55" t="s">
        <v>69</v>
      </c>
      <c r="AP180" s="55" t="s">
        <v>70</v>
      </c>
      <c r="AR180" s="61" t="s">
        <v>149</v>
      </c>
      <c r="AS180" s="60">
        <v>0.79445395584336498</v>
      </c>
      <c r="AT180" s="60">
        <v>0.793548832874162</v>
      </c>
      <c r="AU180" s="60">
        <v>8.4103450557926198</v>
      </c>
      <c r="AV180" s="60">
        <v>8.4276026771923807</v>
      </c>
      <c r="AW180" s="60">
        <v>0.45337186079049402</v>
      </c>
      <c r="AX180" s="60">
        <v>0.45436897685233502</v>
      </c>
      <c r="AY180" s="60">
        <v>0.85077270589057197</v>
      </c>
      <c r="AZ180" s="60">
        <v>0.85532850180283004</v>
      </c>
      <c r="BA180" s="55" t="s">
        <v>69</v>
      </c>
      <c r="BB180" s="55" t="s">
        <v>69</v>
      </c>
      <c r="BC180" s="55" t="s">
        <v>69</v>
      </c>
      <c r="BD180" s="55" t="s">
        <v>69</v>
      </c>
      <c r="BE180" s="55" t="s">
        <v>71</v>
      </c>
      <c r="BF180" s="55" t="s">
        <v>71</v>
      </c>
      <c r="BG180" s="55" t="s">
        <v>71</v>
      </c>
      <c r="BH180" s="55" t="s">
        <v>71</v>
      </c>
      <c r="BI180" s="56">
        <f t="shared" si="715"/>
        <v>1</v>
      </c>
      <c r="BJ180" s="56" t="s">
        <v>149</v>
      </c>
      <c r="BK180" s="60">
        <v>0.75847979630699902</v>
      </c>
      <c r="BL180" s="60">
        <v>0.76392120553183895</v>
      </c>
      <c r="BM180" s="60">
        <v>12.772944691857001</v>
      </c>
      <c r="BN180" s="60">
        <v>11.9197259371805</v>
      </c>
      <c r="BO180" s="60">
        <v>0.49144705075216599</v>
      </c>
      <c r="BP180" s="60">
        <v>0.485879403214584</v>
      </c>
      <c r="BQ180" s="60">
        <v>0.84162527161224499</v>
      </c>
      <c r="BR180" s="60">
        <v>0.84458503604716195</v>
      </c>
      <c r="BS180" s="56" t="s">
        <v>69</v>
      </c>
      <c r="BT180" s="56" t="s">
        <v>69</v>
      </c>
      <c r="BU180" s="56" t="s">
        <v>70</v>
      </c>
      <c r="BV180" s="56" t="s">
        <v>70</v>
      </c>
      <c r="BW180" s="56" t="s">
        <v>71</v>
      </c>
      <c r="BX180" s="56" t="s">
        <v>71</v>
      </c>
      <c r="BY180" s="56" t="s">
        <v>69</v>
      </c>
      <c r="BZ180" s="56" t="s">
        <v>69</v>
      </c>
    </row>
    <row r="181" spans="1:78" s="56" customFormat="1" x14ac:dyDescent="0.3">
      <c r="A181" s="55">
        <v>14184100</v>
      </c>
      <c r="B181" s="55">
        <v>23780883</v>
      </c>
      <c r="C181" s="56" t="s">
        <v>143</v>
      </c>
      <c r="D181" s="56" t="s">
        <v>261</v>
      </c>
      <c r="E181" s="56" t="s">
        <v>262</v>
      </c>
      <c r="F181" s="57">
        <v>1.8</v>
      </c>
      <c r="G181" s="58">
        <v>0.75</v>
      </c>
      <c r="H181" s="58" t="str">
        <f t="shared" si="699"/>
        <v>G</v>
      </c>
      <c r="I181" s="58" t="str">
        <f t="shared" si="700"/>
        <v>G</v>
      </c>
      <c r="J181" s="58" t="str">
        <f t="shared" si="701"/>
        <v>G</v>
      </c>
      <c r="K181" s="58" t="str">
        <f t="shared" si="702"/>
        <v>G</v>
      </c>
      <c r="L181" s="59">
        <v>0.1827</v>
      </c>
      <c r="M181" s="58" t="str">
        <f t="shared" si="703"/>
        <v>NS</v>
      </c>
      <c r="N181" s="58" t="str">
        <f t="shared" si="704"/>
        <v>G</v>
      </c>
      <c r="O181" s="58" t="str">
        <f t="shared" si="705"/>
        <v>G</v>
      </c>
      <c r="P181" s="58" t="str">
        <f t="shared" si="706"/>
        <v>G</v>
      </c>
      <c r="Q181" s="58">
        <v>0.46</v>
      </c>
      <c r="R181" s="58" t="str">
        <f t="shared" si="707"/>
        <v>VG</v>
      </c>
      <c r="S181" s="58" t="str">
        <f t="shared" si="708"/>
        <v>G</v>
      </c>
      <c r="T181" s="58" t="str">
        <f t="shared" si="709"/>
        <v>VG</v>
      </c>
      <c r="U181" s="58" t="str">
        <f t="shared" si="710"/>
        <v>VG</v>
      </c>
      <c r="V181" s="58">
        <v>0.92800000000000005</v>
      </c>
      <c r="W181" s="58" t="str">
        <f t="shared" si="711"/>
        <v>VG</v>
      </c>
      <c r="X181" s="58" t="str">
        <f t="shared" si="712"/>
        <v>S</v>
      </c>
      <c r="Y181" s="58" t="str">
        <f t="shared" si="713"/>
        <v>VG</v>
      </c>
      <c r="Z181" s="58" t="str">
        <f t="shared" si="714"/>
        <v>G</v>
      </c>
      <c r="AA181" s="60">
        <v>0.74616055699305495</v>
      </c>
      <c r="AB181" s="60">
        <v>0.67909814418889003</v>
      </c>
      <c r="AC181" s="60">
        <v>14.057892180073001</v>
      </c>
      <c r="AD181" s="60">
        <v>10.3877828640448</v>
      </c>
      <c r="AE181" s="60">
        <v>0.50382481380629296</v>
      </c>
      <c r="AF181" s="60">
        <v>0.56648199954730305</v>
      </c>
      <c r="AG181" s="60">
        <v>0.84268686003554205</v>
      </c>
      <c r="AH181" s="60">
        <v>0.72946601556531199</v>
      </c>
      <c r="AI181" s="55" t="s">
        <v>69</v>
      </c>
      <c r="AJ181" s="55" t="s">
        <v>70</v>
      </c>
      <c r="AK181" s="55" t="s">
        <v>70</v>
      </c>
      <c r="AL181" s="55" t="s">
        <v>70</v>
      </c>
      <c r="AM181" s="55" t="s">
        <v>69</v>
      </c>
      <c r="AN181" s="55" t="s">
        <v>69</v>
      </c>
      <c r="AO181" s="55" t="s">
        <v>69</v>
      </c>
      <c r="AP181" s="55" t="s">
        <v>70</v>
      </c>
      <c r="AR181" s="61" t="s">
        <v>149</v>
      </c>
      <c r="AS181" s="60">
        <v>0.79445395584336498</v>
      </c>
      <c r="AT181" s="60">
        <v>0.793548832874162</v>
      </c>
      <c r="AU181" s="60">
        <v>8.4103450557926198</v>
      </c>
      <c r="AV181" s="60">
        <v>8.4276026771923807</v>
      </c>
      <c r="AW181" s="60">
        <v>0.45337186079049402</v>
      </c>
      <c r="AX181" s="60">
        <v>0.45436897685233502</v>
      </c>
      <c r="AY181" s="60">
        <v>0.85077270589057197</v>
      </c>
      <c r="AZ181" s="60">
        <v>0.85532850180283004</v>
      </c>
      <c r="BA181" s="55" t="s">
        <v>69</v>
      </c>
      <c r="BB181" s="55" t="s">
        <v>69</v>
      </c>
      <c r="BC181" s="55" t="s">
        <v>69</v>
      </c>
      <c r="BD181" s="55" t="s">
        <v>69</v>
      </c>
      <c r="BE181" s="55" t="s">
        <v>71</v>
      </c>
      <c r="BF181" s="55" t="s">
        <v>71</v>
      </c>
      <c r="BG181" s="55" t="s">
        <v>71</v>
      </c>
      <c r="BH181" s="55" t="s">
        <v>71</v>
      </c>
      <c r="BI181" s="56">
        <f t="shared" si="715"/>
        <v>1</v>
      </c>
      <c r="BJ181" s="56" t="s">
        <v>149</v>
      </c>
      <c r="BK181" s="60">
        <v>0.75847979630699902</v>
      </c>
      <c r="BL181" s="60">
        <v>0.76392120553183895</v>
      </c>
      <c r="BM181" s="60">
        <v>12.772944691857001</v>
      </c>
      <c r="BN181" s="60">
        <v>11.9197259371805</v>
      </c>
      <c r="BO181" s="60">
        <v>0.49144705075216599</v>
      </c>
      <c r="BP181" s="60">
        <v>0.485879403214584</v>
      </c>
      <c r="BQ181" s="60">
        <v>0.84162527161224499</v>
      </c>
      <c r="BR181" s="60">
        <v>0.84458503604716195</v>
      </c>
      <c r="BS181" s="56" t="s">
        <v>69</v>
      </c>
      <c r="BT181" s="56" t="s">
        <v>69</v>
      </c>
      <c r="BU181" s="56" t="s">
        <v>70</v>
      </c>
      <c r="BV181" s="56" t="s">
        <v>70</v>
      </c>
      <c r="BW181" s="56" t="s">
        <v>71</v>
      </c>
      <c r="BX181" s="56" t="s">
        <v>71</v>
      </c>
      <c r="BY181" s="56" t="s">
        <v>69</v>
      </c>
      <c r="BZ181" s="56" t="s">
        <v>69</v>
      </c>
    </row>
    <row r="182" spans="1:78" s="56" customFormat="1" ht="28.8" x14ac:dyDescent="0.3">
      <c r="A182" s="55">
        <v>14184100</v>
      </c>
      <c r="B182" s="55">
        <v>23780883</v>
      </c>
      <c r="C182" s="56" t="s">
        <v>143</v>
      </c>
      <c r="D182" s="66" t="s">
        <v>272</v>
      </c>
      <c r="E182" s="56" t="s">
        <v>274</v>
      </c>
      <c r="F182" s="57">
        <v>2</v>
      </c>
      <c r="G182" s="58">
        <v>0.7</v>
      </c>
      <c r="H182" s="58" t="str">
        <f t="shared" si="699"/>
        <v>S</v>
      </c>
      <c r="I182" s="58" t="str">
        <f t="shared" si="700"/>
        <v>G</v>
      </c>
      <c r="J182" s="58" t="str">
        <f t="shared" si="701"/>
        <v>G</v>
      </c>
      <c r="K182" s="58" t="str">
        <f t="shared" si="702"/>
        <v>G</v>
      </c>
      <c r="L182" s="59">
        <v>0.21959999999999999</v>
      </c>
      <c r="M182" s="58" t="str">
        <f t="shared" si="703"/>
        <v>NS</v>
      </c>
      <c r="N182" s="58" t="str">
        <f t="shared" si="704"/>
        <v>G</v>
      </c>
      <c r="O182" s="58" t="str">
        <f t="shared" si="705"/>
        <v>G</v>
      </c>
      <c r="P182" s="58" t="str">
        <f t="shared" si="706"/>
        <v>G</v>
      </c>
      <c r="Q182" s="58">
        <v>0.5</v>
      </c>
      <c r="R182" s="58" t="str">
        <f t="shared" si="707"/>
        <v>VG</v>
      </c>
      <c r="S182" s="58" t="str">
        <f t="shared" si="708"/>
        <v>G</v>
      </c>
      <c r="T182" s="58" t="str">
        <f t="shared" si="709"/>
        <v>VG</v>
      </c>
      <c r="U182" s="58" t="str">
        <f t="shared" si="710"/>
        <v>VG</v>
      </c>
      <c r="V182" s="58">
        <v>0.94199999999999995</v>
      </c>
      <c r="W182" s="58" t="str">
        <f t="shared" si="711"/>
        <v>VG</v>
      </c>
      <c r="X182" s="58" t="str">
        <f t="shared" si="712"/>
        <v>S</v>
      </c>
      <c r="Y182" s="58" t="str">
        <f t="shared" si="713"/>
        <v>VG</v>
      </c>
      <c r="Z182" s="58" t="str">
        <f t="shared" si="714"/>
        <v>G</v>
      </c>
      <c r="AA182" s="60">
        <v>0.74616055699305495</v>
      </c>
      <c r="AB182" s="60">
        <v>0.67909814418889003</v>
      </c>
      <c r="AC182" s="60">
        <v>14.057892180073001</v>
      </c>
      <c r="AD182" s="60">
        <v>10.3877828640448</v>
      </c>
      <c r="AE182" s="60">
        <v>0.50382481380629296</v>
      </c>
      <c r="AF182" s="60">
        <v>0.56648199954730305</v>
      </c>
      <c r="AG182" s="60">
        <v>0.84268686003554205</v>
      </c>
      <c r="AH182" s="60">
        <v>0.72946601556531199</v>
      </c>
      <c r="AI182" s="55" t="s">
        <v>69</v>
      </c>
      <c r="AJ182" s="55" t="s">
        <v>70</v>
      </c>
      <c r="AK182" s="55" t="s">
        <v>70</v>
      </c>
      <c r="AL182" s="55" t="s">
        <v>70</v>
      </c>
      <c r="AM182" s="55" t="s">
        <v>69</v>
      </c>
      <c r="AN182" s="55" t="s">
        <v>69</v>
      </c>
      <c r="AO182" s="55" t="s">
        <v>69</v>
      </c>
      <c r="AP182" s="55" t="s">
        <v>70</v>
      </c>
      <c r="AR182" s="61" t="s">
        <v>149</v>
      </c>
      <c r="AS182" s="60">
        <v>0.79445395584336498</v>
      </c>
      <c r="AT182" s="60">
        <v>0.793548832874162</v>
      </c>
      <c r="AU182" s="60">
        <v>8.4103450557926198</v>
      </c>
      <c r="AV182" s="60">
        <v>8.4276026771923807</v>
      </c>
      <c r="AW182" s="60">
        <v>0.45337186079049402</v>
      </c>
      <c r="AX182" s="60">
        <v>0.45436897685233502</v>
      </c>
      <c r="AY182" s="60">
        <v>0.85077270589057197</v>
      </c>
      <c r="AZ182" s="60">
        <v>0.85532850180283004</v>
      </c>
      <c r="BA182" s="55" t="s">
        <v>69</v>
      </c>
      <c r="BB182" s="55" t="s">
        <v>69</v>
      </c>
      <c r="BC182" s="55" t="s">
        <v>69</v>
      </c>
      <c r="BD182" s="55" t="s">
        <v>69</v>
      </c>
      <c r="BE182" s="55" t="s">
        <v>71</v>
      </c>
      <c r="BF182" s="55" t="s">
        <v>71</v>
      </c>
      <c r="BG182" s="55" t="s">
        <v>71</v>
      </c>
      <c r="BH182" s="55" t="s">
        <v>71</v>
      </c>
      <c r="BI182" s="56">
        <f t="shared" si="715"/>
        <v>1</v>
      </c>
      <c r="BJ182" s="56" t="s">
        <v>149</v>
      </c>
      <c r="BK182" s="60">
        <v>0.75847979630699902</v>
      </c>
      <c r="BL182" s="60">
        <v>0.76392120553183895</v>
      </c>
      <c r="BM182" s="60">
        <v>12.772944691857001</v>
      </c>
      <c r="BN182" s="60">
        <v>11.9197259371805</v>
      </c>
      <c r="BO182" s="60">
        <v>0.49144705075216599</v>
      </c>
      <c r="BP182" s="60">
        <v>0.485879403214584</v>
      </c>
      <c r="BQ182" s="60">
        <v>0.84162527161224499</v>
      </c>
      <c r="BR182" s="60">
        <v>0.84458503604716195</v>
      </c>
      <c r="BS182" s="56" t="s">
        <v>69</v>
      </c>
      <c r="BT182" s="56" t="s">
        <v>69</v>
      </c>
      <c r="BU182" s="56" t="s">
        <v>70</v>
      </c>
      <c r="BV182" s="56" t="s">
        <v>70</v>
      </c>
      <c r="BW182" s="56" t="s">
        <v>71</v>
      </c>
      <c r="BX182" s="56" t="s">
        <v>71</v>
      </c>
      <c r="BY182" s="56" t="s">
        <v>69</v>
      </c>
      <c r="BZ182" s="56" t="s">
        <v>69</v>
      </c>
    </row>
    <row r="183" spans="1:78" s="56" customFormat="1" ht="28.8" x14ac:dyDescent="0.3">
      <c r="A183" s="55">
        <v>14184100</v>
      </c>
      <c r="B183" s="55">
        <v>23780883</v>
      </c>
      <c r="C183" s="56" t="s">
        <v>143</v>
      </c>
      <c r="D183" s="66" t="s">
        <v>275</v>
      </c>
      <c r="E183" s="56" t="s">
        <v>276</v>
      </c>
      <c r="F183" s="57">
        <v>2.1</v>
      </c>
      <c r="G183" s="58">
        <v>0.67</v>
      </c>
      <c r="H183" s="58" t="str">
        <f t="shared" si="699"/>
        <v>S</v>
      </c>
      <c r="I183" s="58" t="str">
        <f t="shared" ref="I183" si="716">AI183</f>
        <v>G</v>
      </c>
      <c r="J183" s="58" t="str">
        <f t="shared" ref="J183" si="717">BB183</f>
        <v>G</v>
      </c>
      <c r="K183" s="58" t="str">
        <f t="shared" ref="K183" si="718">BT183</f>
        <v>G</v>
      </c>
      <c r="L183" s="59">
        <v>0.23480000000000001</v>
      </c>
      <c r="M183" s="58" t="str">
        <f t="shared" si="703"/>
        <v>NS</v>
      </c>
      <c r="N183" s="58" t="str">
        <f t="shared" ref="N183" si="719">AO183</f>
        <v>G</v>
      </c>
      <c r="O183" s="58" t="str">
        <f t="shared" ref="O183" si="720">BD183</f>
        <v>G</v>
      </c>
      <c r="P183" s="58" t="str">
        <f t="shared" ref="P183" si="721">BY183</f>
        <v>G</v>
      </c>
      <c r="Q183" s="58">
        <v>0.52</v>
      </c>
      <c r="R183" s="58" t="str">
        <f t="shared" si="707"/>
        <v>G</v>
      </c>
      <c r="S183" s="58" t="str">
        <f t="shared" ref="S183" si="722">AN183</f>
        <v>G</v>
      </c>
      <c r="T183" s="58" t="str">
        <f t="shared" ref="T183" si="723">BF183</f>
        <v>VG</v>
      </c>
      <c r="U183" s="58" t="str">
        <f t="shared" ref="U183" si="724">BX183</f>
        <v>VG</v>
      </c>
      <c r="V183" s="58">
        <v>0.93899999999999995</v>
      </c>
      <c r="W183" s="58" t="str">
        <f t="shared" si="711"/>
        <v>VG</v>
      </c>
      <c r="X183" s="58" t="str">
        <f t="shared" ref="X183" si="725">AP183</f>
        <v>S</v>
      </c>
      <c r="Y183" s="58" t="str">
        <f t="shared" ref="Y183" si="726">BH183</f>
        <v>VG</v>
      </c>
      <c r="Z183" s="58" t="str">
        <f t="shared" ref="Z183" si="727">BZ183</f>
        <v>G</v>
      </c>
      <c r="AA183" s="60">
        <v>0.74616055699305495</v>
      </c>
      <c r="AB183" s="60">
        <v>0.67909814418889003</v>
      </c>
      <c r="AC183" s="60">
        <v>14.057892180073001</v>
      </c>
      <c r="AD183" s="60">
        <v>10.3877828640448</v>
      </c>
      <c r="AE183" s="60">
        <v>0.50382481380629296</v>
      </c>
      <c r="AF183" s="60">
        <v>0.56648199954730305</v>
      </c>
      <c r="AG183" s="60">
        <v>0.84268686003554205</v>
      </c>
      <c r="AH183" s="60">
        <v>0.72946601556531199</v>
      </c>
      <c r="AI183" s="55" t="s">
        <v>69</v>
      </c>
      <c r="AJ183" s="55" t="s">
        <v>70</v>
      </c>
      <c r="AK183" s="55" t="s">
        <v>70</v>
      </c>
      <c r="AL183" s="55" t="s">
        <v>70</v>
      </c>
      <c r="AM183" s="55" t="s">
        <v>69</v>
      </c>
      <c r="AN183" s="55" t="s">
        <v>69</v>
      </c>
      <c r="AO183" s="55" t="s">
        <v>69</v>
      </c>
      <c r="AP183" s="55" t="s">
        <v>70</v>
      </c>
      <c r="AR183" s="61" t="s">
        <v>149</v>
      </c>
      <c r="AS183" s="60">
        <v>0.79445395584336498</v>
      </c>
      <c r="AT183" s="60">
        <v>0.793548832874162</v>
      </c>
      <c r="AU183" s="60">
        <v>8.4103450557926198</v>
      </c>
      <c r="AV183" s="60">
        <v>8.4276026771923807</v>
      </c>
      <c r="AW183" s="60">
        <v>0.45337186079049402</v>
      </c>
      <c r="AX183" s="60">
        <v>0.45436897685233502</v>
      </c>
      <c r="AY183" s="60">
        <v>0.85077270589057197</v>
      </c>
      <c r="AZ183" s="60">
        <v>0.85532850180283004</v>
      </c>
      <c r="BA183" s="55" t="s">
        <v>69</v>
      </c>
      <c r="BB183" s="55" t="s">
        <v>69</v>
      </c>
      <c r="BC183" s="55" t="s">
        <v>69</v>
      </c>
      <c r="BD183" s="55" t="s">
        <v>69</v>
      </c>
      <c r="BE183" s="55" t="s">
        <v>71</v>
      </c>
      <c r="BF183" s="55" t="s">
        <v>71</v>
      </c>
      <c r="BG183" s="55" t="s">
        <v>71</v>
      </c>
      <c r="BH183" s="55" t="s">
        <v>71</v>
      </c>
      <c r="BI183" s="56">
        <f t="shared" ref="BI183" si="728">IF(BJ183=AR183,1,0)</f>
        <v>1</v>
      </c>
      <c r="BJ183" s="56" t="s">
        <v>149</v>
      </c>
      <c r="BK183" s="60">
        <v>0.75847979630699902</v>
      </c>
      <c r="BL183" s="60">
        <v>0.76392120553183895</v>
      </c>
      <c r="BM183" s="60">
        <v>12.772944691857001</v>
      </c>
      <c r="BN183" s="60">
        <v>11.9197259371805</v>
      </c>
      <c r="BO183" s="60">
        <v>0.49144705075216599</v>
      </c>
      <c r="BP183" s="60">
        <v>0.485879403214584</v>
      </c>
      <c r="BQ183" s="60">
        <v>0.84162527161224499</v>
      </c>
      <c r="BR183" s="60">
        <v>0.84458503604716195</v>
      </c>
      <c r="BS183" s="56" t="s">
        <v>69</v>
      </c>
      <c r="BT183" s="56" t="s">
        <v>69</v>
      </c>
      <c r="BU183" s="56" t="s">
        <v>70</v>
      </c>
      <c r="BV183" s="56" t="s">
        <v>70</v>
      </c>
      <c r="BW183" s="56" t="s">
        <v>71</v>
      </c>
      <c r="BX183" s="56" t="s">
        <v>71</v>
      </c>
      <c r="BY183" s="56" t="s">
        <v>69</v>
      </c>
      <c r="BZ183" s="56" t="s">
        <v>69</v>
      </c>
    </row>
    <row r="184" spans="1:78" s="56" customFormat="1" x14ac:dyDescent="0.3">
      <c r="A184" s="55">
        <v>14184100</v>
      </c>
      <c r="B184" s="55">
        <v>23780883</v>
      </c>
      <c r="C184" s="56" t="s">
        <v>143</v>
      </c>
      <c r="D184" s="66" t="s">
        <v>278</v>
      </c>
      <c r="E184" s="56" t="s">
        <v>274</v>
      </c>
      <c r="F184" s="57">
        <v>2</v>
      </c>
      <c r="G184" s="58">
        <v>0.7</v>
      </c>
      <c r="H184" s="58" t="str">
        <f t="shared" ref="H184" si="729">IF(G184&gt;0.8,"VG",IF(G184&gt;0.7,"G",IF(G184&gt;0.45,"S","NS")))</f>
        <v>S</v>
      </c>
      <c r="I184" s="58" t="str">
        <f t="shared" ref="I184" si="730">AI184</f>
        <v>G</v>
      </c>
      <c r="J184" s="58" t="str">
        <f t="shared" ref="J184" si="731">BB184</f>
        <v>G</v>
      </c>
      <c r="K184" s="58" t="str">
        <f t="shared" ref="K184" si="732">BT184</f>
        <v>G</v>
      </c>
      <c r="L184" s="59">
        <v>0.22</v>
      </c>
      <c r="M184" s="58" t="str">
        <f t="shared" ref="M184" si="733">IF(ABS(L184)&lt;5%,"VG",IF(ABS(L184)&lt;10%,"G",IF(ABS(L184)&lt;15%,"S","NS")))</f>
        <v>NS</v>
      </c>
      <c r="N184" s="58" t="str">
        <f t="shared" ref="N184" si="734">AO184</f>
        <v>G</v>
      </c>
      <c r="O184" s="58" t="str">
        <f t="shared" ref="O184" si="735">BD184</f>
        <v>G</v>
      </c>
      <c r="P184" s="58" t="str">
        <f t="shared" ref="P184" si="736">BY184</f>
        <v>G</v>
      </c>
      <c r="Q184" s="58">
        <v>0.5</v>
      </c>
      <c r="R184" s="58" t="str">
        <f t="shared" ref="R184" si="737">IF(Q184&lt;=0.5,"VG",IF(Q184&lt;=0.6,"G",IF(Q184&lt;=0.7,"S","NS")))</f>
        <v>VG</v>
      </c>
      <c r="S184" s="58" t="str">
        <f t="shared" ref="S184" si="738">AN184</f>
        <v>G</v>
      </c>
      <c r="T184" s="58" t="str">
        <f t="shared" ref="T184" si="739">BF184</f>
        <v>VG</v>
      </c>
      <c r="U184" s="58" t="str">
        <f t="shared" ref="U184" si="740">BX184</f>
        <v>VG</v>
      </c>
      <c r="V184" s="58">
        <v>0.93899999999999995</v>
      </c>
      <c r="W184" s="58" t="str">
        <f t="shared" ref="W184" si="741">IF(V184&gt;0.85,"VG",IF(V184&gt;0.75,"G",IF(V184&gt;0.6,"S","NS")))</f>
        <v>VG</v>
      </c>
      <c r="X184" s="58" t="str">
        <f t="shared" ref="X184" si="742">AP184</f>
        <v>S</v>
      </c>
      <c r="Y184" s="58" t="str">
        <f t="shared" ref="Y184" si="743">BH184</f>
        <v>VG</v>
      </c>
      <c r="Z184" s="58" t="str">
        <f t="shared" ref="Z184" si="744">BZ184</f>
        <v>G</v>
      </c>
      <c r="AA184" s="60">
        <v>0.74616055699305495</v>
      </c>
      <c r="AB184" s="60">
        <v>0.67909814418889003</v>
      </c>
      <c r="AC184" s="60">
        <v>14.057892180073001</v>
      </c>
      <c r="AD184" s="60">
        <v>10.3877828640448</v>
      </c>
      <c r="AE184" s="60">
        <v>0.50382481380629296</v>
      </c>
      <c r="AF184" s="60">
        <v>0.56648199954730305</v>
      </c>
      <c r="AG184" s="60">
        <v>0.84268686003554205</v>
      </c>
      <c r="AH184" s="60">
        <v>0.72946601556531199</v>
      </c>
      <c r="AI184" s="55" t="s">
        <v>69</v>
      </c>
      <c r="AJ184" s="55" t="s">
        <v>70</v>
      </c>
      <c r="AK184" s="55" t="s">
        <v>70</v>
      </c>
      <c r="AL184" s="55" t="s">
        <v>70</v>
      </c>
      <c r="AM184" s="55" t="s">
        <v>69</v>
      </c>
      <c r="AN184" s="55" t="s">
        <v>69</v>
      </c>
      <c r="AO184" s="55" t="s">
        <v>69</v>
      </c>
      <c r="AP184" s="55" t="s">
        <v>70</v>
      </c>
      <c r="AR184" s="61" t="s">
        <v>149</v>
      </c>
      <c r="AS184" s="60">
        <v>0.79445395584336498</v>
      </c>
      <c r="AT184" s="60">
        <v>0.793548832874162</v>
      </c>
      <c r="AU184" s="60">
        <v>8.4103450557926198</v>
      </c>
      <c r="AV184" s="60">
        <v>8.4276026771923807</v>
      </c>
      <c r="AW184" s="60">
        <v>0.45337186079049402</v>
      </c>
      <c r="AX184" s="60">
        <v>0.45436897685233502</v>
      </c>
      <c r="AY184" s="60">
        <v>0.85077270589057197</v>
      </c>
      <c r="AZ184" s="60">
        <v>0.85532850180283004</v>
      </c>
      <c r="BA184" s="55" t="s">
        <v>69</v>
      </c>
      <c r="BB184" s="55" t="s">
        <v>69</v>
      </c>
      <c r="BC184" s="55" t="s">
        <v>69</v>
      </c>
      <c r="BD184" s="55" t="s">
        <v>69</v>
      </c>
      <c r="BE184" s="55" t="s">
        <v>71</v>
      </c>
      <c r="BF184" s="55" t="s">
        <v>71</v>
      </c>
      <c r="BG184" s="55" t="s">
        <v>71</v>
      </c>
      <c r="BH184" s="55" t="s">
        <v>71</v>
      </c>
      <c r="BI184" s="56">
        <f t="shared" ref="BI184" si="745">IF(BJ184=AR184,1,0)</f>
        <v>1</v>
      </c>
      <c r="BJ184" s="56" t="s">
        <v>149</v>
      </c>
      <c r="BK184" s="60">
        <v>0.75847979630699902</v>
      </c>
      <c r="BL184" s="60">
        <v>0.76392120553183895</v>
      </c>
      <c r="BM184" s="60">
        <v>12.772944691857001</v>
      </c>
      <c r="BN184" s="60">
        <v>11.9197259371805</v>
      </c>
      <c r="BO184" s="60">
        <v>0.49144705075216599</v>
      </c>
      <c r="BP184" s="60">
        <v>0.485879403214584</v>
      </c>
      <c r="BQ184" s="60">
        <v>0.84162527161224499</v>
      </c>
      <c r="BR184" s="60">
        <v>0.84458503604716195</v>
      </c>
      <c r="BS184" s="56" t="s">
        <v>69</v>
      </c>
      <c r="BT184" s="56" t="s">
        <v>69</v>
      </c>
      <c r="BU184" s="56" t="s">
        <v>70</v>
      </c>
      <c r="BV184" s="56" t="s">
        <v>70</v>
      </c>
      <c r="BW184" s="56" t="s">
        <v>71</v>
      </c>
      <c r="BX184" s="56" t="s">
        <v>71</v>
      </c>
      <c r="BY184" s="56" t="s">
        <v>69</v>
      </c>
      <c r="BZ184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2021-08-27T13:58:06Z</dcterms:modified>
</cp:coreProperties>
</file>