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37835CE-DFF2-4F85-9DD4-C10BC59A8E7D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33" i="4"/>
  <c r="R133" i="4"/>
  <c r="M133" i="4"/>
  <c r="H133" i="4"/>
  <c r="W146" i="4"/>
  <c r="R146" i="4"/>
  <c r="M146" i="4"/>
  <c r="H146" i="4"/>
  <c r="W156" i="4"/>
  <c r="R156" i="4"/>
  <c r="M156" i="4"/>
  <c r="H156" i="4"/>
  <c r="W169" i="4"/>
  <c r="R169" i="4"/>
  <c r="M169" i="4"/>
  <c r="H169" i="4"/>
  <c r="W185" i="4"/>
  <c r="R185" i="4"/>
  <c r="M185" i="4"/>
  <c r="H185" i="4"/>
  <c r="W209" i="4"/>
  <c r="R209" i="4"/>
  <c r="M209" i="4"/>
  <c r="H20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69" i="4" l="1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32" i="4"/>
  <c r="R132" i="4"/>
  <c r="M132" i="4"/>
  <c r="H132" i="4"/>
  <c r="W145" i="4"/>
  <c r="R145" i="4"/>
  <c r="M145" i="4"/>
  <c r="H145" i="4"/>
  <c r="W155" i="4"/>
  <c r="R155" i="4"/>
  <c r="M155" i="4"/>
  <c r="H155" i="4"/>
  <c r="W168" i="4"/>
  <c r="R168" i="4"/>
  <c r="M168" i="4"/>
  <c r="H168" i="4"/>
  <c r="W184" i="4"/>
  <c r="R184" i="4"/>
  <c r="M184" i="4"/>
  <c r="H184" i="4"/>
  <c r="W208" i="4"/>
  <c r="R208" i="4"/>
  <c r="M208" i="4"/>
  <c r="H208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W207" i="4" l="1"/>
  <c r="R207" i="4"/>
  <c r="M207" i="4"/>
  <c r="H207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06" i="4"/>
  <c r="R206" i="4"/>
  <c r="M206" i="4"/>
  <c r="H206" i="4"/>
  <c r="W183" i="4"/>
  <c r="R183" i="4"/>
  <c r="M183" i="4"/>
  <c r="H183" i="4"/>
  <c r="W144" i="4"/>
  <c r="R144" i="4"/>
  <c r="M144" i="4"/>
  <c r="H144" i="4"/>
  <c r="W143" i="4"/>
  <c r="R143" i="4"/>
  <c r="M143" i="4"/>
  <c r="H143" i="4"/>
  <c r="W205" i="4"/>
  <c r="R205" i="4"/>
  <c r="M205" i="4"/>
  <c r="H205" i="4"/>
  <c r="W182" i="4"/>
  <c r="R182" i="4"/>
  <c r="M182" i="4"/>
  <c r="H182" i="4"/>
  <c r="W204" i="4"/>
  <c r="R204" i="4"/>
  <c r="M204" i="4"/>
  <c r="H204" i="4"/>
  <c r="W142" i="4"/>
  <c r="R142" i="4"/>
  <c r="M142" i="4"/>
  <c r="H1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W203" i="4" l="1"/>
  <c r="R203" i="4"/>
  <c r="M203" i="4"/>
  <c r="H203" i="4"/>
  <c r="W167" i="4"/>
  <c r="R167" i="4"/>
  <c r="M167" i="4"/>
  <c r="H167" i="4"/>
  <c r="W141" i="4"/>
  <c r="R141" i="4"/>
  <c r="M141" i="4"/>
  <c r="H141" i="4"/>
  <c r="W131" i="4"/>
  <c r="R131" i="4"/>
  <c r="M131" i="4"/>
  <c r="H13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30" i="4" l="1"/>
  <c r="R130" i="4"/>
  <c r="M130" i="4"/>
  <c r="H130" i="4"/>
  <c r="W140" i="4"/>
  <c r="R140" i="4"/>
  <c r="M140" i="4"/>
  <c r="H140" i="4"/>
  <c r="W166" i="4"/>
  <c r="R166" i="4"/>
  <c r="M166" i="4"/>
  <c r="H166" i="4"/>
  <c r="W181" i="4"/>
  <c r="R181" i="4"/>
  <c r="M181" i="4"/>
  <c r="H18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W154" i="4" l="1"/>
  <c r="R154" i="4"/>
  <c r="M154" i="4"/>
  <c r="H154" i="4"/>
  <c r="W202" i="4"/>
  <c r="R202" i="4"/>
  <c r="M202" i="4"/>
  <c r="H202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W180" i="4" l="1"/>
  <c r="R180" i="4"/>
  <c r="M180" i="4"/>
  <c r="H180" i="4"/>
  <c r="W165" i="4"/>
  <c r="R165" i="4"/>
  <c r="M165" i="4"/>
  <c r="H165" i="4"/>
  <c r="W153" i="4"/>
  <c r="R153" i="4"/>
  <c r="M153" i="4"/>
  <c r="H153" i="4"/>
  <c r="W139" i="4"/>
  <c r="R139" i="4"/>
  <c r="M139" i="4"/>
  <c r="H139" i="4"/>
  <c r="W129" i="4"/>
  <c r="R129" i="4"/>
  <c r="M129" i="4"/>
  <c r="H129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W201" i="4"/>
  <c r="R201" i="4"/>
  <c r="M201" i="4"/>
  <c r="H201" i="4"/>
  <c r="W200" i="4" l="1"/>
  <c r="R200" i="4"/>
  <c r="M200" i="4"/>
  <c r="H200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W128" i="4"/>
  <c r="R128" i="4"/>
  <c r="M128" i="4"/>
  <c r="H128" i="4"/>
  <c r="W138" i="4"/>
  <c r="R138" i="4"/>
  <c r="M138" i="4"/>
  <c r="H138" i="4"/>
  <c r="W152" i="4"/>
  <c r="R152" i="4"/>
  <c r="M152" i="4"/>
  <c r="H152" i="4"/>
  <c r="W164" i="4"/>
  <c r="R164" i="4"/>
  <c r="M164" i="4"/>
  <c r="H164" i="4"/>
  <c r="W179" i="4"/>
  <c r="R179" i="4"/>
  <c r="M179" i="4"/>
  <c r="H179" i="4"/>
  <c r="W199" i="4"/>
  <c r="R199" i="4"/>
  <c r="M199" i="4"/>
  <c r="H199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137" i="4" l="1"/>
  <c r="R137" i="4"/>
  <c r="M137" i="4"/>
  <c r="H137" i="4"/>
  <c r="W178" i="4"/>
  <c r="R178" i="4"/>
  <c r="M178" i="4"/>
  <c r="H178" i="4"/>
  <c r="W198" i="4"/>
  <c r="R198" i="4"/>
  <c r="M198" i="4"/>
  <c r="H198" i="4"/>
  <c r="W197" i="4" l="1"/>
  <c r="R197" i="4"/>
  <c r="M197" i="4"/>
  <c r="H197" i="4"/>
  <c r="W136" i="4"/>
  <c r="R136" i="4"/>
  <c r="M136" i="4"/>
  <c r="H136" i="4"/>
  <c r="W196" i="4" l="1"/>
  <c r="R196" i="4"/>
  <c r="M196" i="4"/>
  <c r="H196" i="4"/>
  <c r="W177" i="4"/>
  <c r="R177" i="4"/>
  <c r="M177" i="4"/>
  <c r="H177" i="4"/>
  <c r="W176" i="4"/>
  <c r="R176" i="4"/>
  <c r="M176" i="4"/>
  <c r="H176" i="4"/>
  <c r="W195" i="4"/>
  <c r="R195" i="4"/>
  <c r="M195" i="4"/>
  <c r="H195" i="4"/>
  <c r="W175" i="4"/>
  <c r="R175" i="4"/>
  <c r="M175" i="4"/>
  <c r="H175" i="4"/>
  <c r="W135" i="4"/>
  <c r="R135" i="4"/>
  <c r="M135" i="4"/>
  <c r="H135" i="4"/>
  <c r="W163" i="4"/>
  <c r="R163" i="4"/>
  <c r="M163" i="4"/>
  <c r="H163" i="4"/>
  <c r="W173" i="4"/>
  <c r="R173" i="4"/>
  <c r="M173" i="4"/>
  <c r="H173" i="4"/>
  <c r="W194" i="4"/>
  <c r="R194" i="4"/>
  <c r="M194" i="4"/>
  <c r="H194" i="4"/>
  <c r="W162" i="4"/>
  <c r="R162" i="4"/>
  <c r="M162" i="4"/>
  <c r="H162" i="4"/>
  <c r="W127" i="4"/>
  <c r="R127" i="4"/>
  <c r="M127" i="4"/>
  <c r="H127" i="4"/>
  <c r="W151" i="4"/>
  <c r="R151" i="4"/>
  <c r="M151" i="4"/>
  <c r="H151" i="4"/>
  <c r="W126" i="4" l="1"/>
  <c r="R126" i="4"/>
  <c r="M126" i="4"/>
  <c r="H126" i="4"/>
  <c r="W161" i="4"/>
  <c r="R161" i="4"/>
  <c r="M161" i="4"/>
  <c r="H161" i="4"/>
  <c r="W193" i="4"/>
  <c r="R193" i="4"/>
  <c r="M193" i="4"/>
  <c r="H193" i="4"/>
  <c r="W174" i="4"/>
  <c r="R174" i="4"/>
  <c r="M174" i="4"/>
  <c r="H174" i="4"/>
  <c r="W125" i="4"/>
  <c r="R125" i="4"/>
  <c r="M125" i="4"/>
  <c r="H125" i="4"/>
  <c r="W150" i="4"/>
  <c r="R150" i="4"/>
  <c r="M150" i="4"/>
  <c r="H150" i="4"/>
  <c r="W192" i="4" l="1"/>
  <c r="R192" i="4"/>
  <c r="M192" i="4"/>
  <c r="H192" i="4"/>
  <c r="W160" i="4"/>
  <c r="R160" i="4"/>
  <c r="M160" i="4"/>
  <c r="H160" i="4"/>
  <c r="W159" i="4"/>
  <c r="R159" i="4"/>
  <c r="M159" i="4"/>
  <c r="H159" i="4"/>
  <c r="W191" i="4" l="1"/>
  <c r="R191" i="4"/>
  <c r="M191" i="4"/>
  <c r="H191" i="4"/>
  <c r="W190" i="4"/>
  <c r="R190" i="4"/>
  <c r="M190" i="4"/>
  <c r="H190" i="4"/>
  <c r="H187" i="4" l="1"/>
  <c r="M187" i="4"/>
  <c r="R187" i="4"/>
  <c r="W187" i="4"/>
  <c r="H188" i="4"/>
  <c r="M188" i="4"/>
  <c r="R188" i="4"/>
  <c r="W188" i="4"/>
  <c r="W189" i="4"/>
  <c r="R189" i="4"/>
  <c r="M189" i="4"/>
  <c r="H189" i="4"/>
  <c r="W124" i="4" l="1"/>
  <c r="R124" i="4"/>
  <c r="M124" i="4"/>
  <c r="H124" i="4"/>
  <c r="BI37" i="4" l="1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W123" i="4" l="1"/>
  <c r="R123" i="4"/>
  <c r="M123" i="4"/>
  <c r="H123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72" i="4" l="1"/>
  <c r="R172" i="4"/>
  <c r="M172" i="4"/>
  <c r="H172" i="4"/>
  <c r="A1" i="5"/>
  <c r="W149" i="4" l="1"/>
  <c r="R149" i="4"/>
  <c r="M149" i="4"/>
  <c r="H149" i="4"/>
  <c r="W122" i="4"/>
  <c r="R122" i="4"/>
  <c r="M122" i="4"/>
  <c r="H122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0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6" i="4"/>
  <c r="R26" i="4"/>
  <c r="M26" i="4"/>
  <c r="H26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71" i="4"/>
  <c r="R171" i="4"/>
  <c r="M171" i="4"/>
  <c r="H171" i="4"/>
  <c r="W158" i="4"/>
  <c r="R158" i="4"/>
  <c r="M158" i="4"/>
  <c r="H158" i="4"/>
  <c r="W148" i="4"/>
  <c r="R148" i="4"/>
  <c r="M148" i="4"/>
  <c r="H148" i="4"/>
  <c r="W121" i="4"/>
  <c r="R121" i="4"/>
  <c r="M121" i="4"/>
  <c r="H121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<sst xmlns="http://schemas.openxmlformats.org/spreadsheetml/2006/main" count="25211" uniqueCount="225">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</sst>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09"/>
  <sheetViews>
    <sheetView tabSelected="1" workbookViewId="0">
      <pane ySplit="3" topLeftCell="A92" activePane="bottomLeft" state="frozen"/>
      <selection pane="bottomLeft" activeCell="Q107" sqref="Q107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15" t="s">
        <v>66</v>
      </c>
      <c r="AB3" s="115"/>
      <c r="AC3" s="121" t="s">
        <v>67</v>
      </c>
      <c r="AD3" s="121"/>
      <c r="AE3" s="119" t="s">
        <v>50</v>
      </c>
      <c r="AF3" s="119"/>
      <c r="AG3" s="118" t="s">
        <v>68</v>
      </c>
      <c r="AH3" s="118"/>
      <c r="AI3" s="122" t="s">
        <v>48</v>
      </c>
      <c r="AJ3" s="122"/>
      <c r="AK3" s="121" t="s">
        <v>67</v>
      </c>
      <c r="AL3" s="121"/>
      <c r="AM3" s="119" t="s">
        <v>50</v>
      </c>
      <c r="AN3" s="119"/>
      <c r="AO3" s="118" t="s">
        <v>68</v>
      </c>
      <c r="AP3" s="118"/>
      <c r="AR3" s="32" t="s">
        <v>53</v>
      </c>
      <c r="AS3" s="115" t="s">
        <v>48</v>
      </c>
      <c r="AT3" s="115"/>
      <c r="AU3" s="120" t="s">
        <v>67</v>
      </c>
      <c r="AV3" s="120"/>
      <c r="AW3" s="117" t="s">
        <v>50</v>
      </c>
      <c r="AX3" s="117"/>
      <c r="AY3" s="118" t="s">
        <v>68</v>
      </c>
      <c r="AZ3" s="118"/>
      <c r="BA3" s="115" t="s">
        <v>48</v>
      </c>
      <c r="BB3" s="115"/>
      <c r="BC3" s="116" t="s">
        <v>67</v>
      </c>
      <c r="BD3" s="116"/>
      <c r="BE3" s="117" t="s">
        <v>50</v>
      </c>
      <c r="BF3" s="117"/>
      <c r="BG3" s="118" t="s">
        <v>68</v>
      </c>
      <c r="BH3" s="118"/>
      <c r="BI3">
        <f>MIN(BI6:BI238)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23">
        <v>14158500</v>
      </c>
      <c r="B16" s="30">
        <v>23773373</v>
      </c>
      <c r="C16" s="30" t="s">
        <v>2</v>
      </c>
      <c r="D16" s="124" t="s">
        <v>206</v>
      </c>
      <c r="E16" s="124"/>
      <c r="F16" s="125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26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23">
        <v>14158500</v>
      </c>
      <c r="B17" s="30">
        <v>23773373</v>
      </c>
      <c r="C17" s="30" t="s">
        <v>2</v>
      </c>
      <c r="D17" s="124" t="s">
        <v>207</v>
      </c>
      <c r="E17" s="124"/>
      <c r="F17" s="125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26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23">
        <v>14158500</v>
      </c>
      <c r="B18" s="30">
        <v>23773373</v>
      </c>
      <c r="C18" s="30" t="s">
        <v>2</v>
      </c>
      <c r="D18" s="124" t="s">
        <v>209</v>
      </c>
      <c r="E18" s="124"/>
      <c r="F18" s="125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26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220</v>
      </c>
      <c r="E21" s="84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4" t="s">
        <v>221</v>
      </c>
      <c r="E22" s="84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4" t="s">
        <v>221</v>
      </c>
      <c r="E23" s="84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4" t="s">
        <v>221</v>
      </c>
      <c r="E24" s="84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9" customFormat="1" x14ac:dyDescent="0.3">
      <c r="A25" s="72"/>
      <c r="D25" s="114"/>
      <c r="E25" s="114"/>
      <c r="F25" s="80"/>
      <c r="G25" s="70"/>
      <c r="H25" s="70"/>
      <c r="I25" s="70"/>
      <c r="J25" s="70"/>
      <c r="K25" s="70"/>
      <c r="L25" s="7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4"/>
      <c r="AN25" s="74"/>
      <c r="AO25" s="74"/>
      <c r="AP25" s="74"/>
      <c r="AR25" s="75"/>
      <c r="AS25" s="73"/>
      <c r="AT25" s="73"/>
      <c r="AU25" s="73"/>
      <c r="AV25" s="73"/>
      <c r="AW25" s="73"/>
      <c r="AX25" s="73"/>
      <c r="AY25" s="73"/>
      <c r="AZ25" s="73"/>
      <c r="BA25" s="74"/>
      <c r="BB25" s="74"/>
      <c r="BC25" s="74"/>
      <c r="BD25" s="74"/>
      <c r="BE25" s="74"/>
      <c r="BF25" s="74"/>
      <c r="BG25" s="74"/>
      <c r="BH25" s="74"/>
      <c r="BK25" s="73"/>
      <c r="BL25" s="73"/>
      <c r="BM25" s="73"/>
      <c r="BN25" s="73"/>
      <c r="BO25" s="73"/>
      <c r="BP25" s="73"/>
      <c r="BQ25" s="73"/>
      <c r="BR25" s="73"/>
    </row>
    <row r="26" spans="1:78" x14ac:dyDescent="0.3">
      <c r="A26" s="2" t="s">
        <v>89</v>
      </c>
      <c r="B26">
        <v>23773363</v>
      </c>
      <c r="C26" t="s">
        <v>90</v>
      </c>
      <c r="D26" t="s">
        <v>91</v>
      </c>
      <c r="G26" s="16">
        <v>-9.5</v>
      </c>
      <c r="H26" s="16" t="str">
        <f>IF(G26&gt;0.8,"VG",IF(G26&gt;0.7,"G",IF(G26&gt;0.45,"S","NS")))</f>
        <v>NS</v>
      </c>
      <c r="L26" s="19">
        <v>-0.58399999999999996</v>
      </c>
      <c r="M26" s="26" t="str">
        <f>IF(ABS(L26)&lt;5%,"VG",IF(ABS(L26)&lt;10%,"G",IF(ABS(L26)&lt;15%,"S","NS")))</f>
        <v>NS</v>
      </c>
      <c r="Q26" s="17">
        <v>1.0109999999999999</v>
      </c>
      <c r="R26" s="17" t="str">
        <f>IF(Q26&lt;=0.5,"VG",IF(Q26&lt;=0.6,"G",IF(Q26&lt;=0.7,"S","NS")))</f>
        <v>NS</v>
      </c>
      <c r="V26" s="18">
        <v>0.42399999999999999</v>
      </c>
      <c r="W26" s="18" t="str">
        <f>IF(V26&gt;0.85,"VG",IF(V26&gt;0.75,"G",IF(V26&gt;0.6,"S","NS")))</f>
        <v>NS</v>
      </c>
      <c r="AA26" s="33"/>
      <c r="AB26" s="33"/>
      <c r="AC26" s="42"/>
      <c r="AD26" s="42"/>
      <c r="AE26" s="43"/>
      <c r="AF26" s="43"/>
      <c r="AG26" s="35"/>
      <c r="AH26" s="35"/>
      <c r="AI26" s="36"/>
      <c r="AJ26" s="36"/>
      <c r="AK26" s="40"/>
      <c r="AL26" s="40"/>
      <c r="AM26" s="41"/>
      <c r="AN26" s="41"/>
      <c r="AO26" s="3"/>
      <c r="AP26" s="3"/>
      <c r="AR26" s="44"/>
      <c r="AS26" s="33"/>
      <c r="AT26" s="33"/>
      <c r="AU26" s="42"/>
      <c r="AV26" s="42"/>
      <c r="AW26" s="43"/>
      <c r="AX26" s="43"/>
      <c r="AY26" s="35"/>
      <c r="AZ26" s="35"/>
      <c r="BA26" s="36"/>
      <c r="BB26" s="36"/>
      <c r="BC26" s="40"/>
      <c r="BD26" s="40"/>
      <c r="BE26" s="41"/>
      <c r="BF26" s="41"/>
      <c r="BG26" s="3"/>
      <c r="BH26" s="3"/>
      <c r="BK26" s="35"/>
      <c r="BL26" s="35"/>
      <c r="BM26" s="35"/>
      <c r="BN26" s="35"/>
      <c r="BO26" s="35"/>
      <c r="BP26" s="35"/>
      <c r="BQ26" s="35"/>
      <c r="BR26" s="35"/>
    </row>
    <row r="27" spans="1:78" s="55" customFormat="1" ht="28.8" x14ac:dyDescent="0.3">
      <c r="A27" s="54">
        <v>14158790</v>
      </c>
      <c r="B27" s="55">
        <v>23773393</v>
      </c>
      <c r="C27" s="56" t="s">
        <v>92</v>
      </c>
      <c r="D27" s="55" t="s">
        <v>172</v>
      </c>
      <c r="F27" s="78"/>
      <c r="G27" s="57">
        <v>0.69399999999999995</v>
      </c>
      <c r="H27" s="57" t="str">
        <f>IF(G27&gt;0.8,"VG",IF(G27&gt;0.7,"G",IF(G27&gt;0.45,"S","NS")))</f>
        <v>S</v>
      </c>
      <c r="I27" s="57" t="str">
        <f>AJ27</f>
        <v>S</v>
      </c>
      <c r="J27" s="57" t="str">
        <f>BB27</f>
        <v>G</v>
      </c>
      <c r="K27" s="57" t="str">
        <f>BT27</f>
        <v>G</v>
      </c>
      <c r="L27" s="58">
        <v>2E-3</v>
      </c>
      <c r="M27" s="57" t="str">
        <f>IF(ABS(L27)&lt;5%,"VG",IF(ABS(L27)&lt;10%,"G",IF(ABS(L27)&lt;15%,"S","NS")))</f>
        <v>VG</v>
      </c>
      <c r="N27" s="57" t="str">
        <f>AO27</f>
        <v>G</v>
      </c>
      <c r="O27" s="57" t="str">
        <f>BD27</f>
        <v>G</v>
      </c>
      <c r="P27" s="57" t="str">
        <f>BY27</f>
        <v>G</v>
      </c>
      <c r="Q27" s="57">
        <v>0.55200000000000005</v>
      </c>
      <c r="R27" s="57" t="str">
        <f>IF(Q27&lt;=0.5,"VG",IF(Q27&lt;=0.6,"G",IF(Q27&lt;=0.7,"S","NS")))</f>
        <v>G</v>
      </c>
      <c r="S27" s="57" t="str">
        <f>AN27</f>
        <v>G</v>
      </c>
      <c r="T27" s="57" t="str">
        <f>BF27</f>
        <v>VG</v>
      </c>
      <c r="U27" s="57" t="str">
        <f>BX27</f>
        <v>VG</v>
      </c>
      <c r="V27" s="57">
        <v>0.71799999999999997</v>
      </c>
      <c r="W27" s="57" t="str">
        <f>IF(V27&gt;0.85,"VG",IF(V27&gt;0.75,"G",IF(V27&gt;0.6,"S","NS")))</f>
        <v>S</v>
      </c>
      <c r="X27" s="57" t="str">
        <f>AP27</f>
        <v>S</v>
      </c>
      <c r="Y27" s="57" t="str">
        <f>BH27</f>
        <v>G</v>
      </c>
      <c r="Z27" s="57" t="str">
        <f>BZ27</f>
        <v>G</v>
      </c>
      <c r="AA27" s="59">
        <v>0.73826421128751596</v>
      </c>
      <c r="AB27" s="59">
        <v>0.68764690136602502</v>
      </c>
      <c r="AC27" s="59">
        <v>7.6075962877986996</v>
      </c>
      <c r="AD27" s="59">
        <v>3.4185755354494298</v>
      </c>
      <c r="AE27" s="59">
        <v>0.51160120085129301</v>
      </c>
      <c r="AF27" s="59">
        <v>0.55888558635374996</v>
      </c>
      <c r="AG27" s="59">
        <v>0.80425822209953401</v>
      </c>
      <c r="AH27" s="59">
        <v>0.71702551703780304</v>
      </c>
      <c r="AI27" s="60" t="s">
        <v>75</v>
      </c>
      <c r="AJ27" s="60" t="s">
        <v>76</v>
      </c>
      <c r="AK27" s="60" t="s">
        <v>75</v>
      </c>
      <c r="AL27" s="60" t="s">
        <v>77</v>
      </c>
      <c r="AM27" s="60" t="s">
        <v>75</v>
      </c>
      <c r="AN27" s="60" t="s">
        <v>75</v>
      </c>
      <c r="AO27" s="60" t="s">
        <v>75</v>
      </c>
      <c r="AP27" s="60" t="s">
        <v>76</v>
      </c>
      <c r="AR27" s="61" t="s">
        <v>78</v>
      </c>
      <c r="AS27" s="59">
        <v>0.73520929581453698</v>
      </c>
      <c r="AT27" s="59">
        <v>0.75118898337791196</v>
      </c>
      <c r="AU27" s="59">
        <v>8.0861336842206004</v>
      </c>
      <c r="AV27" s="59">
        <v>7.9465833675547897</v>
      </c>
      <c r="AW27" s="59">
        <v>0.51457818082917495</v>
      </c>
      <c r="AX27" s="59">
        <v>0.49880959956890197</v>
      </c>
      <c r="AY27" s="59">
        <v>0.80222190842627705</v>
      </c>
      <c r="AZ27" s="59">
        <v>0.81279403757242896</v>
      </c>
      <c r="BA27" s="60" t="s">
        <v>75</v>
      </c>
      <c r="BB27" s="60" t="s">
        <v>75</v>
      </c>
      <c r="BC27" s="60" t="s">
        <v>75</v>
      </c>
      <c r="BD27" s="60" t="s">
        <v>75</v>
      </c>
      <c r="BE27" s="60" t="s">
        <v>75</v>
      </c>
      <c r="BF27" s="60" t="s">
        <v>77</v>
      </c>
      <c r="BG27" s="60" t="s">
        <v>75</v>
      </c>
      <c r="BH27" s="60" t="s">
        <v>75</v>
      </c>
      <c r="BI27" s="55">
        <f>IF(BJ27=AR27,1,0)</f>
        <v>1</v>
      </c>
      <c r="BJ27" s="55" t="s">
        <v>78</v>
      </c>
      <c r="BK27" s="59">
        <v>0.73593302929872295</v>
      </c>
      <c r="BL27" s="59">
        <v>0.75000401917089399</v>
      </c>
      <c r="BM27" s="59">
        <v>9.9614971936286505</v>
      </c>
      <c r="BN27" s="59">
        <v>9.4196893225000498</v>
      </c>
      <c r="BO27" s="59">
        <v>0.51387446978934104</v>
      </c>
      <c r="BP27" s="59">
        <v>0.49999598081295199</v>
      </c>
      <c r="BQ27" s="59">
        <v>0.80755704914537996</v>
      </c>
      <c r="BR27" s="59">
        <v>0.81135155731168696</v>
      </c>
      <c r="BS27" s="55" t="s">
        <v>75</v>
      </c>
      <c r="BT27" s="55" t="s">
        <v>75</v>
      </c>
      <c r="BU27" s="55" t="s">
        <v>75</v>
      </c>
      <c r="BV27" s="55" t="s">
        <v>75</v>
      </c>
      <c r="BW27" s="55" t="s">
        <v>75</v>
      </c>
      <c r="BX27" s="55" t="s">
        <v>77</v>
      </c>
      <c r="BY27" s="55" t="s">
        <v>75</v>
      </c>
      <c r="BZ27" s="55" t="s">
        <v>75</v>
      </c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204</v>
      </c>
      <c r="F28" s="127"/>
      <c r="G28" s="57">
        <v>0.7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-7.0000000000000001E-3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0.55000000000000004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0.73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103" customFormat="1" x14ac:dyDescent="0.3">
      <c r="A29" s="102"/>
      <c r="C29" s="104"/>
      <c r="F29" s="105"/>
      <c r="G29" s="106"/>
      <c r="H29" s="106"/>
      <c r="I29" s="106"/>
      <c r="J29" s="106"/>
      <c r="K29" s="106"/>
      <c r="L29" s="107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8"/>
      <c r="AB29" s="108"/>
      <c r="AC29" s="108"/>
      <c r="AD29" s="108"/>
      <c r="AE29" s="108"/>
      <c r="AF29" s="108"/>
      <c r="AG29" s="108"/>
      <c r="AH29" s="108"/>
      <c r="AI29" s="109"/>
      <c r="AJ29" s="109"/>
      <c r="AK29" s="109"/>
      <c r="AL29" s="109"/>
      <c r="AM29" s="109"/>
      <c r="AN29" s="109"/>
      <c r="AO29" s="109"/>
      <c r="AP29" s="109"/>
      <c r="AR29" s="110"/>
      <c r="AS29" s="108"/>
      <c r="AT29" s="108"/>
      <c r="AU29" s="108"/>
      <c r="AV29" s="108"/>
      <c r="AW29" s="108"/>
      <c r="AX29" s="108"/>
      <c r="AY29" s="108"/>
      <c r="AZ29" s="108"/>
      <c r="BA29" s="109"/>
      <c r="BB29" s="109"/>
      <c r="BC29" s="109"/>
      <c r="BD29" s="109"/>
      <c r="BE29" s="109"/>
      <c r="BF29" s="109"/>
      <c r="BG29" s="109"/>
      <c r="BH29" s="109"/>
      <c r="BK29" s="108"/>
      <c r="BL29" s="108"/>
      <c r="BM29" s="108"/>
      <c r="BN29" s="108"/>
      <c r="BO29" s="108"/>
      <c r="BP29" s="108"/>
      <c r="BQ29" s="108"/>
      <c r="BR29" s="108"/>
    </row>
    <row r="30" spans="1:78" x14ac:dyDescent="0.3">
      <c r="A30" s="2" t="s">
        <v>154</v>
      </c>
      <c r="B30" s="47">
        <v>23773359</v>
      </c>
      <c r="C30" s="47" t="s">
        <v>4</v>
      </c>
      <c r="D30" s="47" t="s">
        <v>172</v>
      </c>
      <c r="E30" s="47"/>
      <c r="G30" s="16">
        <v>0.30599999999999999</v>
      </c>
      <c r="H30" s="16" t="str">
        <f>IF(G30&gt;0.8,"VG",IF(G30&gt;0.7,"G",IF(G30&gt;0.45,"S","NS")))</f>
        <v>NS</v>
      </c>
      <c r="I30" s="16" t="str">
        <f>AJ30</f>
        <v>NS</v>
      </c>
      <c r="J30" s="16" t="str">
        <f>BB30</f>
        <v>NS</v>
      </c>
      <c r="K30" s="16" t="str">
        <f>BT30</f>
        <v>NS</v>
      </c>
      <c r="L30" s="19">
        <v>1E-3</v>
      </c>
      <c r="M30" s="26" t="str">
        <f>IF(ABS(L30)&lt;5%,"VG",IF(ABS(L30)&lt;10%,"G",IF(ABS(L30)&lt;15%,"S","NS")))</f>
        <v>VG</v>
      </c>
      <c r="N30" s="26" t="str">
        <f>AO30</f>
        <v>S</v>
      </c>
      <c r="O30" s="26" t="str">
        <f>BD30</f>
        <v>NS</v>
      </c>
      <c r="P30" s="26" t="str">
        <f>BY30</f>
        <v>S</v>
      </c>
      <c r="Q30" s="17">
        <v>0.83199999999999996</v>
      </c>
      <c r="R30" s="17" t="str">
        <f>IF(Q30&lt;=0.5,"VG",IF(Q30&lt;=0.6,"G",IF(Q30&lt;=0.7,"S","NS")))</f>
        <v>NS</v>
      </c>
      <c r="S30" s="17" t="str">
        <f>AN30</f>
        <v>NS</v>
      </c>
      <c r="T30" s="17" t="str">
        <f>BF30</f>
        <v>NS</v>
      </c>
      <c r="U30" s="17" t="str">
        <f>BX30</f>
        <v>NS</v>
      </c>
      <c r="V30" s="18">
        <v>0.57199999999999995</v>
      </c>
      <c r="W30" s="18" t="str">
        <f>IF(V30&gt;0.85,"VG",IF(V30&gt;0.75,"G",IF(V30&gt;0.6,"S","NS")))</f>
        <v>NS</v>
      </c>
      <c r="X30" s="18" t="str">
        <f>AP30</f>
        <v>S</v>
      </c>
      <c r="Y30" s="18" t="str">
        <f>BH30</f>
        <v>S</v>
      </c>
      <c r="Z30" s="18" t="str">
        <f>BZ30</f>
        <v>S</v>
      </c>
      <c r="AA30" s="33">
        <v>-1.6843588853474301</v>
      </c>
      <c r="AB30" s="33">
        <v>-1.38167388656029</v>
      </c>
      <c r="AC30" s="42">
        <v>47.052543454625599</v>
      </c>
      <c r="AD30" s="42">
        <v>45.075806202645801</v>
      </c>
      <c r="AE30" s="43">
        <v>1.6384013199907499</v>
      </c>
      <c r="AF30" s="43">
        <v>1.54326727644964</v>
      </c>
      <c r="AG30" s="35">
        <v>0.69305225977485296</v>
      </c>
      <c r="AH30" s="35">
        <v>0.64770252991781896</v>
      </c>
      <c r="AI30" s="36" t="s">
        <v>73</v>
      </c>
      <c r="AJ30" s="36" t="s">
        <v>73</v>
      </c>
      <c r="AK30" s="40" t="s">
        <v>73</v>
      </c>
      <c r="AL30" s="40" t="s">
        <v>73</v>
      </c>
      <c r="AM30" s="41" t="s">
        <v>73</v>
      </c>
      <c r="AN30" s="41" t="s">
        <v>73</v>
      </c>
      <c r="AO30" s="3" t="s">
        <v>76</v>
      </c>
      <c r="AP30" s="3" t="s">
        <v>76</v>
      </c>
      <c r="AR30" s="44" t="s">
        <v>79</v>
      </c>
      <c r="AS30" s="33">
        <v>-1.83479107370433</v>
      </c>
      <c r="AT30" s="33">
        <v>-1.6237819867810701</v>
      </c>
      <c r="AU30" s="42">
        <v>48.467621608912999</v>
      </c>
      <c r="AV30" s="42">
        <v>47.068713217609201</v>
      </c>
      <c r="AW30" s="43">
        <v>1.6836837807926801</v>
      </c>
      <c r="AX30" s="43">
        <v>1.6198092439485201</v>
      </c>
      <c r="AY30" s="35">
        <v>0.68246393329774402</v>
      </c>
      <c r="AZ30" s="35">
        <v>0.70648446797057196</v>
      </c>
      <c r="BA30" s="36" t="s">
        <v>73</v>
      </c>
      <c r="BB30" s="36" t="s">
        <v>73</v>
      </c>
      <c r="BC30" s="40" t="s">
        <v>73</v>
      </c>
      <c r="BD30" s="40" t="s">
        <v>73</v>
      </c>
      <c r="BE30" s="41" t="s">
        <v>73</v>
      </c>
      <c r="BF30" s="41" t="s">
        <v>73</v>
      </c>
      <c r="BG30" s="3" t="s">
        <v>76</v>
      </c>
      <c r="BH30" s="3" t="s">
        <v>76</v>
      </c>
      <c r="BI30">
        <f>IF(BJ30=AR30,1,0)</f>
        <v>1</v>
      </c>
      <c r="BJ30" t="s">
        <v>79</v>
      </c>
      <c r="BK30" s="35">
        <v>-1.75261954637585</v>
      </c>
      <c r="BL30" s="35">
        <v>-1.5537418558679299</v>
      </c>
      <c r="BM30" s="35">
        <v>47.711807796612902</v>
      </c>
      <c r="BN30" s="35">
        <v>46.367428032967098</v>
      </c>
      <c r="BO30" s="35">
        <v>1.6591020301282999</v>
      </c>
      <c r="BP30" s="35">
        <v>1.59804313329395</v>
      </c>
      <c r="BQ30" s="35">
        <v>0.691906189651458</v>
      </c>
      <c r="BR30" s="35">
        <v>0.71335534686557001</v>
      </c>
      <c r="BS30" t="s">
        <v>73</v>
      </c>
      <c r="BT30" t="s">
        <v>73</v>
      </c>
      <c r="BU30" t="s">
        <v>73</v>
      </c>
      <c r="BV30" t="s">
        <v>73</v>
      </c>
      <c r="BW30" t="s">
        <v>73</v>
      </c>
      <c r="BX30" t="s">
        <v>73</v>
      </c>
      <c r="BY30" t="s">
        <v>76</v>
      </c>
      <c r="BZ30" t="s">
        <v>76</v>
      </c>
    </row>
    <row r="31" spans="1:78" s="76" customFormat="1" x14ac:dyDescent="0.3">
      <c r="A31" s="95" t="s">
        <v>154</v>
      </c>
      <c r="B31" s="76">
        <v>23773359</v>
      </c>
      <c r="C31" s="76" t="s">
        <v>4</v>
      </c>
      <c r="D31" s="76" t="s">
        <v>178</v>
      </c>
      <c r="F31" s="77"/>
      <c r="G31" s="16">
        <v>0.3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28">
        <v>0.12</v>
      </c>
      <c r="M31" s="16" t="str">
        <f>IF(ABS(L31)&lt;5%,"VG",IF(ABS(L31)&lt;10%,"G",IF(ABS(L31)&lt;15%,"S","NS")))</f>
        <v>S</v>
      </c>
      <c r="N31" s="16" t="str">
        <f>AO31</f>
        <v>S</v>
      </c>
      <c r="O31" s="16" t="str">
        <f>BD31</f>
        <v>NS</v>
      </c>
      <c r="P31" s="16" t="str">
        <f>BY31</f>
        <v>S</v>
      </c>
      <c r="Q31" s="16">
        <v>0.79</v>
      </c>
      <c r="R31" s="16" t="str">
        <f>IF(Q31&lt;=0.5,"VG",IF(Q31&lt;=0.6,"G",IF(Q31&lt;=0.7,"S","NS")))</f>
        <v>NS</v>
      </c>
      <c r="S31" s="16" t="str">
        <f>AN31</f>
        <v>NS</v>
      </c>
      <c r="T31" s="16" t="str">
        <f>BF31</f>
        <v>NS</v>
      </c>
      <c r="U31" s="16" t="str">
        <f>BX31</f>
        <v>NS</v>
      </c>
      <c r="V31" s="16">
        <v>0.48</v>
      </c>
      <c r="W31" s="16" t="str">
        <f>IF(V31&gt;0.85,"VG",IF(V31&gt;0.75,"G",IF(V31&gt;0.6,"S","NS")))</f>
        <v>NS</v>
      </c>
      <c r="X31" s="16" t="str">
        <f>AP31</f>
        <v>S</v>
      </c>
      <c r="Y31" s="16" t="str">
        <f>BH31</f>
        <v>S</v>
      </c>
      <c r="Z31" s="16" t="str">
        <f>BZ31</f>
        <v>S</v>
      </c>
      <c r="AA31" s="97">
        <v>-1.6843588853474301</v>
      </c>
      <c r="AB31" s="97">
        <v>-1.38167388656029</v>
      </c>
      <c r="AC31" s="97">
        <v>47.052543454625599</v>
      </c>
      <c r="AD31" s="97">
        <v>45.075806202645801</v>
      </c>
      <c r="AE31" s="97">
        <v>1.6384013199907499</v>
      </c>
      <c r="AF31" s="97">
        <v>1.54326727644964</v>
      </c>
      <c r="AG31" s="97">
        <v>0.69305225977485296</v>
      </c>
      <c r="AH31" s="97">
        <v>0.64770252991781896</v>
      </c>
      <c r="AI31" s="39" t="s">
        <v>73</v>
      </c>
      <c r="AJ31" s="39" t="s">
        <v>73</v>
      </c>
      <c r="AK31" s="39" t="s">
        <v>73</v>
      </c>
      <c r="AL31" s="39" t="s">
        <v>73</v>
      </c>
      <c r="AM31" s="39" t="s">
        <v>73</v>
      </c>
      <c r="AN31" s="39" t="s">
        <v>73</v>
      </c>
      <c r="AO31" s="39" t="s">
        <v>76</v>
      </c>
      <c r="AP31" s="39" t="s">
        <v>76</v>
      </c>
      <c r="AR31" s="98" t="s">
        <v>79</v>
      </c>
      <c r="AS31" s="97">
        <v>-1.83479107370433</v>
      </c>
      <c r="AT31" s="97">
        <v>-1.6237819867810701</v>
      </c>
      <c r="AU31" s="97">
        <v>48.467621608912999</v>
      </c>
      <c r="AV31" s="97">
        <v>47.068713217609201</v>
      </c>
      <c r="AW31" s="97">
        <v>1.6836837807926801</v>
      </c>
      <c r="AX31" s="97">
        <v>1.6198092439485201</v>
      </c>
      <c r="AY31" s="97">
        <v>0.68246393329774402</v>
      </c>
      <c r="AZ31" s="97">
        <v>0.70648446797057196</v>
      </c>
      <c r="BA31" s="39" t="s">
        <v>73</v>
      </c>
      <c r="BB31" s="39" t="s">
        <v>73</v>
      </c>
      <c r="BC31" s="39" t="s">
        <v>73</v>
      </c>
      <c r="BD31" s="39" t="s">
        <v>73</v>
      </c>
      <c r="BE31" s="39" t="s">
        <v>73</v>
      </c>
      <c r="BF31" s="39" t="s">
        <v>73</v>
      </c>
      <c r="BG31" s="39" t="s">
        <v>76</v>
      </c>
      <c r="BH31" s="39" t="s">
        <v>76</v>
      </c>
      <c r="BI31" s="76">
        <f>IF(BJ31=AR31,1,0)</f>
        <v>1</v>
      </c>
      <c r="BJ31" s="76" t="s">
        <v>79</v>
      </c>
      <c r="BK31" s="97">
        <v>-1.75261954637585</v>
      </c>
      <c r="BL31" s="97">
        <v>-1.5537418558679299</v>
      </c>
      <c r="BM31" s="97">
        <v>47.711807796612902</v>
      </c>
      <c r="BN31" s="97">
        <v>46.367428032967098</v>
      </c>
      <c r="BO31" s="97">
        <v>1.6591020301282999</v>
      </c>
      <c r="BP31" s="97">
        <v>1.59804313329395</v>
      </c>
      <c r="BQ31" s="97">
        <v>0.691906189651458</v>
      </c>
      <c r="BR31" s="97">
        <v>0.71335534686557001</v>
      </c>
      <c r="BS31" s="76" t="s">
        <v>73</v>
      </c>
      <c r="BT31" s="76" t="s">
        <v>73</v>
      </c>
      <c r="BU31" s="76" t="s">
        <v>73</v>
      </c>
      <c r="BV31" s="76" t="s">
        <v>73</v>
      </c>
      <c r="BW31" s="76" t="s">
        <v>73</v>
      </c>
      <c r="BX31" s="76" t="s">
        <v>73</v>
      </c>
      <c r="BY31" s="76" t="s">
        <v>76</v>
      </c>
      <c r="BZ31" s="76" t="s">
        <v>76</v>
      </c>
    </row>
    <row r="32" spans="1:78" s="76" customFormat="1" x14ac:dyDescent="0.3">
      <c r="A32" s="95" t="s">
        <v>154</v>
      </c>
      <c r="B32" s="76">
        <v>23773359</v>
      </c>
      <c r="C32" s="76" t="s">
        <v>4</v>
      </c>
      <c r="D32" s="76" t="s">
        <v>180</v>
      </c>
      <c r="F32" s="77"/>
      <c r="G32" s="16">
        <v>0.44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8.4000000000000005E-2</v>
      </c>
      <c r="M32" s="16" t="str">
        <f>IF(ABS(L32)&lt;5%,"VG",IF(ABS(L32)&lt;10%,"G",IF(ABS(L32)&lt;15%,"S","NS")))</f>
        <v>G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0.73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0.63</v>
      </c>
      <c r="W32" s="16" t="str">
        <f>IF(V32&gt;0.85,"VG",IF(V32&gt;0.75,"G",IF(V32&gt;0.6,"S","NS")))</f>
        <v>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7">
        <v>-1.6843588853474301</v>
      </c>
      <c r="AB32" s="97">
        <v>-1.38167388656029</v>
      </c>
      <c r="AC32" s="97">
        <v>47.052543454625599</v>
      </c>
      <c r="AD32" s="97">
        <v>45.075806202645801</v>
      </c>
      <c r="AE32" s="97">
        <v>1.6384013199907499</v>
      </c>
      <c r="AF32" s="97">
        <v>1.54326727644964</v>
      </c>
      <c r="AG32" s="97">
        <v>0.69305225977485296</v>
      </c>
      <c r="AH32" s="97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8" t="s">
        <v>79</v>
      </c>
      <c r="AS32" s="97">
        <v>-1.83479107370433</v>
      </c>
      <c r="AT32" s="97">
        <v>-1.6237819867810701</v>
      </c>
      <c r="AU32" s="97">
        <v>48.467621608912999</v>
      </c>
      <c r="AV32" s="97">
        <v>47.068713217609201</v>
      </c>
      <c r="AW32" s="97">
        <v>1.6836837807926801</v>
      </c>
      <c r="AX32" s="97">
        <v>1.6198092439485201</v>
      </c>
      <c r="AY32" s="97">
        <v>0.68246393329774402</v>
      </c>
      <c r="AZ32" s="97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7">
        <v>-1.75261954637585</v>
      </c>
      <c r="BL32" s="97">
        <v>-1.5537418558679299</v>
      </c>
      <c r="BM32" s="97">
        <v>47.711807796612902</v>
      </c>
      <c r="BN32" s="97">
        <v>46.367428032967098</v>
      </c>
      <c r="BO32" s="97">
        <v>1.6591020301282999</v>
      </c>
      <c r="BP32" s="97">
        <v>1.59804313329395</v>
      </c>
      <c r="BQ32" s="97">
        <v>0.691906189651458</v>
      </c>
      <c r="BR32" s="97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47" customFormat="1" x14ac:dyDescent="0.3">
      <c r="A33" s="48" t="s">
        <v>154</v>
      </c>
      <c r="B33" s="47">
        <v>23773359</v>
      </c>
      <c r="C33" s="47" t="s">
        <v>4</v>
      </c>
      <c r="D33" s="47" t="s">
        <v>182</v>
      </c>
      <c r="F33" s="101"/>
      <c r="G33" s="49">
        <v>0.5</v>
      </c>
      <c r="H33" s="49" t="str">
        <f>IF(G33&gt;0.8,"VG",IF(G33&gt;0.7,"G",IF(G33&gt;0.45,"S","NS")))</f>
        <v>S</v>
      </c>
      <c r="I33" s="49" t="str">
        <f>AJ33</f>
        <v>NS</v>
      </c>
      <c r="J33" s="49" t="str">
        <f>BB33</f>
        <v>NS</v>
      </c>
      <c r="K33" s="49" t="str">
        <f>BT33</f>
        <v>NS</v>
      </c>
      <c r="L33" s="50">
        <v>0</v>
      </c>
      <c r="M33" s="49" t="str">
        <f>IF(ABS(L33)&lt;5%,"VG",IF(ABS(L33)&lt;10%,"G",IF(ABS(L33)&lt;15%,"S","NS")))</f>
        <v>VG</v>
      </c>
      <c r="N33" s="49" t="str">
        <f>AO33</f>
        <v>S</v>
      </c>
      <c r="O33" s="49" t="str">
        <f>BD33</f>
        <v>NS</v>
      </c>
      <c r="P33" s="49" t="str">
        <f>BY33</f>
        <v>S</v>
      </c>
      <c r="Q33" s="49">
        <v>0.71</v>
      </c>
      <c r="R33" s="49" t="str">
        <f>IF(Q33&lt;=0.5,"VG",IF(Q33&lt;=0.6,"G",IF(Q33&lt;=0.7,"S","NS")))</f>
        <v>NS</v>
      </c>
      <c r="S33" s="49" t="str">
        <f>AN33</f>
        <v>NS</v>
      </c>
      <c r="T33" s="49" t="str">
        <f>BF33</f>
        <v>NS</v>
      </c>
      <c r="U33" s="49" t="str">
        <f>BX33</f>
        <v>NS</v>
      </c>
      <c r="V33" s="49">
        <v>0.63</v>
      </c>
      <c r="W33" s="49" t="str">
        <f>IF(V33&gt;0.85,"VG",IF(V33&gt;0.75,"G",IF(V33&gt;0.6,"S","NS")))</f>
        <v>S</v>
      </c>
      <c r="X33" s="49" t="str">
        <f>AP33</f>
        <v>S</v>
      </c>
      <c r="Y33" s="49" t="str">
        <f>BH33</f>
        <v>S</v>
      </c>
      <c r="Z33" s="49" t="str">
        <f>BZ33</f>
        <v>S</v>
      </c>
      <c r="AA33" s="51">
        <v>-1.6843588853474301</v>
      </c>
      <c r="AB33" s="51">
        <v>-1.38167388656029</v>
      </c>
      <c r="AC33" s="51">
        <v>47.052543454625599</v>
      </c>
      <c r="AD33" s="51">
        <v>45.075806202645801</v>
      </c>
      <c r="AE33" s="51">
        <v>1.6384013199907499</v>
      </c>
      <c r="AF33" s="51">
        <v>1.54326727644964</v>
      </c>
      <c r="AG33" s="51">
        <v>0.69305225977485296</v>
      </c>
      <c r="AH33" s="51">
        <v>0.64770252991781896</v>
      </c>
      <c r="AI33" s="52" t="s">
        <v>73</v>
      </c>
      <c r="AJ33" s="52" t="s">
        <v>73</v>
      </c>
      <c r="AK33" s="52" t="s">
        <v>73</v>
      </c>
      <c r="AL33" s="52" t="s">
        <v>73</v>
      </c>
      <c r="AM33" s="52" t="s">
        <v>73</v>
      </c>
      <c r="AN33" s="52" t="s">
        <v>73</v>
      </c>
      <c r="AO33" s="52" t="s">
        <v>76</v>
      </c>
      <c r="AP33" s="52" t="s">
        <v>76</v>
      </c>
      <c r="AR33" s="53" t="s">
        <v>79</v>
      </c>
      <c r="AS33" s="51">
        <v>-1.83479107370433</v>
      </c>
      <c r="AT33" s="51">
        <v>-1.6237819867810701</v>
      </c>
      <c r="AU33" s="51">
        <v>48.467621608912999</v>
      </c>
      <c r="AV33" s="51">
        <v>47.068713217609201</v>
      </c>
      <c r="AW33" s="51">
        <v>1.6836837807926801</v>
      </c>
      <c r="AX33" s="51">
        <v>1.6198092439485201</v>
      </c>
      <c r="AY33" s="51">
        <v>0.68246393329774402</v>
      </c>
      <c r="AZ33" s="51">
        <v>0.70648446797057196</v>
      </c>
      <c r="BA33" s="52" t="s">
        <v>73</v>
      </c>
      <c r="BB33" s="52" t="s">
        <v>73</v>
      </c>
      <c r="BC33" s="52" t="s">
        <v>73</v>
      </c>
      <c r="BD33" s="52" t="s">
        <v>73</v>
      </c>
      <c r="BE33" s="52" t="s">
        <v>73</v>
      </c>
      <c r="BF33" s="52" t="s">
        <v>73</v>
      </c>
      <c r="BG33" s="52" t="s">
        <v>76</v>
      </c>
      <c r="BH33" s="52" t="s">
        <v>76</v>
      </c>
      <c r="BI33" s="47">
        <f>IF(BJ33=AR33,1,0)</f>
        <v>1</v>
      </c>
      <c r="BJ33" s="47" t="s">
        <v>79</v>
      </c>
      <c r="BK33" s="51">
        <v>-1.75261954637585</v>
      </c>
      <c r="BL33" s="51">
        <v>-1.5537418558679299</v>
      </c>
      <c r="BM33" s="51">
        <v>47.711807796612902</v>
      </c>
      <c r="BN33" s="51">
        <v>46.367428032967098</v>
      </c>
      <c r="BO33" s="51">
        <v>1.6591020301282999</v>
      </c>
      <c r="BP33" s="51">
        <v>1.59804313329395</v>
      </c>
      <c r="BQ33" s="51">
        <v>0.691906189651458</v>
      </c>
      <c r="BR33" s="51">
        <v>0.71335534686557001</v>
      </c>
      <c r="BS33" s="47" t="s">
        <v>73</v>
      </c>
      <c r="BT33" s="47" t="s">
        <v>73</v>
      </c>
      <c r="BU33" s="47" t="s">
        <v>73</v>
      </c>
      <c r="BV33" s="47" t="s">
        <v>73</v>
      </c>
      <c r="BW33" s="47" t="s">
        <v>73</v>
      </c>
      <c r="BX33" s="47" t="s">
        <v>73</v>
      </c>
      <c r="BY33" s="47" t="s">
        <v>76</v>
      </c>
      <c r="BZ33" s="47" t="s">
        <v>76</v>
      </c>
    </row>
    <row r="34" spans="1:78" s="30" customFormat="1" x14ac:dyDescent="0.3">
      <c r="A34" s="123" t="s">
        <v>154</v>
      </c>
      <c r="B34" s="30">
        <v>23773359</v>
      </c>
      <c r="C34" s="30" t="s">
        <v>4</v>
      </c>
      <c r="D34" s="30" t="s">
        <v>204</v>
      </c>
      <c r="F34" s="125"/>
      <c r="G34" s="24">
        <v>0.24</v>
      </c>
      <c r="H34" s="24" t="str">
        <f>IF(G34&gt;0.8,"VG",IF(G34&gt;0.7,"G",IF(G34&gt;0.45,"S","NS")))</f>
        <v>NS</v>
      </c>
      <c r="I34" s="24" t="str">
        <f>AJ34</f>
        <v>NS</v>
      </c>
      <c r="J34" s="24" t="str">
        <f>BB34</f>
        <v>NS</v>
      </c>
      <c r="K34" s="24" t="str">
        <f>BT34</f>
        <v>NS</v>
      </c>
      <c r="L34" s="25">
        <v>-9.4E-2</v>
      </c>
      <c r="M34" s="24" t="str">
        <f>IF(ABS(L34)&lt;5%,"VG",IF(ABS(L34)&lt;10%,"G",IF(ABS(L34)&lt;15%,"S","NS")))</f>
        <v>G</v>
      </c>
      <c r="N34" s="24" t="str">
        <f>AO34</f>
        <v>S</v>
      </c>
      <c r="O34" s="24" t="str">
        <f>BD34</f>
        <v>NS</v>
      </c>
      <c r="P34" s="24" t="str">
        <f>BY34</f>
        <v>S</v>
      </c>
      <c r="Q34" s="24">
        <v>0.83</v>
      </c>
      <c r="R34" s="24" t="str">
        <f>IF(Q34&lt;=0.5,"VG",IF(Q34&lt;=0.6,"G",IF(Q34&lt;=0.7,"S","NS")))</f>
        <v>NS</v>
      </c>
      <c r="S34" s="24" t="str">
        <f>AN34</f>
        <v>NS</v>
      </c>
      <c r="T34" s="24" t="str">
        <f>BF34</f>
        <v>NS</v>
      </c>
      <c r="U34" s="24" t="str">
        <f>BX34</f>
        <v>NS</v>
      </c>
      <c r="V34" s="24">
        <v>0.71</v>
      </c>
      <c r="W34" s="24" t="str">
        <f>IF(V34&gt;0.85,"VG",IF(V34&gt;0.75,"G",IF(V34&gt;0.6,"S","NS")))</f>
        <v>S</v>
      </c>
      <c r="X34" s="24" t="str">
        <f>AP34</f>
        <v>S</v>
      </c>
      <c r="Y34" s="24" t="str">
        <f>BH34</f>
        <v>S</v>
      </c>
      <c r="Z34" s="24" t="str">
        <f>BZ34</f>
        <v>S</v>
      </c>
      <c r="AA34" s="33">
        <v>-1.6843588853474301</v>
      </c>
      <c r="AB34" s="33">
        <v>-1.38167388656029</v>
      </c>
      <c r="AC34" s="33">
        <v>47.052543454625599</v>
      </c>
      <c r="AD34" s="33">
        <v>45.075806202645801</v>
      </c>
      <c r="AE34" s="33">
        <v>1.6384013199907499</v>
      </c>
      <c r="AF34" s="33">
        <v>1.54326727644964</v>
      </c>
      <c r="AG34" s="33">
        <v>0.69305225977485296</v>
      </c>
      <c r="AH34" s="33">
        <v>0.64770252991781896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76</v>
      </c>
      <c r="AP34" s="36" t="s">
        <v>76</v>
      </c>
      <c r="AR34" s="126" t="s">
        <v>79</v>
      </c>
      <c r="AS34" s="33">
        <v>-1.83479107370433</v>
      </c>
      <c r="AT34" s="33">
        <v>-1.6237819867810701</v>
      </c>
      <c r="AU34" s="33">
        <v>48.467621608912999</v>
      </c>
      <c r="AV34" s="33">
        <v>47.068713217609201</v>
      </c>
      <c r="AW34" s="33">
        <v>1.6836837807926801</v>
      </c>
      <c r="AX34" s="33">
        <v>1.6198092439485201</v>
      </c>
      <c r="AY34" s="33">
        <v>0.68246393329774402</v>
      </c>
      <c r="AZ34" s="33">
        <v>0.70648446797057196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76</v>
      </c>
      <c r="BH34" s="36" t="s">
        <v>76</v>
      </c>
      <c r="BI34" s="30">
        <f>IF(BJ34=AR34,1,0)</f>
        <v>1</v>
      </c>
      <c r="BJ34" s="30" t="s">
        <v>79</v>
      </c>
      <c r="BK34" s="33">
        <v>-1.75261954637585</v>
      </c>
      <c r="BL34" s="33">
        <v>-1.5537418558679299</v>
      </c>
      <c r="BM34" s="33">
        <v>47.711807796612902</v>
      </c>
      <c r="BN34" s="33">
        <v>46.367428032967098</v>
      </c>
      <c r="BO34" s="33">
        <v>1.6591020301282999</v>
      </c>
      <c r="BP34" s="33">
        <v>1.59804313329395</v>
      </c>
      <c r="BQ34" s="33">
        <v>0.691906189651458</v>
      </c>
      <c r="BR34" s="33">
        <v>0.71335534686557001</v>
      </c>
      <c r="BS34" s="30" t="s">
        <v>73</v>
      </c>
      <c r="BT34" s="30" t="s">
        <v>73</v>
      </c>
      <c r="BU34" s="30" t="s">
        <v>73</v>
      </c>
      <c r="BV34" s="30" t="s">
        <v>73</v>
      </c>
      <c r="BW34" s="30" t="s">
        <v>73</v>
      </c>
      <c r="BX34" s="30" t="s">
        <v>73</v>
      </c>
      <c r="BY34" s="30" t="s">
        <v>76</v>
      </c>
      <c r="BZ34" s="30" t="s">
        <v>76</v>
      </c>
    </row>
    <row r="35" spans="1:78" s="69" customFormat="1" x14ac:dyDescent="0.3">
      <c r="A35" s="72"/>
      <c r="F35" s="77"/>
      <c r="G35" s="70"/>
      <c r="H35" s="70"/>
      <c r="I35" s="70"/>
      <c r="J35" s="70"/>
      <c r="K35" s="70"/>
      <c r="L35" s="7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4"/>
      <c r="AN35" s="74"/>
      <c r="AO35" s="74"/>
      <c r="AP35" s="74"/>
      <c r="AR35" s="75"/>
      <c r="AS35" s="73"/>
      <c r="AT35" s="73"/>
      <c r="AU35" s="73"/>
      <c r="AV35" s="73"/>
      <c r="AW35" s="73"/>
      <c r="AX35" s="73"/>
      <c r="AY35" s="73"/>
      <c r="AZ35" s="73"/>
      <c r="BA35" s="74"/>
      <c r="BB35" s="74"/>
      <c r="BC35" s="74"/>
      <c r="BD35" s="74"/>
      <c r="BE35" s="74"/>
      <c r="BF35" s="74"/>
      <c r="BG35" s="74"/>
      <c r="BH35" s="74"/>
      <c r="BK35" s="73"/>
      <c r="BL35" s="73"/>
      <c r="BM35" s="73"/>
      <c r="BN35" s="73"/>
      <c r="BO35" s="73"/>
      <c r="BP35" s="73"/>
      <c r="BQ35" s="73"/>
      <c r="BR35" s="73"/>
    </row>
    <row r="36" spans="1:78" s="69" customFormat="1" x14ac:dyDescent="0.3">
      <c r="A36" s="72">
        <v>14159200</v>
      </c>
      <c r="B36" s="69">
        <v>23773037</v>
      </c>
      <c r="C36" s="69" t="s">
        <v>5</v>
      </c>
      <c r="D36" s="69" t="s">
        <v>132</v>
      </c>
      <c r="F36" s="77"/>
      <c r="G36" s="70">
        <v>0.80900000000000005</v>
      </c>
      <c r="H36" s="70" t="str">
        <f t="shared" ref="H36:H45" si="186">IF(G36&gt;0.8,"VG",IF(G36&gt;0.7,"G",IF(G36&gt;0.45,"S","NS")))</f>
        <v>VG</v>
      </c>
      <c r="I36" s="70" t="str">
        <f t="shared" ref="I36:I41" si="187">AJ36</f>
        <v>G</v>
      </c>
      <c r="J36" s="70" t="str">
        <f t="shared" ref="J36:J41" si="188">BB36</f>
        <v>G</v>
      </c>
      <c r="K36" s="70" t="str">
        <f t="shared" ref="K36:K41" si="189">BT36</f>
        <v>G</v>
      </c>
      <c r="L36" s="71">
        <v>1E-3</v>
      </c>
      <c r="M36" s="70" t="str">
        <f t="shared" ref="M36:M45" si="190">IF(ABS(L36)&lt;5%,"VG",IF(ABS(L36)&lt;10%,"G",IF(ABS(L36)&lt;15%,"S","NS")))</f>
        <v>VG</v>
      </c>
      <c r="N36" s="70" t="str">
        <f t="shared" ref="N36:N41" si="191">AO36</f>
        <v>VG</v>
      </c>
      <c r="O36" s="70" t="str">
        <f t="shared" ref="O36:O41" si="192">BD36</f>
        <v>S</v>
      </c>
      <c r="P36" s="70" t="str">
        <f t="shared" ref="P36:P41" si="193">BY36</f>
        <v>VG</v>
      </c>
      <c r="Q36" s="70">
        <v>0.436</v>
      </c>
      <c r="R36" s="70" t="str">
        <f t="shared" ref="R36:R45" si="194">IF(Q36&lt;=0.5,"VG",IF(Q36&lt;=0.6,"G",IF(Q36&lt;=0.7,"S","NS")))</f>
        <v>VG</v>
      </c>
      <c r="S36" s="70" t="str">
        <f t="shared" ref="S36:S41" si="195">AN36</f>
        <v>VG</v>
      </c>
      <c r="T36" s="70" t="str">
        <f t="shared" ref="T36:T41" si="196">BF36</f>
        <v>VG</v>
      </c>
      <c r="U36" s="70" t="str">
        <f t="shared" ref="U36:U41" si="197">BX36</f>
        <v>VG</v>
      </c>
      <c r="V36" s="70">
        <v>0.80900000000000005</v>
      </c>
      <c r="W36" s="70" t="str">
        <f t="shared" ref="W36:W45" si="198">IF(V36&gt;0.85,"VG",IF(V36&gt;0.75,"G",IF(V36&gt;0.6,"S","NS")))</f>
        <v>G</v>
      </c>
      <c r="X36" s="70" t="str">
        <f t="shared" ref="X36:X41" si="199">AP36</f>
        <v>G</v>
      </c>
      <c r="Y36" s="70" t="str">
        <f t="shared" ref="Y36:Y41" si="200">BH36</f>
        <v>G</v>
      </c>
      <c r="Z36" s="70" t="str">
        <f t="shared" ref="Z36:Z41" si="201">BZ36</f>
        <v>VG</v>
      </c>
      <c r="AA36" s="73">
        <v>0.75970108906368805</v>
      </c>
      <c r="AB36" s="73">
        <v>0.75063879960706603</v>
      </c>
      <c r="AC36" s="73">
        <v>18.415634885623501</v>
      </c>
      <c r="AD36" s="73">
        <v>15.2545356125226</v>
      </c>
      <c r="AE36" s="73">
        <v>0.49020292832286499</v>
      </c>
      <c r="AF36" s="73">
        <v>0.49936079180581799</v>
      </c>
      <c r="AG36" s="73">
        <v>0.86660761316030299</v>
      </c>
      <c r="AH36" s="73">
        <v>0.81789718318883897</v>
      </c>
      <c r="AI36" s="74" t="s">
        <v>75</v>
      </c>
      <c r="AJ36" s="74" t="s">
        <v>75</v>
      </c>
      <c r="AK36" s="74" t="s">
        <v>73</v>
      </c>
      <c r="AL36" s="74" t="s">
        <v>73</v>
      </c>
      <c r="AM36" s="74" t="s">
        <v>77</v>
      </c>
      <c r="AN36" s="74" t="s">
        <v>77</v>
      </c>
      <c r="AO36" s="74" t="s">
        <v>77</v>
      </c>
      <c r="AP36" s="74" t="s">
        <v>75</v>
      </c>
      <c r="AR36" s="75" t="s">
        <v>80</v>
      </c>
      <c r="AS36" s="73">
        <v>0.764077031229909</v>
      </c>
      <c r="AT36" s="73">
        <v>0.78185212897951994</v>
      </c>
      <c r="AU36" s="73">
        <v>11.7523691987757</v>
      </c>
      <c r="AV36" s="73">
        <v>11.2784086121226</v>
      </c>
      <c r="AW36" s="73">
        <v>0.48571902245031601</v>
      </c>
      <c r="AX36" s="73">
        <v>0.46706302681809397</v>
      </c>
      <c r="AY36" s="73">
        <v>0.80328492295590603</v>
      </c>
      <c r="AZ36" s="73">
        <v>0.81869273756447003</v>
      </c>
      <c r="BA36" s="74" t="s">
        <v>75</v>
      </c>
      <c r="BB36" s="74" t="s">
        <v>75</v>
      </c>
      <c r="BC36" s="74" t="s">
        <v>76</v>
      </c>
      <c r="BD36" s="74" t="s">
        <v>76</v>
      </c>
      <c r="BE36" s="74" t="s">
        <v>77</v>
      </c>
      <c r="BF36" s="74" t="s">
        <v>77</v>
      </c>
      <c r="BG36" s="74" t="s">
        <v>75</v>
      </c>
      <c r="BH36" s="74" t="s">
        <v>75</v>
      </c>
      <c r="BI36" s="69">
        <f t="shared" ref="BI36:BI41" si="202">IF(BJ36=AR36,1,0)</f>
        <v>1</v>
      </c>
      <c r="BJ36" s="69" t="s">
        <v>80</v>
      </c>
      <c r="BK36" s="73">
        <v>0.77280838950758401</v>
      </c>
      <c r="BL36" s="73">
        <v>0.79008821186110201</v>
      </c>
      <c r="BM36" s="73">
        <v>17.311852514792498</v>
      </c>
      <c r="BN36" s="73">
        <v>15.7081291725773</v>
      </c>
      <c r="BO36" s="73">
        <v>0.476646211033316</v>
      </c>
      <c r="BP36" s="73">
        <v>0.45816131235504698</v>
      </c>
      <c r="BQ36" s="73">
        <v>0.86857741991317705</v>
      </c>
      <c r="BR36" s="73">
        <v>0.86727983833181699</v>
      </c>
      <c r="BS36" s="69" t="s">
        <v>75</v>
      </c>
      <c r="BT36" s="69" t="s">
        <v>75</v>
      </c>
      <c r="BU36" s="69" t="s">
        <v>73</v>
      </c>
      <c r="BV36" s="69" t="s">
        <v>73</v>
      </c>
      <c r="BW36" s="69" t="s">
        <v>77</v>
      </c>
      <c r="BX36" s="69" t="s">
        <v>77</v>
      </c>
      <c r="BY36" s="69" t="s">
        <v>77</v>
      </c>
      <c r="BZ36" s="69" t="s">
        <v>77</v>
      </c>
    </row>
    <row r="37" spans="1:78" s="63" customFormat="1" x14ac:dyDescent="0.3">
      <c r="A37" s="62">
        <v>14159200</v>
      </c>
      <c r="B37" s="63">
        <v>23773037</v>
      </c>
      <c r="C37" s="63" t="s">
        <v>5</v>
      </c>
      <c r="D37" s="63" t="s">
        <v>172</v>
      </c>
      <c r="F37" s="77"/>
      <c r="G37" s="64">
        <v>0.76700000000000002</v>
      </c>
      <c r="H37" s="64" t="str">
        <f t="shared" si="186"/>
        <v>G</v>
      </c>
      <c r="I37" s="64" t="str">
        <f t="shared" si="187"/>
        <v>G</v>
      </c>
      <c r="J37" s="64" t="str">
        <f t="shared" si="188"/>
        <v>G</v>
      </c>
      <c r="K37" s="64" t="str">
        <f t="shared" si="189"/>
        <v>G</v>
      </c>
      <c r="L37" s="65">
        <v>-0.108</v>
      </c>
      <c r="M37" s="64" t="str">
        <f t="shared" si="190"/>
        <v>S</v>
      </c>
      <c r="N37" s="64" t="str">
        <f t="shared" si="191"/>
        <v>VG</v>
      </c>
      <c r="O37" s="64" t="str">
        <f t="shared" si="192"/>
        <v>S</v>
      </c>
      <c r="P37" s="64" t="str">
        <f t="shared" si="193"/>
        <v>VG</v>
      </c>
      <c r="Q37" s="64">
        <v>0.47399999999999998</v>
      </c>
      <c r="R37" s="64" t="str">
        <f t="shared" si="194"/>
        <v>VG</v>
      </c>
      <c r="S37" s="64" t="str">
        <f t="shared" si="195"/>
        <v>VG</v>
      </c>
      <c r="T37" s="64" t="str">
        <f t="shared" si="196"/>
        <v>VG</v>
      </c>
      <c r="U37" s="64" t="str">
        <f t="shared" si="197"/>
        <v>VG</v>
      </c>
      <c r="V37" s="64">
        <v>0.82299999999999995</v>
      </c>
      <c r="W37" s="64" t="str">
        <f t="shared" si="198"/>
        <v>G</v>
      </c>
      <c r="X37" s="64" t="str">
        <f t="shared" si="199"/>
        <v>G</v>
      </c>
      <c r="Y37" s="64" t="str">
        <f t="shared" si="200"/>
        <v>G</v>
      </c>
      <c r="Z37" s="64" t="str">
        <f t="shared" si="201"/>
        <v>VG</v>
      </c>
      <c r="AA37" s="66">
        <v>0.75970108906368805</v>
      </c>
      <c r="AB37" s="66">
        <v>0.75063879960706603</v>
      </c>
      <c r="AC37" s="66">
        <v>18.415634885623501</v>
      </c>
      <c r="AD37" s="66">
        <v>15.2545356125226</v>
      </c>
      <c r="AE37" s="66">
        <v>0.49020292832286499</v>
      </c>
      <c r="AF37" s="66">
        <v>0.49936079180581799</v>
      </c>
      <c r="AG37" s="66">
        <v>0.86660761316030299</v>
      </c>
      <c r="AH37" s="66">
        <v>0.81789718318883897</v>
      </c>
      <c r="AI37" s="67" t="s">
        <v>75</v>
      </c>
      <c r="AJ37" s="67" t="s">
        <v>75</v>
      </c>
      <c r="AK37" s="67" t="s">
        <v>73</v>
      </c>
      <c r="AL37" s="67" t="s">
        <v>73</v>
      </c>
      <c r="AM37" s="67" t="s">
        <v>77</v>
      </c>
      <c r="AN37" s="67" t="s">
        <v>77</v>
      </c>
      <c r="AO37" s="67" t="s">
        <v>77</v>
      </c>
      <c r="AP37" s="67" t="s">
        <v>75</v>
      </c>
      <c r="AR37" s="68" t="s">
        <v>80</v>
      </c>
      <c r="AS37" s="66">
        <v>0.764077031229909</v>
      </c>
      <c r="AT37" s="66">
        <v>0.78185212897951994</v>
      </c>
      <c r="AU37" s="66">
        <v>11.7523691987757</v>
      </c>
      <c r="AV37" s="66">
        <v>11.2784086121226</v>
      </c>
      <c r="AW37" s="66">
        <v>0.48571902245031601</v>
      </c>
      <c r="AX37" s="66">
        <v>0.46706302681809397</v>
      </c>
      <c r="AY37" s="66">
        <v>0.80328492295590603</v>
      </c>
      <c r="AZ37" s="66">
        <v>0.81869273756447003</v>
      </c>
      <c r="BA37" s="67" t="s">
        <v>75</v>
      </c>
      <c r="BB37" s="67" t="s">
        <v>75</v>
      </c>
      <c r="BC37" s="67" t="s">
        <v>76</v>
      </c>
      <c r="BD37" s="67" t="s">
        <v>76</v>
      </c>
      <c r="BE37" s="67" t="s">
        <v>77</v>
      </c>
      <c r="BF37" s="67" t="s">
        <v>77</v>
      </c>
      <c r="BG37" s="67" t="s">
        <v>75</v>
      </c>
      <c r="BH37" s="67" t="s">
        <v>75</v>
      </c>
      <c r="BI37" s="63">
        <f t="shared" si="202"/>
        <v>1</v>
      </c>
      <c r="BJ37" s="63" t="s">
        <v>80</v>
      </c>
      <c r="BK37" s="66">
        <v>0.77280838950758401</v>
      </c>
      <c r="BL37" s="66">
        <v>0.79008821186110201</v>
      </c>
      <c r="BM37" s="66">
        <v>17.311852514792498</v>
      </c>
      <c r="BN37" s="66">
        <v>15.7081291725773</v>
      </c>
      <c r="BO37" s="66">
        <v>0.476646211033316</v>
      </c>
      <c r="BP37" s="66">
        <v>0.45816131235504698</v>
      </c>
      <c r="BQ37" s="66">
        <v>0.86857741991317705</v>
      </c>
      <c r="BR37" s="66">
        <v>0.86727983833181699</v>
      </c>
      <c r="BS37" s="63" t="s">
        <v>75</v>
      </c>
      <c r="BT37" s="63" t="s">
        <v>75</v>
      </c>
      <c r="BU37" s="63" t="s">
        <v>73</v>
      </c>
      <c r="BV37" s="63" t="s">
        <v>73</v>
      </c>
      <c r="BW37" s="63" t="s">
        <v>77</v>
      </c>
      <c r="BX37" s="63" t="s">
        <v>77</v>
      </c>
      <c r="BY37" s="63" t="s">
        <v>77</v>
      </c>
      <c r="BZ37" s="63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175</v>
      </c>
      <c r="F38" s="77"/>
      <c r="G38" s="64">
        <v>0.76700000000000002</v>
      </c>
      <c r="H38" s="64" t="str">
        <f t="shared" si="186"/>
        <v>G</v>
      </c>
      <c r="I38" s="64" t="str">
        <f t="shared" si="187"/>
        <v>G</v>
      </c>
      <c r="J38" s="64" t="str">
        <f t="shared" si="188"/>
        <v>G</v>
      </c>
      <c r="K38" s="64" t="str">
        <f t="shared" si="189"/>
        <v>G</v>
      </c>
      <c r="L38" s="65">
        <v>-0.111</v>
      </c>
      <c r="M38" s="64" t="str">
        <f t="shared" si="190"/>
        <v>S</v>
      </c>
      <c r="N38" s="64" t="str">
        <f t="shared" si="191"/>
        <v>VG</v>
      </c>
      <c r="O38" s="64" t="str">
        <f t="shared" si="192"/>
        <v>S</v>
      </c>
      <c r="P38" s="64" t="str">
        <f t="shared" si="193"/>
        <v>VG</v>
      </c>
      <c r="Q38" s="64">
        <v>0.47399999999999998</v>
      </c>
      <c r="R38" s="64" t="str">
        <f t="shared" si="194"/>
        <v>VG</v>
      </c>
      <c r="S38" s="64" t="str">
        <f t="shared" si="195"/>
        <v>VG</v>
      </c>
      <c r="T38" s="64" t="str">
        <f t="shared" si="196"/>
        <v>VG</v>
      </c>
      <c r="U38" s="64" t="str">
        <f t="shared" si="197"/>
        <v>VG</v>
      </c>
      <c r="V38" s="64">
        <v>0.83</v>
      </c>
      <c r="W38" s="64" t="str">
        <f t="shared" si="198"/>
        <v>G</v>
      </c>
      <c r="X38" s="64" t="str">
        <f t="shared" si="199"/>
        <v>G</v>
      </c>
      <c r="Y38" s="64" t="str">
        <f t="shared" si="200"/>
        <v>G</v>
      </c>
      <c r="Z38" s="64" t="str">
        <f t="shared" si="201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02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76" customFormat="1" x14ac:dyDescent="0.3">
      <c r="A39" s="95">
        <v>14159200</v>
      </c>
      <c r="B39" s="76">
        <v>23773037</v>
      </c>
      <c r="C39" s="76" t="s">
        <v>5</v>
      </c>
      <c r="D39" s="76" t="s">
        <v>180</v>
      </c>
      <c r="F39" s="77"/>
      <c r="G39" s="16">
        <v>-0.35</v>
      </c>
      <c r="H39" s="16" t="str">
        <f t="shared" si="186"/>
        <v>NS</v>
      </c>
      <c r="I39" s="16" t="str">
        <f t="shared" si="187"/>
        <v>G</v>
      </c>
      <c r="J39" s="16" t="str">
        <f t="shared" si="188"/>
        <v>G</v>
      </c>
      <c r="K39" s="16" t="str">
        <f t="shared" si="189"/>
        <v>G</v>
      </c>
      <c r="L39" s="28">
        <v>-0.35599999999999998</v>
      </c>
      <c r="M39" s="16" t="str">
        <f t="shared" si="190"/>
        <v>NS</v>
      </c>
      <c r="N39" s="16" t="str">
        <f t="shared" si="191"/>
        <v>VG</v>
      </c>
      <c r="O39" s="16" t="str">
        <f t="shared" si="192"/>
        <v>S</v>
      </c>
      <c r="P39" s="16" t="str">
        <f t="shared" si="193"/>
        <v>VG</v>
      </c>
      <c r="Q39" s="16">
        <v>0.88</v>
      </c>
      <c r="R39" s="16" t="str">
        <f t="shared" si="194"/>
        <v>NS</v>
      </c>
      <c r="S39" s="16" t="str">
        <f t="shared" si="195"/>
        <v>VG</v>
      </c>
      <c r="T39" s="16" t="str">
        <f t="shared" si="196"/>
        <v>VG</v>
      </c>
      <c r="U39" s="16" t="str">
        <f t="shared" si="197"/>
        <v>VG</v>
      </c>
      <c r="V39" s="16">
        <v>0.71</v>
      </c>
      <c r="W39" s="16" t="str">
        <f t="shared" si="198"/>
        <v>S</v>
      </c>
      <c r="X39" s="16" t="str">
        <f t="shared" si="199"/>
        <v>G</v>
      </c>
      <c r="Y39" s="16" t="str">
        <f t="shared" si="200"/>
        <v>G</v>
      </c>
      <c r="Z39" s="16" t="str">
        <f t="shared" si="201"/>
        <v>VG</v>
      </c>
      <c r="AA39" s="97">
        <v>0.75970108906368805</v>
      </c>
      <c r="AB39" s="97">
        <v>0.75063879960706603</v>
      </c>
      <c r="AC39" s="97">
        <v>18.415634885623501</v>
      </c>
      <c r="AD39" s="97">
        <v>15.2545356125226</v>
      </c>
      <c r="AE39" s="97">
        <v>0.49020292832286499</v>
      </c>
      <c r="AF39" s="97">
        <v>0.49936079180581799</v>
      </c>
      <c r="AG39" s="97">
        <v>0.86660761316030299</v>
      </c>
      <c r="AH39" s="97">
        <v>0.81789718318883897</v>
      </c>
      <c r="AI39" s="39" t="s">
        <v>75</v>
      </c>
      <c r="AJ39" s="39" t="s">
        <v>75</v>
      </c>
      <c r="AK39" s="39" t="s">
        <v>73</v>
      </c>
      <c r="AL39" s="39" t="s">
        <v>73</v>
      </c>
      <c r="AM39" s="39" t="s">
        <v>77</v>
      </c>
      <c r="AN39" s="39" t="s">
        <v>77</v>
      </c>
      <c r="AO39" s="39" t="s">
        <v>77</v>
      </c>
      <c r="AP39" s="39" t="s">
        <v>75</v>
      </c>
      <c r="AR39" s="98" t="s">
        <v>80</v>
      </c>
      <c r="AS39" s="97">
        <v>0.764077031229909</v>
      </c>
      <c r="AT39" s="97">
        <v>0.78185212897951994</v>
      </c>
      <c r="AU39" s="97">
        <v>11.7523691987757</v>
      </c>
      <c r="AV39" s="97">
        <v>11.2784086121226</v>
      </c>
      <c r="AW39" s="97">
        <v>0.48571902245031601</v>
      </c>
      <c r="AX39" s="97">
        <v>0.46706302681809397</v>
      </c>
      <c r="AY39" s="97">
        <v>0.80328492295590603</v>
      </c>
      <c r="AZ39" s="97">
        <v>0.81869273756447003</v>
      </c>
      <c r="BA39" s="39" t="s">
        <v>75</v>
      </c>
      <c r="BB39" s="39" t="s">
        <v>75</v>
      </c>
      <c r="BC39" s="39" t="s">
        <v>76</v>
      </c>
      <c r="BD39" s="39" t="s">
        <v>76</v>
      </c>
      <c r="BE39" s="39" t="s">
        <v>77</v>
      </c>
      <c r="BF39" s="39" t="s">
        <v>77</v>
      </c>
      <c r="BG39" s="39" t="s">
        <v>75</v>
      </c>
      <c r="BH39" s="39" t="s">
        <v>75</v>
      </c>
      <c r="BI39" s="76">
        <f t="shared" si="202"/>
        <v>1</v>
      </c>
      <c r="BJ39" s="76" t="s">
        <v>80</v>
      </c>
      <c r="BK39" s="97">
        <v>0.77280838950758401</v>
      </c>
      <c r="BL39" s="97">
        <v>0.79008821186110201</v>
      </c>
      <c r="BM39" s="97">
        <v>17.311852514792498</v>
      </c>
      <c r="BN39" s="97">
        <v>15.7081291725773</v>
      </c>
      <c r="BO39" s="97">
        <v>0.476646211033316</v>
      </c>
      <c r="BP39" s="97">
        <v>0.45816131235504698</v>
      </c>
      <c r="BQ39" s="97">
        <v>0.86857741991317705</v>
      </c>
      <c r="BR39" s="97">
        <v>0.86727983833181699</v>
      </c>
      <c r="BS39" s="76" t="s">
        <v>75</v>
      </c>
      <c r="BT39" s="76" t="s">
        <v>75</v>
      </c>
      <c r="BU39" s="76" t="s">
        <v>73</v>
      </c>
      <c r="BV39" s="76" t="s">
        <v>73</v>
      </c>
      <c r="BW39" s="76" t="s">
        <v>77</v>
      </c>
      <c r="BX39" s="76" t="s">
        <v>77</v>
      </c>
      <c r="BY39" s="76" t="s">
        <v>77</v>
      </c>
      <c r="BZ39" s="76" t="s">
        <v>77</v>
      </c>
    </row>
    <row r="40" spans="1:78" s="76" customFormat="1" x14ac:dyDescent="0.3">
      <c r="A40" s="95">
        <v>14159200</v>
      </c>
      <c r="B40" s="76">
        <v>23773037</v>
      </c>
      <c r="C40" s="76" t="s">
        <v>5</v>
      </c>
      <c r="D40" s="76" t="s">
        <v>181</v>
      </c>
      <c r="F40" s="77"/>
      <c r="G40" s="16">
        <v>0.27</v>
      </c>
      <c r="H40" s="16" t="str">
        <f t="shared" si="186"/>
        <v>NS</v>
      </c>
      <c r="I40" s="16" t="str">
        <f t="shared" si="187"/>
        <v>G</v>
      </c>
      <c r="J40" s="16" t="str">
        <f t="shared" si="188"/>
        <v>G</v>
      </c>
      <c r="K40" s="16" t="str">
        <f t="shared" si="189"/>
        <v>G</v>
      </c>
      <c r="L40" s="28">
        <v>-0.18099999999999999</v>
      </c>
      <c r="M40" s="16" t="str">
        <f t="shared" si="190"/>
        <v>NS</v>
      </c>
      <c r="N40" s="16" t="str">
        <f t="shared" si="191"/>
        <v>VG</v>
      </c>
      <c r="O40" s="16" t="str">
        <f t="shared" si="192"/>
        <v>S</v>
      </c>
      <c r="P40" s="16" t="str">
        <f t="shared" si="193"/>
        <v>VG</v>
      </c>
      <c r="Q40" s="16">
        <v>0.81</v>
      </c>
      <c r="R40" s="16" t="str">
        <f t="shared" si="194"/>
        <v>NS</v>
      </c>
      <c r="S40" s="16" t="str">
        <f t="shared" si="195"/>
        <v>VG</v>
      </c>
      <c r="T40" s="16" t="str">
        <f t="shared" si="196"/>
        <v>VG</v>
      </c>
      <c r="U40" s="16" t="str">
        <f t="shared" si="197"/>
        <v>VG</v>
      </c>
      <c r="V40" s="16">
        <v>0.71</v>
      </c>
      <c r="W40" s="16" t="str">
        <f t="shared" si="198"/>
        <v>S</v>
      </c>
      <c r="X40" s="16" t="str">
        <f t="shared" si="199"/>
        <v>G</v>
      </c>
      <c r="Y40" s="16" t="str">
        <f t="shared" si="200"/>
        <v>G</v>
      </c>
      <c r="Z40" s="16" t="str">
        <f t="shared" si="201"/>
        <v>VG</v>
      </c>
      <c r="AA40" s="97">
        <v>0.75970108906368805</v>
      </c>
      <c r="AB40" s="97">
        <v>0.75063879960706603</v>
      </c>
      <c r="AC40" s="97">
        <v>18.415634885623501</v>
      </c>
      <c r="AD40" s="97">
        <v>15.2545356125226</v>
      </c>
      <c r="AE40" s="97">
        <v>0.49020292832286499</v>
      </c>
      <c r="AF40" s="97">
        <v>0.49936079180581799</v>
      </c>
      <c r="AG40" s="97">
        <v>0.86660761316030299</v>
      </c>
      <c r="AH40" s="97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8" t="s">
        <v>80</v>
      </c>
      <c r="AS40" s="97">
        <v>0.764077031229909</v>
      </c>
      <c r="AT40" s="97">
        <v>0.78185212897951994</v>
      </c>
      <c r="AU40" s="97">
        <v>11.7523691987757</v>
      </c>
      <c r="AV40" s="97">
        <v>11.2784086121226</v>
      </c>
      <c r="AW40" s="97">
        <v>0.48571902245031601</v>
      </c>
      <c r="AX40" s="97">
        <v>0.46706302681809397</v>
      </c>
      <c r="AY40" s="97">
        <v>0.80328492295590603</v>
      </c>
      <c r="AZ40" s="97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02"/>
        <v>1</v>
      </c>
      <c r="BJ40" s="76" t="s">
        <v>80</v>
      </c>
      <c r="BK40" s="97">
        <v>0.77280838950758401</v>
      </c>
      <c r="BL40" s="97">
        <v>0.79008821186110201</v>
      </c>
      <c r="BM40" s="97">
        <v>17.311852514792498</v>
      </c>
      <c r="BN40" s="97">
        <v>15.7081291725773</v>
      </c>
      <c r="BO40" s="97">
        <v>0.476646211033316</v>
      </c>
      <c r="BP40" s="97">
        <v>0.45816131235504698</v>
      </c>
      <c r="BQ40" s="97">
        <v>0.86857741991317705</v>
      </c>
      <c r="BR40" s="97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5">
        <v>14159200</v>
      </c>
      <c r="B41" s="76">
        <v>23773037</v>
      </c>
      <c r="C41" s="76" t="s">
        <v>5</v>
      </c>
      <c r="D41" s="76" t="s">
        <v>182</v>
      </c>
      <c r="F41" s="77"/>
      <c r="G41" s="16">
        <v>0.39</v>
      </c>
      <c r="H41" s="16" t="str">
        <f t="shared" si="186"/>
        <v>NS</v>
      </c>
      <c r="I41" s="16" t="str">
        <f t="shared" si="187"/>
        <v>G</v>
      </c>
      <c r="J41" s="16" t="str">
        <f t="shared" si="188"/>
        <v>G</v>
      </c>
      <c r="K41" s="16" t="str">
        <f t="shared" si="189"/>
        <v>G</v>
      </c>
      <c r="L41" s="28">
        <v>-0.11899999999999999</v>
      </c>
      <c r="M41" s="16" t="str">
        <f t="shared" si="190"/>
        <v>S</v>
      </c>
      <c r="N41" s="16" t="str">
        <f t="shared" si="191"/>
        <v>VG</v>
      </c>
      <c r="O41" s="16" t="str">
        <f t="shared" si="192"/>
        <v>S</v>
      </c>
      <c r="P41" s="16" t="str">
        <f t="shared" si="193"/>
        <v>VG</v>
      </c>
      <c r="Q41" s="16">
        <v>0.76</v>
      </c>
      <c r="R41" s="16" t="str">
        <f t="shared" si="194"/>
        <v>NS</v>
      </c>
      <c r="S41" s="16" t="str">
        <f t="shared" si="195"/>
        <v>VG</v>
      </c>
      <c r="T41" s="16" t="str">
        <f t="shared" si="196"/>
        <v>VG</v>
      </c>
      <c r="U41" s="16" t="str">
        <f t="shared" si="197"/>
        <v>VG</v>
      </c>
      <c r="V41" s="16">
        <v>0.7</v>
      </c>
      <c r="W41" s="16" t="str">
        <f t="shared" si="198"/>
        <v>S</v>
      </c>
      <c r="X41" s="16" t="str">
        <f t="shared" si="199"/>
        <v>G</v>
      </c>
      <c r="Y41" s="16" t="str">
        <f t="shared" si="200"/>
        <v>G</v>
      </c>
      <c r="Z41" s="16" t="str">
        <f t="shared" si="201"/>
        <v>VG</v>
      </c>
      <c r="AA41" s="97">
        <v>0.75970108906368805</v>
      </c>
      <c r="AB41" s="97">
        <v>0.75063879960706603</v>
      </c>
      <c r="AC41" s="97">
        <v>18.415634885623501</v>
      </c>
      <c r="AD41" s="97">
        <v>15.2545356125226</v>
      </c>
      <c r="AE41" s="97">
        <v>0.49020292832286499</v>
      </c>
      <c r="AF41" s="97">
        <v>0.49936079180581799</v>
      </c>
      <c r="AG41" s="97">
        <v>0.86660761316030299</v>
      </c>
      <c r="AH41" s="97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8" t="s">
        <v>80</v>
      </c>
      <c r="AS41" s="97">
        <v>0.764077031229909</v>
      </c>
      <c r="AT41" s="97">
        <v>0.78185212897951994</v>
      </c>
      <c r="AU41" s="97">
        <v>11.7523691987757</v>
      </c>
      <c r="AV41" s="97">
        <v>11.2784086121226</v>
      </c>
      <c r="AW41" s="97">
        <v>0.48571902245031601</v>
      </c>
      <c r="AX41" s="97">
        <v>0.46706302681809397</v>
      </c>
      <c r="AY41" s="97">
        <v>0.80328492295590603</v>
      </c>
      <c r="AZ41" s="97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02"/>
        <v>1</v>
      </c>
      <c r="BJ41" s="76" t="s">
        <v>80</v>
      </c>
      <c r="BK41" s="97">
        <v>0.77280838950758401</v>
      </c>
      <c r="BL41" s="97">
        <v>0.79008821186110201</v>
      </c>
      <c r="BM41" s="97">
        <v>17.311852514792498</v>
      </c>
      <c r="BN41" s="97">
        <v>15.7081291725773</v>
      </c>
      <c r="BO41" s="97">
        <v>0.476646211033316</v>
      </c>
      <c r="BP41" s="97">
        <v>0.45816131235504698</v>
      </c>
      <c r="BQ41" s="97">
        <v>0.86857741991317705</v>
      </c>
      <c r="BR41" s="97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5">
        <v>14159200</v>
      </c>
      <c r="B42" s="76">
        <v>23773037</v>
      </c>
      <c r="C42" s="76" t="s">
        <v>5</v>
      </c>
      <c r="D42" s="76" t="s">
        <v>183</v>
      </c>
      <c r="F42" s="77"/>
      <c r="G42" s="16">
        <v>0.28999999999999998</v>
      </c>
      <c r="H42" s="16" t="str">
        <f t="shared" si="186"/>
        <v>NS</v>
      </c>
      <c r="I42" s="16" t="str">
        <f>AJ42</f>
        <v>G</v>
      </c>
      <c r="J42" s="16" t="str">
        <f>BB42</f>
        <v>G</v>
      </c>
      <c r="K42" s="16" t="str">
        <f>BT42</f>
        <v>G</v>
      </c>
      <c r="L42" s="28">
        <v>-0.22900000000000001</v>
      </c>
      <c r="M42" s="16" t="str">
        <f t="shared" si="190"/>
        <v>NS</v>
      </c>
      <c r="N42" s="16" t="str">
        <f>AO42</f>
        <v>VG</v>
      </c>
      <c r="O42" s="16" t="str">
        <f>BD42</f>
        <v>S</v>
      </c>
      <c r="P42" s="16" t="str">
        <f>BY42</f>
        <v>VG</v>
      </c>
      <c r="Q42" s="16">
        <v>0.77</v>
      </c>
      <c r="R42" s="16" t="str">
        <f t="shared" si="194"/>
        <v>NS</v>
      </c>
      <c r="S42" s="16" t="str">
        <f>AN42</f>
        <v>VG</v>
      </c>
      <c r="T42" s="16" t="str">
        <f>BF42</f>
        <v>VG</v>
      </c>
      <c r="U42" s="16" t="str">
        <f>BX42</f>
        <v>VG</v>
      </c>
      <c r="V42" s="16">
        <v>0.67</v>
      </c>
      <c r="W42" s="16" t="str">
        <f t="shared" si="198"/>
        <v>S</v>
      </c>
      <c r="X42" s="16" t="str">
        <f>AP42</f>
        <v>G</v>
      </c>
      <c r="Y42" s="16" t="str">
        <f>BH42</f>
        <v>G</v>
      </c>
      <c r="Z42" s="16" t="str">
        <f>BZ42</f>
        <v>VG</v>
      </c>
      <c r="AA42" s="97">
        <v>0.75970108906368805</v>
      </c>
      <c r="AB42" s="97">
        <v>0.75063879960706603</v>
      </c>
      <c r="AC42" s="97">
        <v>18.415634885623501</v>
      </c>
      <c r="AD42" s="97">
        <v>15.2545356125226</v>
      </c>
      <c r="AE42" s="97">
        <v>0.49020292832286499</v>
      </c>
      <c r="AF42" s="97">
        <v>0.49936079180581799</v>
      </c>
      <c r="AG42" s="97">
        <v>0.86660761316030299</v>
      </c>
      <c r="AH42" s="97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8" t="s">
        <v>80</v>
      </c>
      <c r="AS42" s="97">
        <v>0.764077031229909</v>
      </c>
      <c r="AT42" s="97">
        <v>0.78185212897951994</v>
      </c>
      <c r="AU42" s="97">
        <v>11.7523691987757</v>
      </c>
      <c r="AV42" s="97">
        <v>11.2784086121226</v>
      </c>
      <c r="AW42" s="97">
        <v>0.48571902245031601</v>
      </c>
      <c r="AX42" s="97">
        <v>0.46706302681809397</v>
      </c>
      <c r="AY42" s="97">
        <v>0.80328492295590603</v>
      </c>
      <c r="AZ42" s="97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>IF(BJ42=AR42,1,0)</f>
        <v>1</v>
      </c>
      <c r="BJ42" s="76" t="s">
        <v>80</v>
      </c>
      <c r="BK42" s="97">
        <v>0.77280838950758401</v>
      </c>
      <c r="BL42" s="97">
        <v>0.79008821186110201</v>
      </c>
      <c r="BM42" s="97">
        <v>17.311852514792498</v>
      </c>
      <c r="BN42" s="97">
        <v>15.7081291725773</v>
      </c>
      <c r="BO42" s="97">
        <v>0.476646211033316</v>
      </c>
      <c r="BP42" s="97">
        <v>0.45816131235504698</v>
      </c>
      <c r="BQ42" s="97">
        <v>0.86857741991317705</v>
      </c>
      <c r="BR42" s="97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84" t="s">
        <v>184</v>
      </c>
      <c r="E43" s="84"/>
      <c r="F43" s="79"/>
      <c r="G43" s="64">
        <v>0.5</v>
      </c>
      <c r="H43" s="64" t="str">
        <f t="shared" si="186"/>
        <v>S</v>
      </c>
      <c r="I43" s="64" t="str">
        <f>AJ43</f>
        <v>G</v>
      </c>
      <c r="J43" s="64" t="str">
        <f>BB43</f>
        <v>G</v>
      </c>
      <c r="K43" s="64" t="str">
        <f>BT43</f>
        <v>G</v>
      </c>
      <c r="L43" s="65">
        <v>-0.13100000000000001</v>
      </c>
      <c r="M43" s="64" t="str">
        <f t="shared" si="190"/>
        <v>S</v>
      </c>
      <c r="N43" s="64" t="str">
        <f>AO43</f>
        <v>VG</v>
      </c>
      <c r="O43" s="64" t="str">
        <f>BD43</f>
        <v>S</v>
      </c>
      <c r="P43" s="64" t="str">
        <f>BY43</f>
        <v>VG</v>
      </c>
      <c r="Q43" s="64">
        <v>0.69</v>
      </c>
      <c r="R43" s="64" t="str">
        <f t="shared" si="194"/>
        <v>S</v>
      </c>
      <c r="S43" s="64" t="str">
        <f>AN43</f>
        <v>VG</v>
      </c>
      <c r="T43" s="64" t="str">
        <f>BF43</f>
        <v>VG</v>
      </c>
      <c r="U43" s="64" t="str">
        <f>BX43</f>
        <v>VG</v>
      </c>
      <c r="V43" s="64">
        <v>0.64</v>
      </c>
      <c r="W43" s="64" t="str">
        <f t="shared" si="198"/>
        <v>S</v>
      </c>
      <c r="X43" s="64" t="str">
        <f>AP43</f>
        <v>G</v>
      </c>
      <c r="Y43" s="64" t="str">
        <f>BH43</f>
        <v>G</v>
      </c>
      <c r="Z43" s="64" t="str">
        <f>BZ43</f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>IF(BJ43=AR43,1,0)</f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4">
        <v>44183</v>
      </c>
      <c r="E44" s="84"/>
      <c r="F44" s="79"/>
      <c r="G44" s="64">
        <v>0.56000000000000005</v>
      </c>
      <c r="H44" s="64" t="str">
        <f t="shared" si="186"/>
        <v>S</v>
      </c>
      <c r="I44" s="64" t="str">
        <f>AJ44</f>
        <v>G</v>
      </c>
      <c r="J44" s="64" t="str">
        <f>BB44</f>
        <v>G</v>
      </c>
      <c r="K44" s="64" t="str">
        <f>BT44</f>
        <v>G</v>
      </c>
      <c r="L44" s="65">
        <v>-7.0999999999999994E-2</v>
      </c>
      <c r="M44" s="64" t="str">
        <f t="shared" si="190"/>
        <v>G</v>
      </c>
      <c r="N44" s="64" t="str">
        <f>AO44</f>
        <v>VG</v>
      </c>
      <c r="O44" s="64" t="str">
        <f>BD44</f>
        <v>S</v>
      </c>
      <c r="P44" s="64" t="str">
        <f>BY44</f>
        <v>VG</v>
      </c>
      <c r="Q44" s="64">
        <v>0.66</v>
      </c>
      <c r="R44" s="64" t="str">
        <f t="shared" si="194"/>
        <v>S</v>
      </c>
      <c r="S44" s="64" t="str">
        <f>AN44</f>
        <v>VG</v>
      </c>
      <c r="T44" s="64" t="str">
        <f>BF44</f>
        <v>VG</v>
      </c>
      <c r="U44" s="64" t="str">
        <f>BX44</f>
        <v>VG</v>
      </c>
      <c r="V44" s="64">
        <v>0.62</v>
      </c>
      <c r="W44" s="64" t="str">
        <f t="shared" si="198"/>
        <v>S</v>
      </c>
      <c r="X44" s="64" t="str">
        <f>AP44</f>
        <v>G</v>
      </c>
      <c r="Y44" s="64" t="str">
        <f>BH44</f>
        <v>G</v>
      </c>
      <c r="Z44" s="64" t="str">
        <f>BZ44</f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>IF(BJ44=AR44,1,0)</f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 t="s">
        <v>185</v>
      </c>
      <c r="E45" s="84"/>
      <c r="F45" s="79"/>
      <c r="G45" s="64">
        <v>0.56999999999999995</v>
      </c>
      <c r="H45" s="64" t="str">
        <f t="shared" si="186"/>
        <v>S</v>
      </c>
      <c r="I45" s="64" t="str">
        <f>AJ45</f>
        <v>G</v>
      </c>
      <c r="J45" s="64" t="str">
        <f>BB45</f>
        <v>G</v>
      </c>
      <c r="K45" s="64" t="str">
        <f>BT45</f>
        <v>G</v>
      </c>
      <c r="L45" s="65">
        <v>-4.5999999999999999E-2</v>
      </c>
      <c r="M45" s="64" t="str">
        <f t="shared" si="190"/>
        <v>VG</v>
      </c>
      <c r="N45" s="64" t="str">
        <f>AO45</f>
        <v>VG</v>
      </c>
      <c r="O45" s="64" t="str">
        <f>BD45</f>
        <v>S</v>
      </c>
      <c r="P45" s="64" t="str">
        <f>BY45</f>
        <v>VG</v>
      </c>
      <c r="Q45" s="64">
        <v>0.65</v>
      </c>
      <c r="R45" s="64" t="str">
        <f t="shared" si="194"/>
        <v>S</v>
      </c>
      <c r="S45" s="64" t="str">
        <f>AN45</f>
        <v>VG</v>
      </c>
      <c r="T45" s="64" t="str">
        <f>BF45</f>
        <v>VG</v>
      </c>
      <c r="U45" s="64" t="str">
        <f>BX45</f>
        <v>VG</v>
      </c>
      <c r="V45" s="64">
        <v>0.61</v>
      </c>
      <c r="W45" s="64" t="str">
        <f t="shared" si="198"/>
        <v>S</v>
      </c>
      <c r="X45" s="64" t="str">
        <f>AP45</f>
        <v>G</v>
      </c>
      <c r="Y45" s="64" t="str">
        <f>BH45</f>
        <v>G</v>
      </c>
      <c r="Z45" s="64" t="str">
        <f>BZ45</f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>IF(BJ45=AR45,1,0)</f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47" customFormat="1" x14ac:dyDescent="0.3">
      <c r="A46" s="48">
        <v>14159200</v>
      </c>
      <c r="B46" s="47">
        <v>23773037</v>
      </c>
      <c r="C46" s="47" t="s">
        <v>5</v>
      </c>
      <c r="D46" s="94" t="s">
        <v>204</v>
      </c>
      <c r="E46" s="94"/>
      <c r="F46" s="101"/>
      <c r="G46" s="49">
        <v>0.57999999999999996</v>
      </c>
      <c r="H46" s="49" t="str">
        <f t="shared" ref="H46" si="203">IF(G46&gt;0.8,"VG",IF(G46&gt;0.7,"G",IF(G46&gt;0.45,"S","NS")))</f>
        <v>S</v>
      </c>
      <c r="I46" s="49" t="str">
        <f>AJ46</f>
        <v>G</v>
      </c>
      <c r="J46" s="49" t="str">
        <f>BB46</f>
        <v>G</v>
      </c>
      <c r="K46" s="49" t="str">
        <f>BT46</f>
        <v>G</v>
      </c>
      <c r="L46" s="50">
        <v>0.318</v>
      </c>
      <c r="M46" s="49" t="str">
        <f t="shared" ref="M46" si="204">IF(ABS(L46)&lt;5%,"VG",IF(ABS(L46)&lt;10%,"G",IF(ABS(L46)&lt;15%,"S","NS")))</f>
        <v>NS</v>
      </c>
      <c r="N46" s="49" t="str">
        <f>AO46</f>
        <v>VG</v>
      </c>
      <c r="O46" s="49" t="str">
        <f>BD46</f>
        <v>S</v>
      </c>
      <c r="P46" s="49" t="str">
        <f>BY46</f>
        <v>VG</v>
      </c>
      <c r="Q46" s="49">
        <v>0.6</v>
      </c>
      <c r="R46" s="49" t="str">
        <f t="shared" ref="R46" si="205">IF(Q46&lt;=0.5,"VG",IF(Q46&lt;=0.6,"G",IF(Q46&lt;=0.7,"S","NS")))</f>
        <v>G</v>
      </c>
      <c r="S46" s="49" t="str">
        <f>AN46</f>
        <v>VG</v>
      </c>
      <c r="T46" s="49" t="str">
        <f>BF46</f>
        <v>VG</v>
      </c>
      <c r="U46" s="49" t="str">
        <f>BX46</f>
        <v>VG</v>
      </c>
      <c r="V46" s="49">
        <v>0.79</v>
      </c>
      <c r="W46" s="49" t="str">
        <f t="shared" ref="W46" si="206">IF(V46&gt;0.85,"VG",IF(V46&gt;0.75,"G",IF(V46&gt;0.6,"S","NS")))</f>
        <v>G</v>
      </c>
      <c r="X46" s="49" t="str">
        <f>AP46</f>
        <v>G</v>
      </c>
      <c r="Y46" s="49" t="str">
        <f>BH46</f>
        <v>G</v>
      </c>
      <c r="Z46" s="49" t="str">
        <f>BZ46</f>
        <v>VG</v>
      </c>
      <c r="AA46" s="51">
        <v>0.75970108906368805</v>
      </c>
      <c r="AB46" s="51">
        <v>0.75063879960706603</v>
      </c>
      <c r="AC46" s="51">
        <v>18.415634885623501</v>
      </c>
      <c r="AD46" s="51">
        <v>15.2545356125226</v>
      </c>
      <c r="AE46" s="51">
        <v>0.49020292832286499</v>
      </c>
      <c r="AF46" s="51">
        <v>0.49936079180581799</v>
      </c>
      <c r="AG46" s="51">
        <v>0.86660761316030299</v>
      </c>
      <c r="AH46" s="51">
        <v>0.81789718318883897</v>
      </c>
      <c r="AI46" s="52" t="s">
        <v>75</v>
      </c>
      <c r="AJ46" s="52" t="s">
        <v>75</v>
      </c>
      <c r="AK46" s="52" t="s">
        <v>73</v>
      </c>
      <c r="AL46" s="52" t="s">
        <v>73</v>
      </c>
      <c r="AM46" s="52" t="s">
        <v>77</v>
      </c>
      <c r="AN46" s="52" t="s">
        <v>77</v>
      </c>
      <c r="AO46" s="52" t="s">
        <v>77</v>
      </c>
      <c r="AP46" s="52" t="s">
        <v>75</v>
      </c>
      <c r="AR46" s="53" t="s">
        <v>80</v>
      </c>
      <c r="AS46" s="51">
        <v>0.764077031229909</v>
      </c>
      <c r="AT46" s="51">
        <v>0.78185212897951994</v>
      </c>
      <c r="AU46" s="51">
        <v>11.7523691987757</v>
      </c>
      <c r="AV46" s="51">
        <v>11.2784086121226</v>
      </c>
      <c r="AW46" s="51">
        <v>0.48571902245031601</v>
      </c>
      <c r="AX46" s="51">
        <v>0.46706302681809397</v>
      </c>
      <c r="AY46" s="51">
        <v>0.80328492295590603</v>
      </c>
      <c r="AZ46" s="51">
        <v>0.81869273756447003</v>
      </c>
      <c r="BA46" s="52" t="s">
        <v>75</v>
      </c>
      <c r="BB46" s="52" t="s">
        <v>75</v>
      </c>
      <c r="BC46" s="52" t="s">
        <v>76</v>
      </c>
      <c r="BD46" s="52" t="s">
        <v>76</v>
      </c>
      <c r="BE46" s="52" t="s">
        <v>77</v>
      </c>
      <c r="BF46" s="52" t="s">
        <v>77</v>
      </c>
      <c r="BG46" s="52" t="s">
        <v>75</v>
      </c>
      <c r="BH46" s="52" t="s">
        <v>75</v>
      </c>
      <c r="BI46" s="47">
        <f>IF(BJ46=AR46,1,0)</f>
        <v>1</v>
      </c>
      <c r="BJ46" s="47" t="s">
        <v>80</v>
      </c>
      <c r="BK46" s="51">
        <v>0.77280838950758401</v>
      </c>
      <c r="BL46" s="51">
        <v>0.79008821186110201</v>
      </c>
      <c r="BM46" s="51">
        <v>17.311852514792498</v>
      </c>
      <c r="BN46" s="51">
        <v>15.7081291725773</v>
      </c>
      <c r="BO46" s="51">
        <v>0.476646211033316</v>
      </c>
      <c r="BP46" s="51">
        <v>0.45816131235504698</v>
      </c>
      <c r="BQ46" s="51">
        <v>0.86857741991317705</v>
      </c>
      <c r="BR46" s="51">
        <v>0.86727983833181699</v>
      </c>
      <c r="BS46" s="47" t="s">
        <v>75</v>
      </c>
      <c r="BT46" s="47" t="s">
        <v>75</v>
      </c>
      <c r="BU46" s="47" t="s">
        <v>73</v>
      </c>
      <c r="BV46" s="47" t="s">
        <v>73</v>
      </c>
      <c r="BW46" s="47" t="s">
        <v>77</v>
      </c>
      <c r="BX46" s="47" t="s">
        <v>77</v>
      </c>
      <c r="BY46" s="47" t="s">
        <v>77</v>
      </c>
      <c r="BZ46" s="47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4" t="s">
        <v>205</v>
      </c>
      <c r="E47" s="94"/>
      <c r="F47" s="101"/>
      <c r="G47" s="49">
        <v>0.71</v>
      </c>
      <c r="H47" s="49" t="str">
        <f t="shared" ref="H47" si="207">IF(G47&gt;0.8,"VG",IF(G47&gt;0.7,"G",IF(G47&gt;0.45,"S","NS")))</f>
        <v>G</v>
      </c>
      <c r="I47" s="49" t="str">
        <f>AJ47</f>
        <v>G</v>
      </c>
      <c r="J47" s="49" t="str">
        <f>BB47</f>
        <v>G</v>
      </c>
      <c r="K47" s="49" t="str">
        <f>BT47</f>
        <v>G</v>
      </c>
      <c r="L47" s="50">
        <v>0.20699999999999999</v>
      </c>
      <c r="M47" s="49" t="str">
        <f t="shared" ref="M47" si="208">IF(ABS(L47)&lt;5%,"VG",IF(ABS(L47)&lt;10%,"G",IF(ABS(L47)&lt;15%,"S","NS")))</f>
        <v>NS</v>
      </c>
      <c r="N47" s="49" t="str">
        <f>AO47</f>
        <v>VG</v>
      </c>
      <c r="O47" s="49" t="str">
        <f>BD47</f>
        <v>S</v>
      </c>
      <c r="P47" s="49" t="str">
        <f>BY47</f>
        <v>VG</v>
      </c>
      <c r="Q47" s="49">
        <v>0.52</v>
      </c>
      <c r="R47" s="49" t="str">
        <f t="shared" ref="R47" si="209">IF(Q47&lt;=0.5,"VG",IF(Q47&lt;=0.6,"G",IF(Q47&lt;=0.7,"S","NS")))</f>
        <v>G</v>
      </c>
      <c r="S47" s="49" t="str">
        <f>AN47</f>
        <v>VG</v>
      </c>
      <c r="T47" s="49" t="str">
        <f>BF47</f>
        <v>VG</v>
      </c>
      <c r="U47" s="49" t="str">
        <f>BX47</f>
        <v>VG</v>
      </c>
      <c r="V47" s="49">
        <v>0.81</v>
      </c>
      <c r="W47" s="49" t="str">
        <f t="shared" ref="W47" si="210">IF(V47&gt;0.85,"VG",IF(V47&gt;0.75,"G",IF(V47&gt;0.6,"S","NS")))</f>
        <v>G</v>
      </c>
      <c r="X47" s="49" t="str">
        <f>AP47</f>
        <v>G</v>
      </c>
      <c r="Y47" s="49" t="str">
        <f>BH47</f>
        <v>G</v>
      </c>
      <c r="Z47" s="49" t="str">
        <f>BZ47</f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>IF(BJ47=AR47,1,0)</f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4" t="s">
        <v>209</v>
      </c>
      <c r="E48" s="84"/>
      <c r="F48" s="79"/>
      <c r="G48" s="64">
        <v>0.84</v>
      </c>
      <c r="H48" s="64" t="str">
        <f t="shared" ref="H48" si="211">IF(G48&gt;0.8,"VG",IF(G48&gt;0.7,"G",IF(G48&gt;0.45,"S","NS")))</f>
        <v>VG</v>
      </c>
      <c r="I48" s="64" t="str">
        <f>AJ48</f>
        <v>G</v>
      </c>
      <c r="J48" s="64" t="str">
        <f>BB48</f>
        <v>G</v>
      </c>
      <c r="K48" s="64" t="str">
        <f>BT48</f>
        <v>G</v>
      </c>
      <c r="L48" s="65">
        <v>-3.3000000000000002E-2</v>
      </c>
      <c r="M48" s="64" t="str">
        <f t="shared" ref="M48" si="212">IF(ABS(L48)&lt;5%,"VG",IF(ABS(L48)&lt;10%,"G",IF(ABS(L48)&lt;15%,"S","NS")))</f>
        <v>VG</v>
      </c>
      <c r="N48" s="64" t="str">
        <f>AO48</f>
        <v>VG</v>
      </c>
      <c r="O48" s="64" t="str">
        <f>BD48</f>
        <v>S</v>
      </c>
      <c r="P48" s="64" t="str">
        <f>BY48</f>
        <v>VG</v>
      </c>
      <c r="Q48" s="64">
        <v>0.4</v>
      </c>
      <c r="R48" s="64" t="str">
        <f t="shared" ref="R48" si="213">IF(Q48&lt;=0.5,"VG",IF(Q48&lt;=0.6,"G",IF(Q48&lt;=0.7,"S","NS")))</f>
        <v>VG</v>
      </c>
      <c r="S48" s="64" t="str">
        <f>AN48</f>
        <v>VG</v>
      </c>
      <c r="T48" s="64" t="str">
        <f>BF48</f>
        <v>VG</v>
      </c>
      <c r="U48" s="64" t="str">
        <f>BX48</f>
        <v>VG</v>
      </c>
      <c r="V48" s="64">
        <v>0.84599999999999997</v>
      </c>
      <c r="W48" s="64" t="str">
        <f t="shared" ref="W48" si="214">IF(V48&gt;0.85,"VG",IF(V48&gt;0.75,"G",IF(V48&gt;0.6,"S","NS")))</f>
        <v>G</v>
      </c>
      <c r="X48" s="64" t="str">
        <f>AP48</f>
        <v>G</v>
      </c>
      <c r="Y48" s="64" t="str">
        <f>BH48</f>
        <v>G</v>
      </c>
      <c r="Z48" s="64" t="str">
        <f>BZ48</f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>IF(BJ48=AR48,1,0)</f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4" t="s">
        <v>212</v>
      </c>
      <c r="E49" s="84"/>
      <c r="F49" s="79"/>
      <c r="G49" s="64">
        <v>0.84</v>
      </c>
      <c r="H49" s="64" t="str">
        <f t="shared" ref="H49" si="215">IF(G49&gt;0.8,"VG",IF(G49&gt;0.7,"G",IF(G49&gt;0.45,"S","NS")))</f>
        <v>VG</v>
      </c>
      <c r="I49" s="64" t="str">
        <f>AJ49</f>
        <v>G</v>
      </c>
      <c r="J49" s="64" t="str">
        <f>BB49</f>
        <v>G</v>
      </c>
      <c r="K49" s="64" t="str">
        <f>BT49</f>
        <v>G</v>
      </c>
      <c r="L49" s="65">
        <v>-1E-3</v>
      </c>
      <c r="M49" s="64" t="str">
        <f t="shared" ref="M49" si="216">IF(ABS(L49)&lt;5%,"VG",IF(ABS(L49)&lt;10%,"G",IF(ABS(L49)&lt;15%,"S","NS")))</f>
        <v>VG</v>
      </c>
      <c r="N49" s="64" t="str">
        <f>AO49</f>
        <v>VG</v>
      </c>
      <c r="O49" s="64" t="str">
        <f>BD49</f>
        <v>S</v>
      </c>
      <c r="P49" s="64" t="str">
        <f>BY49</f>
        <v>VG</v>
      </c>
      <c r="Q49" s="64">
        <v>0.4</v>
      </c>
      <c r="R49" s="64" t="str">
        <f t="shared" ref="R49" si="217">IF(Q49&lt;=0.5,"VG",IF(Q49&lt;=0.6,"G",IF(Q49&lt;=0.7,"S","NS")))</f>
        <v>VG</v>
      </c>
      <c r="S49" s="64" t="str">
        <f>AN49</f>
        <v>VG</v>
      </c>
      <c r="T49" s="64" t="str">
        <f>BF49</f>
        <v>VG</v>
      </c>
      <c r="U49" s="64" t="str">
        <f>BX49</f>
        <v>VG</v>
      </c>
      <c r="V49" s="64">
        <v>0.84199999999999997</v>
      </c>
      <c r="W49" s="64" t="str">
        <f t="shared" ref="W49" si="218">IF(V49&gt;0.85,"VG",IF(V49&gt;0.75,"G",IF(V49&gt;0.6,"S","NS")))</f>
        <v>G</v>
      </c>
      <c r="X49" s="64" t="str">
        <f>AP49</f>
        <v>G</v>
      </c>
      <c r="Y49" s="64" t="str">
        <f>BH49</f>
        <v>G</v>
      </c>
      <c r="Z49" s="64" t="str">
        <f>BZ49</f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>IF(BJ49=AR49,1,0)</f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9" customFormat="1" x14ac:dyDescent="0.3">
      <c r="A50" s="72"/>
      <c r="F50" s="77"/>
      <c r="G50" s="70"/>
      <c r="H50" s="70"/>
      <c r="I50" s="70"/>
      <c r="J50" s="70"/>
      <c r="K50" s="70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3"/>
      <c r="AB50" s="73"/>
      <c r="AC50" s="73"/>
      <c r="AD50" s="73"/>
      <c r="AE50" s="73"/>
      <c r="AF50" s="73"/>
      <c r="AG50" s="73"/>
      <c r="AH50" s="73"/>
      <c r="AI50" s="74"/>
      <c r="AJ50" s="74"/>
      <c r="AK50" s="74"/>
      <c r="AL50" s="74"/>
      <c r="AM50" s="74"/>
      <c r="AN50" s="74"/>
      <c r="AO50" s="74"/>
      <c r="AP50" s="74"/>
      <c r="AR50" s="75"/>
      <c r="AS50" s="73"/>
      <c r="AT50" s="73"/>
      <c r="AU50" s="73"/>
      <c r="AV50" s="73"/>
      <c r="AW50" s="73"/>
      <c r="AX50" s="73"/>
      <c r="AY50" s="73"/>
      <c r="AZ50" s="73"/>
      <c r="BA50" s="74"/>
      <c r="BB50" s="74"/>
      <c r="BC50" s="74"/>
      <c r="BD50" s="74"/>
      <c r="BE50" s="74"/>
      <c r="BF50" s="74"/>
      <c r="BG50" s="74"/>
      <c r="BH50" s="74"/>
      <c r="BK50" s="73"/>
      <c r="BL50" s="73"/>
      <c r="BM50" s="73"/>
      <c r="BN50" s="73"/>
      <c r="BO50" s="73"/>
      <c r="BP50" s="73"/>
      <c r="BQ50" s="73"/>
      <c r="BR50" s="73"/>
    </row>
    <row r="51" spans="1:78" s="47" customFormat="1" x14ac:dyDescent="0.3">
      <c r="A51" s="48">
        <v>14159500</v>
      </c>
      <c r="B51" s="47">
        <v>23773009</v>
      </c>
      <c r="C51" s="47" t="s">
        <v>7</v>
      </c>
      <c r="D51" s="47" t="s">
        <v>172</v>
      </c>
      <c r="F51" s="77"/>
      <c r="G51" s="49">
        <v>0.38400000000000001</v>
      </c>
      <c r="H51" s="49" t="str">
        <f>IF(G51&gt;0.8,"VG",IF(G51&gt;0.7,"G",IF(G51&gt;0.45,"S","NS")))</f>
        <v>NS</v>
      </c>
      <c r="I51" s="49" t="str">
        <f>AJ51</f>
        <v>NS</v>
      </c>
      <c r="J51" s="49" t="str">
        <f>BB51</f>
        <v>NS</v>
      </c>
      <c r="K51" s="49" t="str">
        <f>BT51</f>
        <v>S</v>
      </c>
      <c r="L51" s="50">
        <v>-9.7000000000000003E-2</v>
      </c>
      <c r="M51" s="49" t="str">
        <f>IF(ABS(L51)&lt;5%,"VG",IF(ABS(L51)&lt;10%,"G",IF(ABS(L51)&lt;15%,"S","NS")))</f>
        <v>G</v>
      </c>
      <c r="N51" s="49" t="str">
        <f>AO51</f>
        <v>NS</v>
      </c>
      <c r="O51" s="49" t="str">
        <f>BD51</f>
        <v>G</v>
      </c>
      <c r="P51" s="49" t="str">
        <f>BY51</f>
        <v>NS</v>
      </c>
      <c r="Q51" s="49">
        <v>0.77200000000000002</v>
      </c>
      <c r="R51" s="49" t="str">
        <f>IF(Q51&lt;=0.5,"VG",IF(Q51&lt;=0.6,"G",IF(Q51&lt;=0.7,"S","NS")))</f>
        <v>NS</v>
      </c>
      <c r="S51" s="49" t="str">
        <f>AN51</f>
        <v>NS</v>
      </c>
      <c r="T51" s="49" t="str">
        <f>BF51</f>
        <v>NS</v>
      </c>
      <c r="U51" s="49" t="str">
        <f>BX51</f>
        <v>NS</v>
      </c>
      <c r="V51" s="49">
        <v>0.502</v>
      </c>
      <c r="W51" s="49" t="str">
        <f>IF(V51&gt;0.85,"VG",IF(V51&gt;0.75,"G",IF(V51&gt;0.6,"S","NS")))</f>
        <v>NS</v>
      </c>
      <c r="X51" s="49" t="str">
        <f>AP51</f>
        <v>NS</v>
      </c>
      <c r="Y51" s="49" t="str">
        <f>BH51</f>
        <v>NS</v>
      </c>
      <c r="Z51" s="49" t="str">
        <f>BZ51</f>
        <v>NS</v>
      </c>
      <c r="AA51" s="51">
        <v>0.484549486618644</v>
      </c>
      <c r="AB51" s="51">
        <v>0.38027639142194303</v>
      </c>
      <c r="AC51" s="51">
        <v>14.799010010840499</v>
      </c>
      <c r="AD51" s="51">
        <v>11.1423348148207</v>
      </c>
      <c r="AE51" s="51">
        <v>0.71794882365065305</v>
      </c>
      <c r="AF51" s="51">
        <v>0.78722525910825403</v>
      </c>
      <c r="AG51" s="51">
        <v>0.54811663774119601</v>
      </c>
      <c r="AH51" s="51">
        <v>0.44309989892837198</v>
      </c>
      <c r="AI51" s="52" t="s">
        <v>76</v>
      </c>
      <c r="AJ51" s="52" t="s">
        <v>73</v>
      </c>
      <c r="AK51" s="52" t="s">
        <v>76</v>
      </c>
      <c r="AL51" s="52" t="s">
        <v>76</v>
      </c>
      <c r="AM51" s="52" t="s">
        <v>73</v>
      </c>
      <c r="AN51" s="52" t="s">
        <v>73</v>
      </c>
      <c r="AO51" s="52" t="s">
        <v>73</v>
      </c>
      <c r="AP51" s="52" t="s">
        <v>73</v>
      </c>
      <c r="AR51" s="53" t="s">
        <v>81</v>
      </c>
      <c r="AS51" s="51">
        <v>0.40612566257357802</v>
      </c>
      <c r="AT51" s="51">
        <v>0.40751170973063899</v>
      </c>
      <c r="AU51" s="51">
        <v>5.8691993738379802</v>
      </c>
      <c r="AV51" s="51">
        <v>5.7095765691048497</v>
      </c>
      <c r="AW51" s="51">
        <v>0.77063242692377099</v>
      </c>
      <c r="AX51" s="51">
        <v>0.76973260959203305</v>
      </c>
      <c r="AY51" s="51">
        <v>0.46674426659517299</v>
      </c>
      <c r="AZ51" s="51">
        <v>0.46657560903393902</v>
      </c>
      <c r="BA51" s="52" t="s">
        <v>73</v>
      </c>
      <c r="BB51" s="52" t="s">
        <v>73</v>
      </c>
      <c r="BC51" s="52" t="s">
        <v>75</v>
      </c>
      <c r="BD51" s="52" t="s">
        <v>75</v>
      </c>
      <c r="BE51" s="52" t="s">
        <v>73</v>
      </c>
      <c r="BF51" s="52" t="s">
        <v>73</v>
      </c>
      <c r="BG51" s="52" t="s">
        <v>73</v>
      </c>
      <c r="BH51" s="52" t="s">
        <v>73</v>
      </c>
      <c r="BI51" s="47">
        <f>IF(BJ51=AR51,1,0)</f>
        <v>1</v>
      </c>
      <c r="BJ51" s="47" t="s">
        <v>81</v>
      </c>
      <c r="BK51" s="51">
        <v>0.46674383178235301</v>
      </c>
      <c r="BL51" s="51">
        <v>0.45150298851383103</v>
      </c>
      <c r="BM51" s="51">
        <v>13.472234338990299</v>
      </c>
      <c r="BN51" s="51">
        <v>11.931418951461501</v>
      </c>
      <c r="BO51" s="51">
        <v>0.730243910085971</v>
      </c>
      <c r="BP51" s="51">
        <v>0.740605840839896</v>
      </c>
      <c r="BQ51" s="51">
        <v>0.52759629043160605</v>
      </c>
      <c r="BR51" s="51">
        <v>0.50919525165995205</v>
      </c>
      <c r="BS51" s="47" t="s">
        <v>76</v>
      </c>
      <c r="BT51" s="47" t="s">
        <v>76</v>
      </c>
      <c r="BU51" s="47" t="s">
        <v>76</v>
      </c>
      <c r="BV51" s="47" t="s">
        <v>76</v>
      </c>
      <c r="BW51" s="47" t="s">
        <v>73</v>
      </c>
      <c r="BX51" s="47" t="s">
        <v>73</v>
      </c>
      <c r="BY51" s="47" t="s">
        <v>73</v>
      </c>
      <c r="BZ51" s="47" t="s">
        <v>73</v>
      </c>
    </row>
    <row r="52" spans="1:78" s="76" customFormat="1" x14ac:dyDescent="0.3">
      <c r="A52" s="95">
        <v>14159500</v>
      </c>
      <c r="B52" s="76">
        <v>23773009</v>
      </c>
      <c r="C52" s="76" t="s">
        <v>7</v>
      </c>
      <c r="D52" s="76" t="s">
        <v>178</v>
      </c>
      <c r="F52" s="77"/>
      <c r="G52" s="16">
        <v>-0.42</v>
      </c>
      <c r="H52" s="16" t="str">
        <f>IF(G52&gt;0.8,"VG",IF(G52&gt;0.7,"G",IF(G52&gt;0.45,"S","NS")))</f>
        <v>NS</v>
      </c>
      <c r="I52" s="16" t="str">
        <f>AJ52</f>
        <v>NS</v>
      </c>
      <c r="J52" s="16" t="str">
        <f>BB52</f>
        <v>NS</v>
      </c>
      <c r="K52" s="16" t="str">
        <f>BT52</f>
        <v>S</v>
      </c>
      <c r="L52" s="28">
        <v>-0.29899999999999999</v>
      </c>
      <c r="M52" s="16" t="str">
        <f>IF(ABS(L52)&lt;5%,"VG",IF(ABS(L52)&lt;10%,"G",IF(ABS(L52)&lt;15%,"S","NS")))</f>
        <v>NS</v>
      </c>
      <c r="N52" s="16" t="str">
        <f>AO52</f>
        <v>NS</v>
      </c>
      <c r="O52" s="16" t="str">
        <f>BD52</f>
        <v>G</v>
      </c>
      <c r="P52" s="16" t="str">
        <f>BY52</f>
        <v>NS</v>
      </c>
      <c r="Q52" s="16">
        <v>0.97</v>
      </c>
      <c r="R52" s="16" t="str">
        <f>IF(Q52&lt;=0.5,"VG",IF(Q52&lt;=0.6,"G",IF(Q52&lt;=0.7,"S","NS")))</f>
        <v>NS</v>
      </c>
      <c r="S52" s="16" t="str">
        <f>AN52</f>
        <v>NS</v>
      </c>
      <c r="T52" s="16" t="str">
        <f>BF52</f>
        <v>NS</v>
      </c>
      <c r="U52" s="16" t="str">
        <f>BX52</f>
        <v>NS</v>
      </c>
      <c r="V52" s="16">
        <v>0.46</v>
      </c>
      <c r="W52" s="16" t="str">
        <f>IF(V52&gt;0.85,"VG",IF(V52&gt;0.75,"G",IF(V52&gt;0.6,"S","NS")))</f>
        <v>NS</v>
      </c>
      <c r="X52" s="16" t="str">
        <f>AP52</f>
        <v>NS</v>
      </c>
      <c r="Y52" s="16" t="str">
        <f>BH52</f>
        <v>NS</v>
      </c>
      <c r="Z52" s="16" t="str">
        <f>BZ52</f>
        <v>NS</v>
      </c>
      <c r="AA52" s="97">
        <v>0.484549486618644</v>
      </c>
      <c r="AB52" s="97">
        <v>0.38027639142194303</v>
      </c>
      <c r="AC52" s="97">
        <v>14.799010010840499</v>
      </c>
      <c r="AD52" s="97">
        <v>11.1423348148207</v>
      </c>
      <c r="AE52" s="97">
        <v>0.71794882365065305</v>
      </c>
      <c r="AF52" s="97">
        <v>0.78722525910825403</v>
      </c>
      <c r="AG52" s="97">
        <v>0.54811663774119601</v>
      </c>
      <c r="AH52" s="97">
        <v>0.44309989892837198</v>
      </c>
      <c r="AI52" s="39" t="s">
        <v>76</v>
      </c>
      <c r="AJ52" s="39" t="s">
        <v>73</v>
      </c>
      <c r="AK52" s="39" t="s">
        <v>76</v>
      </c>
      <c r="AL52" s="39" t="s">
        <v>76</v>
      </c>
      <c r="AM52" s="39" t="s">
        <v>73</v>
      </c>
      <c r="AN52" s="39" t="s">
        <v>73</v>
      </c>
      <c r="AO52" s="39" t="s">
        <v>73</v>
      </c>
      <c r="AP52" s="39" t="s">
        <v>73</v>
      </c>
      <c r="AR52" s="98" t="s">
        <v>81</v>
      </c>
      <c r="AS52" s="97">
        <v>0.40612566257357802</v>
      </c>
      <c r="AT52" s="97">
        <v>0.40751170973063899</v>
      </c>
      <c r="AU52" s="97">
        <v>5.8691993738379802</v>
      </c>
      <c r="AV52" s="97">
        <v>5.7095765691048497</v>
      </c>
      <c r="AW52" s="97">
        <v>0.77063242692377099</v>
      </c>
      <c r="AX52" s="97">
        <v>0.76973260959203305</v>
      </c>
      <c r="AY52" s="97">
        <v>0.46674426659517299</v>
      </c>
      <c r="AZ52" s="97">
        <v>0.46657560903393902</v>
      </c>
      <c r="BA52" s="39" t="s">
        <v>73</v>
      </c>
      <c r="BB52" s="39" t="s">
        <v>73</v>
      </c>
      <c r="BC52" s="39" t="s">
        <v>75</v>
      </c>
      <c r="BD52" s="39" t="s">
        <v>75</v>
      </c>
      <c r="BE52" s="39" t="s">
        <v>73</v>
      </c>
      <c r="BF52" s="39" t="s">
        <v>73</v>
      </c>
      <c r="BG52" s="39" t="s">
        <v>73</v>
      </c>
      <c r="BH52" s="39" t="s">
        <v>73</v>
      </c>
      <c r="BI52" s="76">
        <f>IF(BJ52=AR52,1,0)</f>
        <v>1</v>
      </c>
      <c r="BJ52" s="76" t="s">
        <v>81</v>
      </c>
      <c r="BK52" s="97">
        <v>0.46674383178235301</v>
      </c>
      <c r="BL52" s="97">
        <v>0.45150298851383103</v>
      </c>
      <c r="BM52" s="97">
        <v>13.472234338990299</v>
      </c>
      <c r="BN52" s="97">
        <v>11.931418951461501</v>
      </c>
      <c r="BO52" s="97">
        <v>0.730243910085971</v>
      </c>
      <c r="BP52" s="97">
        <v>0.740605840839896</v>
      </c>
      <c r="BQ52" s="97">
        <v>0.52759629043160605</v>
      </c>
      <c r="BR52" s="97">
        <v>0.50919525165995205</v>
      </c>
      <c r="BS52" s="76" t="s">
        <v>76</v>
      </c>
      <c r="BT52" s="76" t="s">
        <v>76</v>
      </c>
      <c r="BU52" s="76" t="s">
        <v>76</v>
      </c>
      <c r="BV52" s="76" t="s">
        <v>76</v>
      </c>
      <c r="BW52" s="76" t="s">
        <v>73</v>
      </c>
      <c r="BX52" s="76" t="s">
        <v>73</v>
      </c>
      <c r="BY52" s="76" t="s">
        <v>73</v>
      </c>
      <c r="BZ52" s="76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96">
        <v>44183</v>
      </c>
      <c r="E53" s="96"/>
      <c r="F53" s="77"/>
      <c r="G53" s="16">
        <v>0.25</v>
      </c>
      <c r="H53" s="16" t="str">
        <f>IF(G53&gt;0.8,"VG",IF(G53&gt;0.7,"G",IF(G53&gt;0.45,"S","NS")))</f>
        <v>NS</v>
      </c>
      <c r="I53" s="16" t="str">
        <f>AJ53</f>
        <v>NS</v>
      </c>
      <c r="J53" s="16" t="str">
        <f>BB53</f>
        <v>NS</v>
      </c>
      <c r="K53" s="16" t="str">
        <f>BT53</f>
        <v>S</v>
      </c>
      <c r="L53" s="28">
        <v>2.5999999999999999E-2</v>
      </c>
      <c r="M53" s="16" t="str">
        <f>IF(ABS(L53)&lt;5%,"VG",IF(ABS(L53)&lt;10%,"G",IF(ABS(L53)&lt;15%,"S","NS")))</f>
        <v>VG</v>
      </c>
      <c r="N53" s="16" t="str">
        <f>AO53</f>
        <v>NS</v>
      </c>
      <c r="O53" s="16" t="str">
        <f>BD53</f>
        <v>G</v>
      </c>
      <c r="P53" s="16" t="str">
        <f>BY53</f>
        <v>NS</v>
      </c>
      <c r="Q53" s="16">
        <v>0.86</v>
      </c>
      <c r="R53" s="16" t="str">
        <f>IF(Q53&lt;=0.5,"VG",IF(Q53&lt;=0.6,"G",IF(Q53&lt;=0.7,"S","NS")))</f>
        <v>NS</v>
      </c>
      <c r="S53" s="16" t="str">
        <f>AN53</f>
        <v>NS</v>
      </c>
      <c r="T53" s="16" t="str">
        <f>BF53</f>
        <v>NS</v>
      </c>
      <c r="U53" s="16" t="str">
        <f>BX53</f>
        <v>NS</v>
      </c>
      <c r="V53" s="16">
        <v>0.4</v>
      </c>
      <c r="W53" s="16" t="str">
        <f>IF(V53&gt;0.85,"VG",IF(V53&gt;0.75,"G",IF(V53&gt;0.6,"S","NS")))</f>
        <v>NS</v>
      </c>
      <c r="X53" s="16" t="str">
        <f>AP53</f>
        <v>NS</v>
      </c>
      <c r="Y53" s="16" t="str">
        <f>BH53</f>
        <v>NS</v>
      </c>
      <c r="Z53" s="16" t="str">
        <f>BZ53</f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>IF(BJ53=AR53,1,0)</f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 t="s">
        <v>185</v>
      </c>
      <c r="E54" s="96"/>
      <c r="F54" s="77"/>
      <c r="G54" s="16">
        <v>0.24</v>
      </c>
      <c r="H54" s="16" t="str">
        <f>IF(G54&gt;0.8,"VG",IF(G54&gt;0.7,"G",IF(G54&gt;0.45,"S","NS")))</f>
        <v>NS</v>
      </c>
      <c r="I54" s="16" t="str">
        <f>AJ54</f>
        <v>NS</v>
      </c>
      <c r="J54" s="16" t="str">
        <f>BB54</f>
        <v>NS</v>
      </c>
      <c r="K54" s="16" t="str">
        <f>BT54</f>
        <v>S</v>
      </c>
      <c r="L54" s="28">
        <v>5.3999999999999999E-2</v>
      </c>
      <c r="M54" s="16" t="str">
        <f>IF(ABS(L54)&lt;5%,"VG",IF(ABS(L54)&lt;10%,"G",IF(ABS(L54)&lt;15%,"S","NS")))</f>
        <v>G</v>
      </c>
      <c r="N54" s="16" t="str">
        <f>AO54</f>
        <v>NS</v>
      </c>
      <c r="O54" s="16" t="str">
        <f>BD54</f>
        <v>G</v>
      </c>
      <c r="P54" s="16" t="str">
        <f>BY54</f>
        <v>NS</v>
      </c>
      <c r="Q54" s="16">
        <v>0.87</v>
      </c>
      <c r="R54" s="16" t="str">
        <f>IF(Q54&lt;=0.5,"VG",IF(Q54&lt;=0.6,"G",IF(Q54&lt;=0.7,"S","NS")))</f>
        <v>NS</v>
      </c>
      <c r="S54" s="16" t="str">
        <f>AN54</f>
        <v>NS</v>
      </c>
      <c r="T54" s="16" t="str">
        <f>BF54</f>
        <v>NS</v>
      </c>
      <c r="U54" s="16" t="str">
        <f>BX54</f>
        <v>NS</v>
      </c>
      <c r="V54" s="16">
        <v>0.38</v>
      </c>
      <c r="W54" s="16" t="str">
        <f>IF(V54&gt;0.85,"VG",IF(V54&gt;0.75,"G",IF(V54&gt;0.6,"S","NS")))</f>
        <v>NS</v>
      </c>
      <c r="X54" s="16" t="str">
        <f>AP54</f>
        <v>NS</v>
      </c>
      <c r="Y54" s="16" t="str">
        <f>BH54</f>
        <v>NS</v>
      </c>
      <c r="Z54" s="16" t="str">
        <f>BZ54</f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>IF(BJ54=AR54,1,0)</f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5">
        <v>14159500</v>
      </c>
      <c r="B55" s="76">
        <v>23773009</v>
      </c>
      <c r="C55" s="76" t="s">
        <v>7</v>
      </c>
      <c r="D55" s="96" t="s">
        <v>204</v>
      </c>
      <c r="E55" s="96"/>
      <c r="F55" s="77"/>
      <c r="G55" s="16">
        <v>0.2</v>
      </c>
      <c r="H55" s="16" t="str">
        <f>IF(G55&gt;0.8,"VG",IF(G55&gt;0.7,"G",IF(G55&gt;0.45,"S","NS")))</f>
        <v>NS</v>
      </c>
      <c r="I55" s="16" t="str">
        <f>AJ55</f>
        <v>NS</v>
      </c>
      <c r="J55" s="16" t="str">
        <f>BB55</f>
        <v>NS</v>
      </c>
      <c r="K55" s="16" t="str">
        <f>BT55</f>
        <v>S</v>
      </c>
      <c r="L55" s="28">
        <v>0.33800000000000002</v>
      </c>
      <c r="M55" s="16" t="str">
        <f>IF(ABS(L55)&lt;5%,"VG",IF(ABS(L55)&lt;10%,"G",IF(ABS(L55)&lt;15%,"S","NS")))</f>
        <v>NS</v>
      </c>
      <c r="N55" s="16" t="str">
        <f>AO55</f>
        <v>NS</v>
      </c>
      <c r="O55" s="16" t="str">
        <f>BD55</f>
        <v>G</v>
      </c>
      <c r="P55" s="16" t="str">
        <f>BY55</f>
        <v>NS</v>
      </c>
      <c r="Q55" s="16">
        <v>0.83</v>
      </c>
      <c r="R55" s="16" t="str">
        <f>IF(Q55&lt;=0.5,"VG",IF(Q55&lt;=0.6,"G",IF(Q55&lt;=0.7,"S","NS")))</f>
        <v>NS</v>
      </c>
      <c r="S55" s="16" t="str">
        <f>AN55</f>
        <v>NS</v>
      </c>
      <c r="T55" s="16" t="str">
        <f>BF55</f>
        <v>NS</v>
      </c>
      <c r="U55" s="16" t="str">
        <f>BX55</f>
        <v>NS</v>
      </c>
      <c r="V55" s="16">
        <v>0.38</v>
      </c>
      <c r="W55" s="16" t="str">
        <f>IF(V55&gt;0.85,"VG",IF(V55&gt;0.75,"G",IF(V55&gt;0.6,"S","NS")))</f>
        <v>NS</v>
      </c>
      <c r="X55" s="16" t="str">
        <f>AP55</f>
        <v>NS</v>
      </c>
      <c r="Y55" s="16" t="str">
        <f>BH55</f>
        <v>NS</v>
      </c>
      <c r="Z55" s="16" t="str">
        <f>BZ55</f>
        <v>NS</v>
      </c>
      <c r="AA55" s="97">
        <v>0.484549486618644</v>
      </c>
      <c r="AB55" s="97">
        <v>0.38027639142194303</v>
      </c>
      <c r="AC55" s="97">
        <v>14.799010010840499</v>
      </c>
      <c r="AD55" s="97">
        <v>11.1423348148207</v>
      </c>
      <c r="AE55" s="97">
        <v>0.71794882365065305</v>
      </c>
      <c r="AF55" s="97">
        <v>0.78722525910825403</v>
      </c>
      <c r="AG55" s="97">
        <v>0.54811663774119601</v>
      </c>
      <c r="AH55" s="97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8" t="s">
        <v>81</v>
      </c>
      <c r="AS55" s="97">
        <v>0.40612566257357802</v>
      </c>
      <c r="AT55" s="97">
        <v>0.40751170973063899</v>
      </c>
      <c r="AU55" s="97">
        <v>5.8691993738379802</v>
      </c>
      <c r="AV55" s="97">
        <v>5.7095765691048497</v>
      </c>
      <c r="AW55" s="97">
        <v>0.77063242692377099</v>
      </c>
      <c r="AX55" s="97">
        <v>0.76973260959203305</v>
      </c>
      <c r="AY55" s="97">
        <v>0.46674426659517299</v>
      </c>
      <c r="AZ55" s="97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>IF(BJ55=AR55,1,0)</f>
        <v>1</v>
      </c>
      <c r="BJ55" s="76" t="s">
        <v>81</v>
      </c>
      <c r="BK55" s="97">
        <v>0.46674383178235301</v>
      </c>
      <c r="BL55" s="97">
        <v>0.45150298851383103</v>
      </c>
      <c r="BM55" s="97">
        <v>13.472234338990299</v>
      </c>
      <c r="BN55" s="97">
        <v>11.931418951461501</v>
      </c>
      <c r="BO55" s="97">
        <v>0.730243910085971</v>
      </c>
      <c r="BP55" s="97">
        <v>0.740605840839896</v>
      </c>
      <c r="BQ55" s="97">
        <v>0.52759629043160605</v>
      </c>
      <c r="BR55" s="97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5">
        <v>14159500</v>
      </c>
      <c r="B56" s="76">
        <v>23773009</v>
      </c>
      <c r="C56" s="76" t="s">
        <v>7</v>
      </c>
      <c r="D56" s="96" t="s">
        <v>205</v>
      </c>
      <c r="E56" s="96"/>
      <c r="F56" s="77"/>
      <c r="G56" s="16">
        <v>0.34</v>
      </c>
      <c r="H56" s="16" t="str">
        <f>IF(G56&gt;0.8,"VG",IF(G56&gt;0.7,"G",IF(G56&gt;0.45,"S","NS")))</f>
        <v>NS</v>
      </c>
      <c r="I56" s="16" t="str">
        <f>AJ56</f>
        <v>NS</v>
      </c>
      <c r="J56" s="16" t="str">
        <f>BB56</f>
        <v>NS</v>
      </c>
      <c r="K56" s="16" t="str">
        <f>BT56</f>
        <v>S</v>
      </c>
      <c r="L56" s="28">
        <v>0.221</v>
      </c>
      <c r="M56" s="16" t="str">
        <f>IF(ABS(L56)&lt;5%,"VG",IF(ABS(L56)&lt;10%,"G",IF(ABS(L56)&lt;15%,"S","NS")))</f>
        <v>NS</v>
      </c>
      <c r="N56" s="16" t="str">
        <f>AO56</f>
        <v>NS</v>
      </c>
      <c r="O56" s="16" t="str">
        <f>BD56</f>
        <v>G</v>
      </c>
      <c r="P56" s="16" t="str">
        <f>BY56</f>
        <v>NS</v>
      </c>
      <c r="Q56" s="16">
        <v>0.78</v>
      </c>
      <c r="R56" s="16" t="str">
        <f>IF(Q56&lt;=0.5,"VG",IF(Q56&lt;=0.6,"G",IF(Q56&lt;=0.7,"S","NS")))</f>
        <v>NS</v>
      </c>
      <c r="S56" s="16" t="str">
        <f>AN56</f>
        <v>NS</v>
      </c>
      <c r="T56" s="16" t="str">
        <f>BF56</f>
        <v>NS</v>
      </c>
      <c r="U56" s="16" t="str">
        <f>BX56</f>
        <v>NS</v>
      </c>
      <c r="V56" s="16">
        <v>0.44</v>
      </c>
      <c r="W56" s="16" t="str">
        <f>IF(V56&gt;0.85,"VG",IF(V56&gt;0.75,"G",IF(V56&gt;0.6,"S","NS")))</f>
        <v>NS</v>
      </c>
      <c r="X56" s="16" t="str">
        <f>AP56</f>
        <v>NS</v>
      </c>
      <c r="Y56" s="16" t="str">
        <f>BH56</f>
        <v>NS</v>
      </c>
      <c r="Z56" s="16" t="str">
        <f>BZ56</f>
        <v>NS</v>
      </c>
      <c r="AA56" s="97">
        <v>0.484549486618644</v>
      </c>
      <c r="AB56" s="97">
        <v>0.38027639142194303</v>
      </c>
      <c r="AC56" s="97">
        <v>14.799010010840499</v>
      </c>
      <c r="AD56" s="97">
        <v>11.1423348148207</v>
      </c>
      <c r="AE56" s="97">
        <v>0.71794882365065305</v>
      </c>
      <c r="AF56" s="97">
        <v>0.78722525910825403</v>
      </c>
      <c r="AG56" s="97">
        <v>0.54811663774119601</v>
      </c>
      <c r="AH56" s="97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8" t="s">
        <v>81</v>
      </c>
      <c r="AS56" s="97">
        <v>0.40612566257357802</v>
      </c>
      <c r="AT56" s="97">
        <v>0.40751170973063899</v>
      </c>
      <c r="AU56" s="97">
        <v>5.8691993738379802</v>
      </c>
      <c r="AV56" s="97">
        <v>5.7095765691048497</v>
      </c>
      <c r="AW56" s="97">
        <v>0.77063242692377099</v>
      </c>
      <c r="AX56" s="97">
        <v>0.76973260959203305</v>
      </c>
      <c r="AY56" s="97">
        <v>0.46674426659517299</v>
      </c>
      <c r="AZ56" s="97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>IF(BJ56=AR56,1,0)</f>
        <v>1</v>
      </c>
      <c r="BJ56" s="76" t="s">
        <v>81</v>
      </c>
      <c r="BK56" s="97">
        <v>0.46674383178235301</v>
      </c>
      <c r="BL56" s="97">
        <v>0.45150298851383103</v>
      </c>
      <c r="BM56" s="97">
        <v>13.472234338990299</v>
      </c>
      <c r="BN56" s="97">
        <v>11.931418951461501</v>
      </c>
      <c r="BO56" s="97">
        <v>0.730243910085971</v>
      </c>
      <c r="BP56" s="97">
        <v>0.740605840839896</v>
      </c>
      <c r="BQ56" s="97">
        <v>0.52759629043160605</v>
      </c>
      <c r="BR56" s="97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5">
        <v>14159500</v>
      </c>
      <c r="B57" s="76">
        <v>23773009</v>
      </c>
      <c r="C57" s="76" t="s">
        <v>7</v>
      </c>
      <c r="D57" s="96" t="s">
        <v>206</v>
      </c>
      <c r="E57" s="96"/>
      <c r="F57" s="77"/>
      <c r="G57" s="16">
        <v>0.42</v>
      </c>
      <c r="H57" s="16" t="str">
        <f>IF(G57&gt;0.8,"VG",IF(G57&gt;0.7,"G",IF(G57&gt;0.45,"S","NS")))</f>
        <v>NS</v>
      </c>
      <c r="I57" s="16" t="str">
        <f>AJ57</f>
        <v>NS</v>
      </c>
      <c r="J57" s="16" t="str">
        <f>BB57</f>
        <v>NS</v>
      </c>
      <c r="K57" s="16" t="str">
        <f>BT57</f>
        <v>S</v>
      </c>
      <c r="L57" s="28">
        <v>-2.5999999999999999E-2</v>
      </c>
      <c r="M57" s="16" t="str">
        <f>IF(ABS(L57)&lt;5%,"VG",IF(ABS(L57)&lt;10%,"G",IF(ABS(L57)&lt;15%,"S","NS")))</f>
        <v>VG</v>
      </c>
      <c r="N57" s="16" t="str">
        <f>AO57</f>
        <v>NS</v>
      </c>
      <c r="O57" s="16" t="str">
        <f>BD57</f>
        <v>G</v>
      </c>
      <c r="P57" s="16" t="str">
        <f>BY57</f>
        <v>NS</v>
      </c>
      <c r="Q57" s="16">
        <v>0.76</v>
      </c>
      <c r="R57" s="16" t="str">
        <f>IF(Q57&lt;=0.5,"VG",IF(Q57&lt;=0.6,"G",IF(Q57&lt;=0.7,"S","NS")))</f>
        <v>NS</v>
      </c>
      <c r="S57" s="16" t="str">
        <f>AN57</f>
        <v>NS</v>
      </c>
      <c r="T57" s="16" t="str">
        <f>BF57</f>
        <v>NS</v>
      </c>
      <c r="U57" s="16" t="str">
        <f>BX57</f>
        <v>NS</v>
      </c>
      <c r="V57" s="16">
        <v>0.47699999999999998</v>
      </c>
      <c r="W57" s="16" t="str">
        <f>IF(V57&gt;0.85,"VG",IF(V57&gt;0.75,"G",IF(V57&gt;0.6,"S","NS")))</f>
        <v>NS</v>
      </c>
      <c r="X57" s="16" t="str">
        <f>AP57</f>
        <v>NS</v>
      </c>
      <c r="Y57" s="16" t="str">
        <f>BH57</f>
        <v>NS</v>
      </c>
      <c r="Z57" s="16" t="str">
        <f>BZ57</f>
        <v>NS</v>
      </c>
      <c r="AA57" s="97">
        <v>0.484549486618644</v>
      </c>
      <c r="AB57" s="97">
        <v>0.38027639142194303</v>
      </c>
      <c r="AC57" s="97">
        <v>14.799010010840499</v>
      </c>
      <c r="AD57" s="97">
        <v>11.1423348148207</v>
      </c>
      <c r="AE57" s="97">
        <v>0.71794882365065305</v>
      </c>
      <c r="AF57" s="97">
        <v>0.78722525910825403</v>
      </c>
      <c r="AG57" s="97">
        <v>0.54811663774119601</v>
      </c>
      <c r="AH57" s="97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8" t="s">
        <v>81</v>
      </c>
      <c r="AS57" s="97">
        <v>0.40612566257357802</v>
      </c>
      <c r="AT57" s="97">
        <v>0.40751170973063899</v>
      </c>
      <c r="AU57" s="97">
        <v>5.8691993738379802</v>
      </c>
      <c r="AV57" s="97">
        <v>5.7095765691048497</v>
      </c>
      <c r="AW57" s="97">
        <v>0.77063242692377099</v>
      </c>
      <c r="AX57" s="97">
        <v>0.76973260959203305</v>
      </c>
      <c r="AY57" s="97">
        <v>0.46674426659517299</v>
      </c>
      <c r="AZ57" s="97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>IF(BJ57=AR57,1,0)</f>
        <v>1</v>
      </c>
      <c r="BJ57" s="76" t="s">
        <v>81</v>
      </c>
      <c r="BK57" s="97">
        <v>0.46674383178235301</v>
      </c>
      <c r="BL57" s="97">
        <v>0.45150298851383103</v>
      </c>
      <c r="BM57" s="97">
        <v>13.472234338990299</v>
      </c>
      <c r="BN57" s="97">
        <v>11.931418951461501</v>
      </c>
      <c r="BO57" s="97">
        <v>0.730243910085971</v>
      </c>
      <c r="BP57" s="97">
        <v>0.740605840839896</v>
      </c>
      <c r="BQ57" s="97">
        <v>0.52759629043160605</v>
      </c>
      <c r="BR57" s="97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94" t="s">
        <v>212</v>
      </c>
      <c r="E58" s="94"/>
      <c r="F58" s="101"/>
      <c r="G58" s="49">
        <v>0.45300000000000001</v>
      </c>
      <c r="H58" s="49" t="str">
        <f>IF(G58&gt;0.8,"VG",IF(G58&gt;0.7,"G",IF(G58&gt;0.45,"S","NS")))</f>
        <v>S</v>
      </c>
      <c r="I58" s="49" t="str">
        <f>AJ58</f>
        <v>NS</v>
      </c>
      <c r="J58" s="49" t="str">
        <f>BB58</f>
        <v>NS</v>
      </c>
      <c r="K58" s="49" t="str">
        <f>BT58</f>
        <v>S</v>
      </c>
      <c r="L58" s="50">
        <v>6.0000000000000001E-3</v>
      </c>
      <c r="M58" s="49" t="str">
        <f>IF(ABS(L58)&lt;5%,"VG",IF(ABS(L58)&lt;10%,"G",IF(ABS(L58)&lt;15%,"S","NS")))</f>
        <v>VG</v>
      </c>
      <c r="N58" s="49" t="str">
        <f>AO58</f>
        <v>NS</v>
      </c>
      <c r="O58" s="49" t="str">
        <f>BD58</f>
        <v>G</v>
      </c>
      <c r="P58" s="49" t="str">
        <f>BY58</f>
        <v>NS</v>
      </c>
      <c r="Q58" s="49">
        <v>0.74</v>
      </c>
      <c r="R58" s="49" t="str">
        <f>IF(Q58&lt;=0.5,"VG",IF(Q58&lt;=0.6,"G",IF(Q58&lt;=0.7,"S","NS")))</f>
        <v>NS</v>
      </c>
      <c r="S58" s="49" t="str">
        <f>AN58</f>
        <v>NS</v>
      </c>
      <c r="T58" s="49" t="str">
        <f>BF58</f>
        <v>NS</v>
      </c>
      <c r="U58" s="49" t="str">
        <f>BX58</f>
        <v>NS</v>
      </c>
      <c r="V58" s="49">
        <v>0.49</v>
      </c>
      <c r="W58" s="49" t="str">
        <f>IF(V58&gt;0.85,"VG",IF(V58&gt;0.75,"G",IF(V58&gt;0.6,"S","NS")))</f>
        <v>NS</v>
      </c>
      <c r="X58" s="49" t="str">
        <f>AP58</f>
        <v>NS</v>
      </c>
      <c r="Y58" s="49" t="str">
        <f>BH58</f>
        <v>NS</v>
      </c>
      <c r="Z58" s="49" t="str">
        <f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69" customFormat="1" x14ac:dyDescent="0.3">
      <c r="A59" s="72"/>
      <c r="F59" s="80"/>
      <c r="G59" s="70"/>
      <c r="H59" s="70"/>
      <c r="I59" s="70"/>
      <c r="J59" s="70"/>
      <c r="K59" s="70"/>
      <c r="L59" s="7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3"/>
      <c r="AB59" s="73"/>
      <c r="AC59" s="73"/>
      <c r="AD59" s="73"/>
      <c r="AE59" s="73"/>
      <c r="AF59" s="73"/>
      <c r="AG59" s="73"/>
      <c r="AH59" s="73"/>
      <c r="AI59" s="74"/>
      <c r="AJ59" s="74"/>
      <c r="AK59" s="74"/>
      <c r="AL59" s="74"/>
      <c r="AM59" s="74"/>
      <c r="AN59" s="74"/>
      <c r="AO59" s="74"/>
      <c r="AP59" s="74"/>
      <c r="AR59" s="75"/>
      <c r="AS59" s="73"/>
      <c r="AT59" s="73"/>
      <c r="AU59" s="73"/>
      <c r="AV59" s="73"/>
      <c r="AW59" s="73"/>
      <c r="AX59" s="73"/>
      <c r="AY59" s="73"/>
      <c r="AZ59" s="73"/>
      <c r="BA59" s="74"/>
      <c r="BB59" s="74"/>
      <c r="BC59" s="74"/>
      <c r="BD59" s="74"/>
      <c r="BE59" s="74"/>
      <c r="BF59" s="74"/>
      <c r="BG59" s="74"/>
      <c r="BH59" s="74"/>
      <c r="BK59" s="73"/>
      <c r="BL59" s="73"/>
      <c r="BM59" s="73"/>
      <c r="BN59" s="73"/>
      <c r="BO59" s="73"/>
      <c r="BP59" s="73"/>
      <c r="BQ59" s="73"/>
      <c r="BR59" s="73"/>
    </row>
    <row r="60" spans="1:78" s="63" customFormat="1" x14ac:dyDescent="0.3">
      <c r="A60" s="62" t="s">
        <v>82</v>
      </c>
      <c r="B60" s="63">
        <v>23773411</v>
      </c>
      <c r="C60" s="63" t="s">
        <v>9</v>
      </c>
      <c r="D60" s="63" t="s">
        <v>172</v>
      </c>
      <c r="F60" s="77"/>
      <c r="G60" s="64">
        <v>0.84399999999999997</v>
      </c>
      <c r="H60" s="64" t="str">
        <f>IF(G60&gt;0.8,"VG",IF(G60&gt;0.7,"G",IF(G60&gt;0.45,"S","NS")))</f>
        <v>VG</v>
      </c>
      <c r="I60" s="64" t="str">
        <f>AJ60</f>
        <v>G</v>
      </c>
      <c r="J60" s="64" t="str">
        <f>BB60</f>
        <v>G</v>
      </c>
      <c r="K60" s="64" t="str">
        <f>BT60</f>
        <v>G</v>
      </c>
      <c r="L60" s="65">
        <v>-6.0000000000000001E-3</v>
      </c>
      <c r="M60" s="64" t="str">
        <f>IF(ABS(L60)&lt;5%,"VG",IF(ABS(L60)&lt;10%,"G",IF(ABS(L60)&lt;15%,"S","NS")))</f>
        <v>VG</v>
      </c>
      <c r="N60" s="64" t="str">
        <f>AO60</f>
        <v>VG</v>
      </c>
      <c r="O60" s="64" t="str">
        <f>BD60</f>
        <v>NS</v>
      </c>
      <c r="P60" s="64" t="str">
        <f>BY60</f>
        <v>VG</v>
      </c>
      <c r="Q60" s="64">
        <v>0.39400000000000002</v>
      </c>
      <c r="R60" s="64" t="str">
        <f>IF(Q60&lt;=0.5,"VG",IF(Q60&lt;=0.6,"G",IF(Q60&lt;=0.7,"S","NS")))</f>
        <v>VG</v>
      </c>
      <c r="S60" s="64" t="str">
        <f>AN60</f>
        <v>G</v>
      </c>
      <c r="T60" s="64" t="str">
        <f>BF60</f>
        <v>G</v>
      </c>
      <c r="U60" s="64" t="str">
        <f>BX60</f>
        <v>G</v>
      </c>
      <c r="V60" s="64">
        <v>0.84399999999999997</v>
      </c>
      <c r="W60" s="64" t="str">
        <f>IF(V60&gt;0.85,"VG",IF(V60&gt;0.75,"G",IF(V60&gt;0.6,"S","NS")))</f>
        <v>G</v>
      </c>
      <c r="X60" s="64" t="str">
        <f>AP60</f>
        <v>G</v>
      </c>
      <c r="Y60" s="64" t="str">
        <f>BH60</f>
        <v>VG</v>
      </c>
      <c r="Z60" s="64" t="str">
        <f>BZ60</f>
        <v>VG</v>
      </c>
      <c r="AA60" s="66">
        <v>0.73647635295409697</v>
      </c>
      <c r="AB60" s="66">
        <v>0.71217887307743999</v>
      </c>
      <c r="AC60" s="66">
        <v>27.2620221999235</v>
      </c>
      <c r="AD60" s="66">
        <v>24.524223809741301</v>
      </c>
      <c r="AE60" s="66">
        <v>0.51334554351421302</v>
      </c>
      <c r="AF60" s="66">
        <v>0.53648963356486201</v>
      </c>
      <c r="AG60" s="66">
        <v>0.86031266235227699</v>
      </c>
      <c r="AH60" s="66">
        <v>0.80604704905596902</v>
      </c>
      <c r="AI60" s="67" t="s">
        <v>75</v>
      </c>
      <c r="AJ60" s="67" t="s">
        <v>75</v>
      </c>
      <c r="AK60" s="67" t="s">
        <v>73</v>
      </c>
      <c r="AL60" s="67" t="s">
        <v>73</v>
      </c>
      <c r="AM60" s="67" t="s">
        <v>75</v>
      </c>
      <c r="AN60" s="67" t="s">
        <v>75</v>
      </c>
      <c r="AO60" s="67" t="s">
        <v>77</v>
      </c>
      <c r="AP60" s="67" t="s">
        <v>75</v>
      </c>
      <c r="AR60" s="68" t="s">
        <v>83</v>
      </c>
      <c r="AS60" s="66">
        <v>0.73846200721585697</v>
      </c>
      <c r="AT60" s="66">
        <v>0.73940362028250395</v>
      </c>
      <c r="AU60" s="66">
        <v>26.413443273521001</v>
      </c>
      <c r="AV60" s="66">
        <v>26.218954908900098</v>
      </c>
      <c r="AW60" s="66">
        <v>0.51140785365903696</v>
      </c>
      <c r="AX60" s="66">
        <v>0.510486414821683</v>
      </c>
      <c r="AY60" s="66">
        <v>0.85207820283356694</v>
      </c>
      <c r="AZ60" s="66">
        <v>0.85461743340531704</v>
      </c>
      <c r="BA60" s="67" t="s">
        <v>75</v>
      </c>
      <c r="BB60" s="67" t="s">
        <v>75</v>
      </c>
      <c r="BC60" s="67" t="s">
        <v>73</v>
      </c>
      <c r="BD60" s="67" t="s">
        <v>73</v>
      </c>
      <c r="BE60" s="67" t="s">
        <v>75</v>
      </c>
      <c r="BF60" s="67" t="s">
        <v>75</v>
      </c>
      <c r="BG60" s="67" t="s">
        <v>77</v>
      </c>
      <c r="BH60" s="67" t="s">
        <v>77</v>
      </c>
      <c r="BI60" s="63">
        <f>IF(BJ60=AR60,1,0)</f>
        <v>1</v>
      </c>
      <c r="BJ60" s="63" t="s">
        <v>83</v>
      </c>
      <c r="BK60" s="66">
        <v>0.739728356583635</v>
      </c>
      <c r="BL60" s="66">
        <v>0.74088756788968202</v>
      </c>
      <c r="BM60" s="66">
        <v>26.943030662540899</v>
      </c>
      <c r="BN60" s="66">
        <v>26.625025595358</v>
      </c>
      <c r="BO60" s="66">
        <v>0.51016825010614397</v>
      </c>
      <c r="BP60" s="66">
        <v>0.50903087539983105</v>
      </c>
      <c r="BQ60" s="66">
        <v>0.85983829217951901</v>
      </c>
      <c r="BR60" s="66">
        <v>0.86117403136036696</v>
      </c>
      <c r="BS60" s="63" t="s">
        <v>75</v>
      </c>
      <c r="BT60" s="63" t="s">
        <v>75</v>
      </c>
      <c r="BU60" s="63" t="s">
        <v>73</v>
      </c>
      <c r="BV60" s="63" t="s">
        <v>73</v>
      </c>
      <c r="BW60" s="63" t="s">
        <v>75</v>
      </c>
      <c r="BX60" s="63" t="s">
        <v>75</v>
      </c>
      <c r="BY60" s="63" t="s">
        <v>77</v>
      </c>
      <c r="BZ60" s="63" t="s">
        <v>77</v>
      </c>
    </row>
    <row r="61" spans="1:78" s="63" customFormat="1" x14ac:dyDescent="0.3">
      <c r="A61" s="62" t="s">
        <v>82</v>
      </c>
      <c r="B61" s="63">
        <v>23773411</v>
      </c>
      <c r="C61" s="63" t="s">
        <v>9</v>
      </c>
      <c r="D61" s="63" t="s">
        <v>178</v>
      </c>
      <c r="F61" s="77"/>
      <c r="G61" s="64">
        <v>0.81</v>
      </c>
      <c r="H61" s="64" t="str">
        <f>IF(G61&gt;0.8,"VG",IF(G61&gt;0.7,"G",IF(G61&gt;0.45,"S","NS")))</f>
        <v>VG</v>
      </c>
      <c r="I61" s="64" t="str">
        <f>AJ61</f>
        <v>G</v>
      </c>
      <c r="J61" s="64" t="str">
        <f>BB61</f>
        <v>G</v>
      </c>
      <c r="K61" s="64" t="str">
        <f>BT61</f>
        <v>G</v>
      </c>
      <c r="L61" s="65">
        <v>-6.2E-2</v>
      </c>
      <c r="M61" s="64" t="str">
        <f>IF(ABS(L61)&lt;5%,"VG",IF(ABS(L61)&lt;10%,"G",IF(ABS(L61)&lt;15%,"S","NS")))</f>
        <v>G</v>
      </c>
      <c r="N61" s="64" t="str">
        <f>AO61</f>
        <v>VG</v>
      </c>
      <c r="O61" s="64" t="str">
        <f>BD61</f>
        <v>NS</v>
      </c>
      <c r="P61" s="64" t="str">
        <f>BY61</f>
        <v>VG</v>
      </c>
      <c r="Q61" s="64">
        <v>0.44</v>
      </c>
      <c r="R61" s="64" t="str">
        <f>IF(Q61&lt;=0.5,"VG",IF(Q61&lt;=0.6,"G",IF(Q61&lt;=0.7,"S","NS")))</f>
        <v>VG</v>
      </c>
      <c r="S61" s="64" t="str">
        <f>AN61</f>
        <v>G</v>
      </c>
      <c r="T61" s="64" t="str">
        <f>BF61</f>
        <v>G</v>
      </c>
      <c r="U61" s="64" t="str">
        <f>BX61</f>
        <v>G</v>
      </c>
      <c r="V61" s="64">
        <v>0.81</v>
      </c>
      <c r="W61" s="64" t="str">
        <f>IF(V61&gt;0.85,"VG",IF(V61&gt;0.75,"G",IF(V61&gt;0.6,"S","NS")))</f>
        <v>G</v>
      </c>
      <c r="X61" s="64" t="str">
        <f>AP61</f>
        <v>G</v>
      </c>
      <c r="Y61" s="64" t="str">
        <f>BH61</f>
        <v>VG</v>
      </c>
      <c r="Z61" s="64" t="str">
        <f>BZ61</f>
        <v>VG</v>
      </c>
      <c r="AA61" s="66">
        <v>0.73647635295409697</v>
      </c>
      <c r="AB61" s="66">
        <v>0.71217887307743999</v>
      </c>
      <c r="AC61" s="66">
        <v>27.2620221999235</v>
      </c>
      <c r="AD61" s="66">
        <v>24.524223809741301</v>
      </c>
      <c r="AE61" s="66">
        <v>0.51334554351421302</v>
      </c>
      <c r="AF61" s="66">
        <v>0.53648963356486201</v>
      </c>
      <c r="AG61" s="66">
        <v>0.86031266235227699</v>
      </c>
      <c r="AH61" s="66">
        <v>0.80604704905596902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75</v>
      </c>
      <c r="AN61" s="67" t="s">
        <v>75</v>
      </c>
      <c r="AO61" s="67" t="s">
        <v>77</v>
      </c>
      <c r="AP61" s="67" t="s">
        <v>75</v>
      </c>
      <c r="AR61" s="68" t="s">
        <v>83</v>
      </c>
      <c r="AS61" s="66">
        <v>0.73846200721585697</v>
      </c>
      <c r="AT61" s="66">
        <v>0.73940362028250395</v>
      </c>
      <c r="AU61" s="66">
        <v>26.413443273521001</v>
      </c>
      <c r="AV61" s="66">
        <v>26.218954908900098</v>
      </c>
      <c r="AW61" s="66">
        <v>0.51140785365903696</v>
      </c>
      <c r="AX61" s="66">
        <v>0.510486414821683</v>
      </c>
      <c r="AY61" s="66">
        <v>0.85207820283356694</v>
      </c>
      <c r="AZ61" s="66">
        <v>0.85461743340531704</v>
      </c>
      <c r="BA61" s="67" t="s">
        <v>75</v>
      </c>
      <c r="BB61" s="67" t="s">
        <v>75</v>
      </c>
      <c r="BC61" s="67" t="s">
        <v>73</v>
      </c>
      <c r="BD61" s="67" t="s">
        <v>73</v>
      </c>
      <c r="BE61" s="67" t="s">
        <v>75</v>
      </c>
      <c r="BF61" s="67" t="s">
        <v>75</v>
      </c>
      <c r="BG61" s="67" t="s">
        <v>77</v>
      </c>
      <c r="BH61" s="67" t="s">
        <v>77</v>
      </c>
      <c r="BI61" s="63">
        <f>IF(BJ61=AR61,1,0)</f>
        <v>1</v>
      </c>
      <c r="BJ61" s="63" t="s">
        <v>83</v>
      </c>
      <c r="BK61" s="66">
        <v>0.739728356583635</v>
      </c>
      <c r="BL61" s="66">
        <v>0.74088756788968202</v>
      </c>
      <c r="BM61" s="66">
        <v>26.943030662540899</v>
      </c>
      <c r="BN61" s="66">
        <v>26.625025595358</v>
      </c>
      <c r="BO61" s="66">
        <v>0.51016825010614397</v>
      </c>
      <c r="BP61" s="66">
        <v>0.50903087539983105</v>
      </c>
      <c r="BQ61" s="66">
        <v>0.85983829217951901</v>
      </c>
      <c r="BR61" s="66">
        <v>0.86117403136036696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75</v>
      </c>
      <c r="BX61" s="63" t="s">
        <v>75</v>
      </c>
      <c r="BY61" s="63" t="s">
        <v>77</v>
      </c>
      <c r="BZ61" s="63" t="s">
        <v>77</v>
      </c>
    </row>
    <row r="62" spans="1:78" s="63" customFormat="1" x14ac:dyDescent="0.3">
      <c r="A62" s="62" t="s">
        <v>82</v>
      </c>
      <c r="B62" s="63">
        <v>23773411</v>
      </c>
      <c r="C62" s="63" t="s">
        <v>9</v>
      </c>
      <c r="D62" s="63" t="s">
        <v>184</v>
      </c>
      <c r="F62" s="77"/>
      <c r="G62" s="64">
        <v>0.81</v>
      </c>
      <c r="H62" s="64" t="str">
        <f>IF(G62&gt;0.8,"VG",IF(G62&gt;0.7,"G",IF(G62&gt;0.45,"S","NS")))</f>
        <v>VG</v>
      </c>
      <c r="I62" s="64" t="str">
        <f>AJ62</f>
        <v>G</v>
      </c>
      <c r="J62" s="64" t="str">
        <f>BB62</f>
        <v>G</v>
      </c>
      <c r="K62" s="64" t="str">
        <f>BT62</f>
        <v>G</v>
      </c>
      <c r="L62" s="65">
        <v>-6.2E-2</v>
      </c>
      <c r="M62" s="64" t="str">
        <f>IF(ABS(L62)&lt;5%,"VG",IF(ABS(L62)&lt;10%,"G",IF(ABS(L62)&lt;15%,"S","NS")))</f>
        <v>G</v>
      </c>
      <c r="N62" s="64" t="str">
        <f>AO62</f>
        <v>VG</v>
      </c>
      <c r="O62" s="64" t="str">
        <f>BD62</f>
        <v>NS</v>
      </c>
      <c r="P62" s="64" t="str">
        <f>BY62</f>
        <v>VG</v>
      </c>
      <c r="Q62" s="64">
        <v>0.44</v>
      </c>
      <c r="R62" s="64" t="str">
        <f>IF(Q62&lt;=0.5,"VG",IF(Q62&lt;=0.6,"G",IF(Q62&lt;=0.7,"S","NS")))</f>
        <v>VG</v>
      </c>
      <c r="S62" s="64" t="str">
        <f>AN62</f>
        <v>G</v>
      </c>
      <c r="T62" s="64" t="str">
        <f>BF62</f>
        <v>G</v>
      </c>
      <c r="U62" s="64" t="str">
        <f>BX62</f>
        <v>G</v>
      </c>
      <c r="V62" s="64">
        <v>0.81</v>
      </c>
      <c r="W62" s="64" t="str">
        <f>IF(V62&gt;0.85,"VG",IF(V62&gt;0.75,"G",IF(V62&gt;0.6,"S","NS")))</f>
        <v>G</v>
      </c>
      <c r="X62" s="64" t="str">
        <f>AP62</f>
        <v>G</v>
      </c>
      <c r="Y62" s="64" t="str">
        <f>BH62</f>
        <v>VG</v>
      </c>
      <c r="Z62" s="64" t="str">
        <f>BZ62</f>
        <v>VG</v>
      </c>
      <c r="AA62" s="66">
        <v>0.73647635295409697</v>
      </c>
      <c r="AB62" s="66">
        <v>0.71217887307743999</v>
      </c>
      <c r="AC62" s="66">
        <v>27.2620221999235</v>
      </c>
      <c r="AD62" s="66">
        <v>24.524223809741301</v>
      </c>
      <c r="AE62" s="66">
        <v>0.51334554351421302</v>
      </c>
      <c r="AF62" s="66">
        <v>0.53648963356486201</v>
      </c>
      <c r="AG62" s="66">
        <v>0.86031266235227699</v>
      </c>
      <c r="AH62" s="66">
        <v>0.80604704905596902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75</v>
      </c>
      <c r="AN62" s="67" t="s">
        <v>75</v>
      </c>
      <c r="AO62" s="67" t="s">
        <v>77</v>
      </c>
      <c r="AP62" s="67" t="s">
        <v>75</v>
      </c>
      <c r="AR62" s="68" t="s">
        <v>83</v>
      </c>
      <c r="AS62" s="66">
        <v>0.73846200721585697</v>
      </c>
      <c r="AT62" s="66">
        <v>0.73940362028250395</v>
      </c>
      <c r="AU62" s="66">
        <v>26.413443273521001</v>
      </c>
      <c r="AV62" s="66">
        <v>26.218954908900098</v>
      </c>
      <c r="AW62" s="66">
        <v>0.51140785365903696</v>
      </c>
      <c r="AX62" s="66">
        <v>0.510486414821683</v>
      </c>
      <c r="AY62" s="66">
        <v>0.85207820283356694</v>
      </c>
      <c r="AZ62" s="66">
        <v>0.85461743340531704</v>
      </c>
      <c r="BA62" s="67" t="s">
        <v>75</v>
      </c>
      <c r="BB62" s="67" t="s">
        <v>75</v>
      </c>
      <c r="BC62" s="67" t="s">
        <v>73</v>
      </c>
      <c r="BD62" s="67" t="s">
        <v>73</v>
      </c>
      <c r="BE62" s="67" t="s">
        <v>75</v>
      </c>
      <c r="BF62" s="67" t="s">
        <v>75</v>
      </c>
      <c r="BG62" s="67" t="s">
        <v>77</v>
      </c>
      <c r="BH62" s="67" t="s">
        <v>77</v>
      </c>
      <c r="BI62" s="63">
        <f>IF(BJ62=AR62,1,0)</f>
        <v>1</v>
      </c>
      <c r="BJ62" s="63" t="s">
        <v>83</v>
      </c>
      <c r="BK62" s="66">
        <v>0.739728356583635</v>
      </c>
      <c r="BL62" s="66">
        <v>0.74088756788968202</v>
      </c>
      <c r="BM62" s="66">
        <v>26.943030662540899</v>
      </c>
      <c r="BN62" s="66">
        <v>26.625025595358</v>
      </c>
      <c r="BO62" s="66">
        <v>0.51016825010614397</v>
      </c>
      <c r="BP62" s="66">
        <v>0.50903087539983105</v>
      </c>
      <c r="BQ62" s="66">
        <v>0.85983829217951901</v>
      </c>
      <c r="BR62" s="66">
        <v>0.86117403136036696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75</v>
      </c>
      <c r="BX62" s="63" t="s">
        <v>75</v>
      </c>
      <c r="BY62" s="63" t="s">
        <v>77</v>
      </c>
      <c r="BZ62" s="63" t="s">
        <v>77</v>
      </c>
    </row>
    <row r="63" spans="1:78" s="63" customFormat="1" x14ac:dyDescent="0.3">
      <c r="A63" s="62" t="s">
        <v>82</v>
      </c>
      <c r="B63" s="63">
        <v>23773411</v>
      </c>
      <c r="C63" s="63" t="s">
        <v>9</v>
      </c>
      <c r="D63" s="63" t="s">
        <v>185</v>
      </c>
      <c r="F63" s="77"/>
      <c r="G63" s="64">
        <v>0.81</v>
      </c>
      <c r="H63" s="64" t="str">
        <f>IF(G63&gt;0.8,"VG",IF(G63&gt;0.7,"G",IF(G63&gt;0.45,"S","NS")))</f>
        <v>VG</v>
      </c>
      <c r="I63" s="64" t="str">
        <f>AJ63</f>
        <v>G</v>
      </c>
      <c r="J63" s="64" t="str">
        <f>BB63</f>
        <v>G</v>
      </c>
      <c r="K63" s="64" t="str">
        <f>BT63</f>
        <v>G</v>
      </c>
      <c r="L63" s="65">
        <v>-1E-3</v>
      </c>
      <c r="M63" s="64" t="str">
        <f>IF(ABS(L63)&lt;5%,"VG",IF(ABS(L63)&lt;10%,"G",IF(ABS(L63)&lt;15%,"S","NS")))</f>
        <v>VG</v>
      </c>
      <c r="N63" s="64" t="str">
        <f>AO63</f>
        <v>VG</v>
      </c>
      <c r="O63" s="64" t="str">
        <f>BD63</f>
        <v>NS</v>
      </c>
      <c r="P63" s="64" t="str">
        <f>BY63</f>
        <v>VG</v>
      </c>
      <c r="Q63" s="64">
        <v>0.43</v>
      </c>
      <c r="R63" s="64" t="str">
        <f>IF(Q63&lt;=0.5,"VG",IF(Q63&lt;=0.6,"G",IF(Q63&lt;=0.7,"S","NS")))</f>
        <v>VG</v>
      </c>
      <c r="S63" s="64" t="str">
        <f>AN63</f>
        <v>G</v>
      </c>
      <c r="T63" s="64" t="str">
        <f>BF63</f>
        <v>G</v>
      </c>
      <c r="U63" s="64" t="str">
        <f>BX63</f>
        <v>G</v>
      </c>
      <c r="V63" s="112">
        <v>0.81</v>
      </c>
      <c r="W63" s="64" t="str">
        <f>IF(V63&gt;0.85,"VG",IF(V63&gt;0.75,"G",IF(V63&gt;0.6,"S","NS")))</f>
        <v>G</v>
      </c>
      <c r="X63" s="64" t="str">
        <f>AP63</f>
        <v>G</v>
      </c>
      <c r="Y63" s="64" t="str">
        <f>BH63</f>
        <v>VG</v>
      </c>
      <c r="Z63" s="64" t="str">
        <f>BZ63</f>
        <v>VG</v>
      </c>
      <c r="AA63" s="66">
        <v>0.73647635295409697</v>
      </c>
      <c r="AB63" s="66">
        <v>0.71217887307743999</v>
      </c>
      <c r="AC63" s="66">
        <v>27.2620221999235</v>
      </c>
      <c r="AD63" s="66">
        <v>24.524223809741301</v>
      </c>
      <c r="AE63" s="66">
        <v>0.51334554351421302</v>
      </c>
      <c r="AF63" s="66">
        <v>0.53648963356486201</v>
      </c>
      <c r="AG63" s="66">
        <v>0.86031266235227699</v>
      </c>
      <c r="AH63" s="66">
        <v>0.80604704905596902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75</v>
      </c>
      <c r="AN63" s="67" t="s">
        <v>75</v>
      </c>
      <c r="AO63" s="67" t="s">
        <v>77</v>
      </c>
      <c r="AP63" s="67" t="s">
        <v>75</v>
      </c>
      <c r="AR63" s="68" t="s">
        <v>83</v>
      </c>
      <c r="AS63" s="66">
        <v>0.73846200721585697</v>
      </c>
      <c r="AT63" s="66">
        <v>0.73940362028250395</v>
      </c>
      <c r="AU63" s="66">
        <v>26.413443273521001</v>
      </c>
      <c r="AV63" s="66">
        <v>26.218954908900098</v>
      </c>
      <c r="AW63" s="66">
        <v>0.51140785365903696</v>
      </c>
      <c r="AX63" s="66">
        <v>0.510486414821683</v>
      </c>
      <c r="AY63" s="66">
        <v>0.85207820283356694</v>
      </c>
      <c r="AZ63" s="66">
        <v>0.85461743340531704</v>
      </c>
      <c r="BA63" s="67" t="s">
        <v>75</v>
      </c>
      <c r="BB63" s="67" t="s">
        <v>75</v>
      </c>
      <c r="BC63" s="67" t="s">
        <v>73</v>
      </c>
      <c r="BD63" s="67" t="s">
        <v>73</v>
      </c>
      <c r="BE63" s="67" t="s">
        <v>75</v>
      </c>
      <c r="BF63" s="67" t="s">
        <v>75</v>
      </c>
      <c r="BG63" s="67" t="s">
        <v>77</v>
      </c>
      <c r="BH63" s="67" t="s">
        <v>77</v>
      </c>
      <c r="BI63" s="63">
        <f>IF(BJ63=AR63,1,0)</f>
        <v>1</v>
      </c>
      <c r="BJ63" s="63" t="s">
        <v>83</v>
      </c>
      <c r="BK63" s="66">
        <v>0.739728356583635</v>
      </c>
      <c r="BL63" s="66">
        <v>0.74088756788968202</v>
      </c>
      <c r="BM63" s="66">
        <v>26.943030662540899</v>
      </c>
      <c r="BN63" s="66">
        <v>26.625025595358</v>
      </c>
      <c r="BO63" s="66">
        <v>0.51016825010614397</v>
      </c>
      <c r="BP63" s="66">
        <v>0.50903087539983105</v>
      </c>
      <c r="BQ63" s="66">
        <v>0.85983829217951901</v>
      </c>
      <c r="BR63" s="66">
        <v>0.86117403136036696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75</v>
      </c>
      <c r="BX63" s="63" t="s">
        <v>75</v>
      </c>
      <c r="BY63" s="63" t="s">
        <v>77</v>
      </c>
      <c r="BZ63" s="63" t="s">
        <v>77</v>
      </c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186</v>
      </c>
      <c r="F64" s="77"/>
      <c r="G64" s="64">
        <v>0.8</v>
      </c>
      <c r="H64" s="64" t="str">
        <f>IF(G64&gt;0.8,"VG",IF(G64&gt;0.7,"G",IF(G64&gt;0.45,"S","NS")))</f>
        <v>G</v>
      </c>
      <c r="I64" s="64" t="str">
        <f>AJ64</f>
        <v>G</v>
      </c>
      <c r="J64" s="64" t="str">
        <f>BB64</f>
        <v>G</v>
      </c>
      <c r="K64" s="64" t="str">
        <f>BT64</f>
        <v>G</v>
      </c>
      <c r="L64" s="65">
        <v>8.6999999999999994E-2</v>
      </c>
      <c r="M64" s="64" t="str">
        <f>IF(ABS(L64)&lt;5%,"VG",IF(ABS(L64)&lt;10%,"G",IF(ABS(L64)&lt;15%,"S","NS")))</f>
        <v>G</v>
      </c>
      <c r="N64" s="64" t="str">
        <f>AO64</f>
        <v>VG</v>
      </c>
      <c r="O64" s="64" t="str">
        <f>BD64</f>
        <v>NS</v>
      </c>
      <c r="P64" s="64" t="str">
        <f>BY64</f>
        <v>VG</v>
      </c>
      <c r="Q64" s="64">
        <v>0.44</v>
      </c>
      <c r="R64" s="64" t="str">
        <f>IF(Q64&lt;=0.5,"VG",IF(Q64&lt;=0.6,"G",IF(Q64&lt;=0.7,"S","NS")))</f>
        <v>VG</v>
      </c>
      <c r="S64" s="64" t="str">
        <f>AN64</f>
        <v>G</v>
      </c>
      <c r="T64" s="64" t="str">
        <f>BF64</f>
        <v>G</v>
      </c>
      <c r="U64" s="64" t="str">
        <f>BX64</f>
        <v>G</v>
      </c>
      <c r="V64" s="112">
        <v>0.81</v>
      </c>
      <c r="W64" s="64" t="str">
        <f>IF(V64&gt;0.85,"VG",IF(V64&gt;0.75,"G",IF(V64&gt;0.6,"S","NS")))</f>
        <v>G</v>
      </c>
      <c r="X64" s="64" t="str">
        <f>AP64</f>
        <v>G</v>
      </c>
      <c r="Y64" s="64" t="str">
        <f>BH64</f>
        <v>VG</v>
      </c>
      <c r="Z64" s="64" t="str">
        <f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47" customFormat="1" x14ac:dyDescent="0.3">
      <c r="A65" s="48" t="s">
        <v>82</v>
      </c>
      <c r="B65" s="47">
        <v>23773411</v>
      </c>
      <c r="C65" s="47" t="s">
        <v>9</v>
      </c>
      <c r="D65" s="47" t="s">
        <v>204</v>
      </c>
      <c r="F65" s="101"/>
      <c r="G65" s="49">
        <v>0.83</v>
      </c>
      <c r="H65" s="49" t="str">
        <f>IF(G65&gt;0.8,"VG",IF(G65&gt;0.7,"G",IF(G65&gt;0.45,"S","NS")))</f>
        <v>VG</v>
      </c>
      <c r="I65" s="49" t="str">
        <f>AJ65</f>
        <v>G</v>
      </c>
      <c r="J65" s="49" t="str">
        <f>BB65</f>
        <v>G</v>
      </c>
      <c r="K65" s="49" t="str">
        <f>BT65</f>
        <v>G</v>
      </c>
      <c r="L65" s="50">
        <v>0.151</v>
      </c>
      <c r="M65" s="49" t="str">
        <f>IF(ABS(L65)&lt;5%,"VG",IF(ABS(L65)&lt;10%,"G",IF(ABS(L65)&lt;15%,"S","NS")))</f>
        <v>NS</v>
      </c>
      <c r="N65" s="49" t="str">
        <f>AO65</f>
        <v>VG</v>
      </c>
      <c r="O65" s="49" t="str">
        <f>BD65</f>
        <v>NS</v>
      </c>
      <c r="P65" s="49" t="str">
        <f>BY65</f>
        <v>VG</v>
      </c>
      <c r="Q65" s="49">
        <v>0.41</v>
      </c>
      <c r="R65" s="49" t="str">
        <f>IF(Q65&lt;=0.5,"VG",IF(Q65&lt;=0.6,"G",IF(Q65&lt;=0.7,"S","NS")))</f>
        <v>VG</v>
      </c>
      <c r="S65" s="49" t="str">
        <f>AN65</f>
        <v>G</v>
      </c>
      <c r="T65" s="49" t="str">
        <f>BF65</f>
        <v>G</v>
      </c>
      <c r="U65" s="49" t="str">
        <f>BX65</f>
        <v>G</v>
      </c>
      <c r="V65" s="128">
        <v>0.85</v>
      </c>
      <c r="W65" s="49" t="str">
        <f>IF(V65&gt;0.85,"VG",IF(V65&gt;0.75,"G",IF(V65&gt;0.6,"S","NS")))</f>
        <v>G</v>
      </c>
      <c r="X65" s="49" t="str">
        <f>AP65</f>
        <v>G</v>
      </c>
      <c r="Y65" s="49" t="str">
        <f>BH65</f>
        <v>VG</v>
      </c>
      <c r="Z65" s="49" t="str">
        <f>BZ65</f>
        <v>VG</v>
      </c>
      <c r="AA65" s="51">
        <v>0.73647635295409697</v>
      </c>
      <c r="AB65" s="51">
        <v>0.71217887307743999</v>
      </c>
      <c r="AC65" s="51">
        <v>27.2620221999235</v>
      </c>
      <c r="AD65" s="51">
        <v>24.524223809741301</v>
      </c>
      <c r="AE65" s="51">
        <v>0.51334554351421302</v>
      </c>
      <c r="AF65" s="51">
        <v>0.53648963356486201</v>
      </c>
      <c r="AG65" s="51">
        <v>0.86031266235227699</v>
      </c>
      <c r="AH65" s="51">
        <v>0.80604704905596902</v>
      </c>
      <c r="AI65" s="52" t="s">
        <v>75</v>
      </c>
      <c r="AJ65" s="52" t="s">
        <v>75</v>
      </c>
      <c r="AK65" s="52" t="s">
        <v>73</v>
      </c>
      <c r="AL65" s="52" t="s">
        <v>73</v>
      </c>
      <c r="AM65" s="52" t="s">
        <v>75</v>
      </c>
      <c r="AN65" s="52" t="s">
        <v>75</v>
      </c>
      <c r="AO65" s="52" t="s">
        <v>77</v>
      </c>
      <c r="AP65" s="52" t="s">
        <v>75</v>
      </c>
      <c r="AR65" s="53" t="s">
        <v>83</v>
      </c>
      <c r="AS65" s="51">
        <v>0.73846200721585697</v>
      </c>
      <c r="AT65" s="51">
        <v>0.73940362028250395</v>
      </c>
      <c r="AU65" s="51">
        <v>26.413443273521001</v>
      </c>
      <c r="AV65" s="51">
        <v>26.218954908900098</v>
      </c>
      <c r="AW65" s="51">
        <v>0.51140785365903696</v>
      </c>
      <c r="AX65" s="51">
        <v>0.510486414821683</v>
      </c>
      <c r="AY65" s="51">
        <v>0.85207820283356694</v>
      </c>
      <c r="AZ65" s="51">
        <v>0.85461743340531704</v>
      </c>
      <c r="BA65" s="52" t="s">
        <v>75</v>
      </c>
      <c r="BB65" s="52" t="s">
        <v>75</v>
      </c>
      <c r="BC65" s="52" t="s">
        <v>73</v>
      </c>
      <c r="BD65" s="52" t="s">
        <v>73</v>
      </c>
      <c r="BE65" s="52" t="s">
        <v>75</v>
      </c>
      <c r="BF65" s="52" t="s">
        <v>75</v>
      </c>
      <c r="BG65" s="52" t="s">
        <v>77</v>
      </c>
      <c r="BH65" s="52" t="s">
        <v>77</v>
      </c>
      <c r="BI65" s="47">
        <f>IF(BJ65=AR65,1,0)</f>
        <v>1</v>
      </c>
      <c r="BJ65" s="47" t="s">
        <v>83</v>
      </c>
      <c r="BK65" s="51">
        <v>0.739728356583635</v>
      </c>
      <c r="BL65" s="51">
        <v>0.74088756788968202</v>
      </c>
      <c r="BM65" s="51">
        <v>26.943030662540899</v>
      </c>
      <c r="BN65" s="51">
        <v>26.625025595358</v>
      </c>
      <c r="BO65" s="51">
        <v>0.51016825010614397</v>
      </c>
      <c r="BP65" s="51">
        <v>0.50903087539983105</v>
      </c>
      <c r="BQ65" s="51">
        <v>0.85983829217951901</v>
      </c>
      <c r="BR65" s="51">
        <v>0.86117403136036696</v>
      </c>
      <c r="BS65" s="47" t="s">
        <v>75</v>
      </c>
      <c r="BT65" s="47" t="s">
        <v>75</v>
      </c>
      <c r="BU65" s="47" t="s">
        <v>73</v>
      </c>
      <c r="BV65" s="47" t="s">
        <v>73</v>
      </c>
      <c r="BW65" s="47" t="s">
        <v>75</v>
      </c>
      <c r="BX65" s="47" t="s">
        <v>75</v>
      </c>
      <c r="BY65" s="47" t="s">
        <v>77</v>
      </c>
      <c r="BZ65" s="47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205</v>
      </c>
      <c r="F66" s="79"/>
      <c r="G66" s="64">
        <v>0.84</v>
      </c>
      <c r="H66" s="64" t="str">
        <f>IF(G66&gt;0.8,"VG",IF(G66&gt;0.7,"G",IF(G66&gt;0.45,"S","NS")))</f>
        <v>VG</v>
      </c>
      <c r="I66" s="64" t="str">
        <f>AJ66</f>
        <v>G</v>
      </c>
      <c r="J66" s="64" t="str">
        <f>BB66</f>
        <v>G</v>
      </c>
      <c r="K66" s="64" t="str">
        <f>BT66</f>
        <v>G</v>
      </c>
      <c r="L66" s="65">
        <v>0.124</v>
      </c>
      <c r="M66" s="64" t="str">
        <f>IF(ABS(L66)&lt;5%,"VG",IF(ABS(L66)&lt;10%,"G",IF(ABS(L66)&lt;15%,"S","NS")))</f>
        <v>S</v>
      </c>
      <c r="N66" s="64" t="str">
        <f>AO66</f>
        <v>VG</v>
      </c>
      <c r="O66" s="64" t="str">
        <f>BD66</f>
        <v>NS</v>
      </c>
      <c r="P66" s="64" t="str">
        <f>BY66</f>
        <v>VG</v>
      </c>
      <c r="Q66" s="64">
        <v>0.4</v>
      </c>
      <c r="R66" s="64" t="str">
        <f>IF(Q66&lt;=0.5,"VG",IF(Q66&lt;=0.6,"G",IF(Q66&lt;=0.7,"S","NS")))</f>
        <v>VG</v>
      </c>
      <c r="S66" s="64" t="str">
        <f>AN66</f>
        <v>G</v>
      </c>
      <c r="T66" s="64" t="str">
        <f>BF66</f>
        <v>G</v>
      </c>
      <c r="U66" s="64" t="str">
        <f>BX66</f>
        <v>G</v>
      </c>
      <c r="V66" s="137">
        <v>0.85399999999999998</v>
      </c>
      <c r="W66" s="64" t="str">
        <f>IF(V66&gt;0.85,"VG",IF(V66&gt;0.75,"G",IF(V66&gt;0.6,"S","NS")))</f>
        <v>VG</v>
      </c>
      <c r="X66" s="64" t="str">
        <f>AP66</f>
        <v>G</v>
      </c>
      <c r="Y66" s="64" t="str">
        <f>BH66</f>
        <v>VG</v>
      </c>
      <c r="Z66" s="64" t="str">
        <f>BZ66</f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>IF(BJ66=AR66,1,0)</f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209</v>
      </c>
      <c r="F67" s="79"/>
      <c r="G67" s="64">
        <v>0.85</v>
      </c>
      <c r="H67" s="64" t="str">
        <f>IF(G67&gt;0.8,"VG",IF(G67&gt;0.7,"G",IF(G67&gt;0.45,"S","NS")))</f>
        <v>VG</v>
      </c>
      <c r="I67" s="64" t="str">
        <f>AJ67</f>
        <v>G</v>
      </c>
      <c r="J67" s="64" t="str">
        <f>BB67</f>
        <v>G</v>
      </c>
      <c r="K67" s="64" t="str">
        <f>BT67</f>
        <v>G</v>
      </c>
      <c r="L67" s="65">
        <v>8.2000000000000003E-2</v>
      </c>
      <c r="M67" s="64" t="str">
        <f>IF(ABS(L67)&lt;5%,"VG",IF(ABS(L67)&lt;10%,"G",IF(ABS(L67)&lt;15%,"S","NS")))</f>
        <v>G</v>
      </c>
      <c r="N67" s="64" t="str">
        <f>AO67</f>
        <v>VG</v>
      </c>
      <c r="O67" s="64" t="str">
        <f>BD67</f>
        <v>NS</v>
      </c>
      <c r="P67" s="64" t="str">
        <f>BY67</f>
        <v>VG</v>
      </c>
      <c r="Q67" s="64">
        <v>0.39</v>
      </c>
      <c r="R67" s="64" t="str">
        <f>IF(Q67&lt;=0.5,"VG",IF(Q67&lt;=0.6,"G",IF(Q67&lt;=0.7,"S","NS")))</f>
        <v>VG</v>
      </c>
      <c r="S67" s="64" t="str">
        <f>AN67</f>
        <v>G</v>
      </c>
      <c r="T67" s="64" t="str">
        <f>BF67</f>
        <v>G</v>
      </c>
      <c r="U67" s="64" t="str">
        <f>BX67</f>
        <v>G</v>
      </c>
      <c r="V67" s="137">
        <v>0.85799999999999998</v>
      </c>
      <c r="W67" s="64" t="str">
        <f>IF(V67&gt;0.85,"VG",IF(V67&gt;0.75,"G",IF(V67&gt;0.6,"S","NS")))</f>
        <v>VG</v>
      </c>
      <c r="X67" s="64" t="str">
        <f>AP67</f>
        <v>G</v>
      </c>
      <c r="Y67" s="64" t="str">
        <f>BH67</f>
        <v>VG</v>
      </c>
      <c r="Z67" s="64" t="str">
        <f>BZ67</f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>IF(BJ67=AR67,1,0)</f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210</v>
      </c>
      <c r="F68" s="79"/>
      <c r="G68" s="64">
        <v>0.86</v>
      </c>
      <c r="H68" s="64" t="str">
        <f>IF(G68&gt;0.8,"VG",IF(G68&gt;0.7,"G",IF(G68&gt;0.45,"S","NS")))</f>
        <v>VG</v>
      </c>
      <c r="I68" s="64" t="str">
        <f>AJ68</f>
        <v>G</v>
      </c>
      <c r="J68" s="64" t="str">
        <f>BB68</f>
        <v>G</v>
      </c>
      <c r="K68" s="64" t="str">
        <f>BT68</f>
        <v>G</v>
      </c>
      <c r="L68" s="65">
        <v>5.5E-2</v>
      </c>
      <c r="M68" s="64" t="str">
        <f>IF(ABS(L68)&lt;5%,"VG",IF(ABS(L68)&lt;10%,"G",IF(ABS(L68)&lt;15%,"S","NS")))</f>
        <v>G</v>
      </c>
      <c r="N68" s="64" t="str">
        <f>AO68</f>
        <v>VG</v>
      </c>
      <c r="O68" s="64" t="str">
        <f>BD68</f>
        <v>NS</v>
      </c>
      <c r="P68" s="64" t="str">
        <f>BY68</f>
        <v>VG</v>
      </c>
      <c r="Q68" s="64">
        <v>0.38</v>
      </c>
      <c r="R68" s="64" t="str">
        <f>IF(Q68&lt;=0.5,"VG",IF(Q68&lt;=0.6,"G",IF(Q68&lt;=0.7,"S","NS")))</f>
        <v>VG</v>
      </c>
      <c r="S68" s="64" t="str">
        <f>AN68</f>
        <v>G</v>
      </c>
      <c r="T68" s="64" t="str">
        <f>BF68</f>
        <v>G</v>
      </c>
      <c r="U68" s="64" t="str">
        <f>BX68</f>
        <v>G</v>
      </c>
      <c r="V68" s="137">
        <v>0.86</v>
      </c>
      <c r="W68" s="64" t="str">
        <f>IF(V68&gt;0.85,"VG",IF(V68&gt;0.75,"G",IF(V68&gt;0.6,"S","NS")))</f>
        <v>VG</v>
      </c>
      <c r="X68" s="64" t="str">
        <f>AP68</f>
        <v>G</v>
      </c>
      <c r="Y68" s="64" t="str">
        <f>BH68</f>
        <v>VG</v>
      </c>
      <c r="Z68" s="64" t="str">
        <f>BZ68</f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>IF(BJ68=AR68,1,0)</f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212</v>
      </c>
      <c r="F69" s="79"/>
      <c r="G69" s="64">
        <v>0.86</v>
      </c>
      <c r="H69" s="64" t="str">
        <f>IF(G69&gt;0.8,"VG",IF(G69&gt;0.7,"G",IF(G69&gt;0.45,"S","NS")))</f>
        <v>VG</v>
      </c>
      <c r="I69" s="64" t="str">
        <f>AJ69</f>
        <v>G</v>
      </c>
      <c r="J69" s="64" t="str">
        <f>BB69</f>
        <v>G</v>
      </c>
      <c r="K69" s="64" t="str">
        <f>BT69</f>
        <v>G</v>
      </c>
      <c r="L69" s="65">
        <v>3.6999999999999998E-2</v>
      </c>
      <c r="M69" s="64" t="str">
        <f>IF(ABS(L69)&lt;5%,"VG",IF(ABS(L69)&lt;10%,"G",IF(ABS(L69)&lt;15%,"S","NS")))</f>
        <v>VG</v>
      </c>
      <c r="N69" s="64" t="str">
        <f>AO69</f>
        <v>VG</v>
      </c>
      <c r="O69" s="64" t="str">
        <f>BD69</f>
        <v>NS</v>
      </c>
      <c r="P69" s="64" t="str">
        <f>BY69</f>
        <v>VG</v>
      </c>
      <c r="Q69" s="64">
        <v>0.38</v>
      </c>
      <c r="R69" s="64" t="str">
        <f>IF(Q69&lt;=0.5,"VG",IF(Q69&lt;=0.6,"G",IF(Q69&lt;=0.7,"S","NS")))</f>
        <v>VG</v>
      </c>
      <c r="S69" s="64" t="str">
        <f>AN69</f>
        <v>G</v>
      </c>
      <c r="T69" s="64" t="str">
        <f>BF69</f>
        <v>G</v>
      </c>
      <c r="U69" s="64" t="str">
        <f>BX69</f>
        <v>G</v>
      </c>
      <c r="V69" s="137">
        <v>0.86</v>
      </c>
      <c r="W69" s="64" t="str">
        <f>IF(V69&gt;0.85,"VG",IF(V69&gt;0.75,"G",IF(V69&gt;0.6,"S","NS")))</f>
        <v>VG</v>
      </c>
      <c r="X69" s="64" t="str">
        <f>AP69</f>
        <v>G</v>
      </c>
      <c r="Y69" s="64" t="str">
        <f>BH69</f>
        <v>VG</v>
      </c>
      <c r="Z69" s="64" t="str">
        <f>BZ69</f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>IF(BJ69=AR69,1,0)</f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9" customFormat="1" x14ac:dyDescent="0.3">
      <c r="A70" s="72"/>
      <c r="F70" s="80"/>
      <c r="G70" s="70"/>
      <c r="H70" s="70"/>
      <c r="I70" s="70"/>
      <c r="J70" s="70"/>
      <c r="K70" s="70"/>
      <c r="L70" s="71"/>
      <c r="M70" s="70"/>
      <c r="N70" s="70"/>
      <c r="O70" s="70"/>
      <c r="P70" s="70"/>
      <c r="Q70" s="70"/>
      <c r="R70" s="70"/>
      <c r="S70" s="70"/>
      <c r="T70" s="70"/>
      <c r="U70" s="70"/>
      <c r="V70" s="138"/>
      <c r="W70" s="70"/>
      <c r="X70" s="70"/>
      <c r="Y70" s="70"/>
      <c r="Z70" s="70"/>
      <c r="AA70" s="73"/>
      <c r="AB70" s="73"/>
      <c r="AC70" s="73"/>
      <c r="AD70" s="73"/>
      <c r="AE70" s="73"/>
      <c r="AF70" s="73"/>
      <c r="AG70" s="73"/>
      <c r="AH70" s="73"/>
      <c r="AI70" s="74"/>
      <c r="AJ70" s="74"/>
      <c r="AK70" s="74"/>
      <c r="AL70" s="74"/>
      <c r="AM70" s="74"/>
      <c r="AN70" s="74"/>
      <c r="AO70" s="74"/>
      <c r="AP70" s="74"/>
      <c r="AR70" s="75"/>
      <c r="AS70" s="73"/>
      <c r="AT70" s="73"/>
      <c r="AU70" s="73"/>
      <c r="AV70" s="73"/>
      <c r="AW70" s="73"/>
      <c r="AX70" s="73"/>
      <c r="AY70" s="73"/>
      <c r="AZ70" s="73"/>
      <c r="BA70" s="74"/>
      <c r="BB70" s="74"/>
      <c r="BC70" s="74"/>
      <c r="BD70" s="74"/>
      <c r="BE70" s="74"/>
      <c r="BF70" s="74"/>
      <c r="BG70" s="74"/>
      <c r="BH70" s="74"/>
      <c r="BK70" s="73"/>
      <c r="BL70" s="73"/>
      <c r="BM70" s="73"/>
      <c r="BN70" s="73"/>
      <c r="BO70" s="73"/>
      <c r="BP70" s="73"/>
      <c r="BQ70" s="73"/>
      <c r="BR70" s="73"/>
    </row>
    <row r="71" spans="1:78" s="63" customFormat="1" x14ac:dyDescent="0.3">
      <c r="A71" s="62">
        <v>14162200</v>
      </c>
      <c r="B71" s="63">
        <v>23773405</v>
      </c>
      <c r="C71" s="63" t="s">
        <v>10</v>
      </c>
      <c r="D71" s="63" t="s">
        <v>172</v>
      </c>
      <c r="F71" s="77"/>
      <c r="G71" s="64">
        <v>0.52400000000000002</v>
      </c>
      <c r="H71" s="64" t="str">
        <f>IF(G71&gt;0.8,"VG",IF(G71&gt;0.7,"G",IF(G71&gt;0.45,"S","NS")))</f>
        <v>S</v>
      </c>
      <c r="I71" s="64" t="str">
        <f>AJ71</f>
        <v>S</v>
      </c>
      <c r="J71" s="64" t="str">
        <f>BB71</f>
        <v>S</v>
      </c>
      <c r="K71" s="64" t="str">
        <f>BT71</f>
        <v>S</v>
      </c>
      <c r="L71" s="65">
        <v>-4.2999999999999997E-2</v>
      </c>
      <c r="M71" s="64" t="str">
        <f>IF(ABS(L71)&lt;5%,"VG",IF(ABS(L71)&lt;10%,"G",IF(ABS(L71)&lt;15%,"S","NS")))</f>
        <v>VG</v>
      </c>
      <c r="N71" s="64" t="str">
        <f>AO71</f>
        <v>S</v>
      </c>
      <c r="O71" s="64" t="str">
        <f>BD71</f>
        <v>NS</v>
      </c>
      <c r="P71" s="64" t="str">
        <f>BY71</f>
        <v>S</v>
      </c>
      <c r="Q71" s="64">
        <v>0.68799999999999994</v>
      </c>
      <c r="R71" s="64" t="str">
        <f>IF(Q71&lt;=0.5,"VG",IF(Q71&lt;=0.6,"G",IF(Q71&lt;=0.7,"S","NS")))</f>
        <v>S</v>
      </c>
      <c r="S71" s="64" t="str">
        <f>AN71</f>
        <v>NS</v>
      </c>
      <c r="T71" s="64" t="str">
        <f>BF71</f>
        <v>S</v>
      </c>
      <c r="U71" s="64" t="str">
        <f>BX71</f>
        <v>S</v>
      </c>
      <c r="V71" s="64">
        <v>0.59899999999999998</v>
      </c>
      <c r="W71" s="64" t="str">
        <f>IF(V71&gt;0.85,"VG",IF(V71&gt;0.75,"G",IF(V71&gt;0.6,"S","NS")))</f>
        <v>NS</v>
      </c>
      <c r="X71" s="64" t="str">
        <f>AP71</f>
        <v>NS</v>
      </c>
      <c r="Y71" s="64" t="str">
        <f>BH71</f>
        <v>S</v>
      </c>
      <c r="Z71" s="64" t="str">
        <f>BZ71</f>
        <v>S</v>
      </c>
      <c r="AA71" s="66">
        <v>0.61474935919165996</v>
      </c>
      <c r="AB71" s="66">
        <v>0.50541865349041004</v>
      </c>
      <c r="AC71" s="66">
        <v>23.505529061268899</v>
      </c>
      <c r="AD71" s="66">
        <v>20.7573483741354</v>
      </c>
      <c r="AE71" s="66">
        <v>0.62068562155759599</v>
      </c>
      <c r="AF71" s="66">
        <v>0.70326477695786105</v>
      </c>
      <c r="AG71" s="66">
        <v>0.70620903477716401</v>
      </c>
      <c r="AH71" s="66">
        <v>0.59088709824975805</v>
      </c>
      <c r="AI71" s="67" t="s">
        <v>76</v>
      </c>
      <c r="AJ71" s="67" t="s">
        <v>76</v>
      </c>
      <c r="AK71" s="67" t="s">
        <v>73</v>
      </c>
      <c r="AL71" s="67" t="s">
        <v>73</v>
      </c>
      <c r="AM71" s="67" t="s">
        <v>76</v>
      </c>
      <c r="AN71" s="67" t="s">
        <v>73</v>
      </c>
      <c r="AO71" s="67" t="s">
        <v>76</v>
      </c>
      <c r="AP71" s="67" t="s">
        <v>73</v>
      </c>
      <c r="AR71" s="68" t="s">
        <v>84</v>
      </c>
      <c r="AS71" s="66">
        <v>0.65361168481487997</v>
      </c>
      <c r="AT71" s="66">
        <v>0.62891701080685203</v>
      </c>
      <c r="AU71" s="66">
        <v>19.157711222465299</v>
      </c>
      <c r="AV71" s="66">
        <v>19.6352986175783</v>
      </c>
      <c r="AW71" s="66">
        <v>0.58854763204444205</v>
      </c>
      <c r="AX71" s="66">
        <v>0.60916581420262605</v>
      </c>
      <c r="AY71" s="66">
        <v>0.71557078302967803</v>
      </c>
      <c r="AZ71" s="66">
        <v>0.69834539597761702</v>
      </c>
      <c r="BA71" s="67" t="s">
        <v>76</v>
      </c>
      <c r="BB71" s="67" t="s">
        <v>76</v>
      </c>
      <c r="BC71" s="67" t="s">
        <v>73</v>
      </c>
      <c r="BD71" s="67" t="s">
        <v>73</v>
      </c>
      <c r="BE71" s="67" t="s">
        <v>75</v>
      </c>
      <c r="BF71" s="67" t="s">
        <v>76</v>
      </c>
      <c r="BG71" s="67" t="s">
        <v>76</v>
      </c>
      <c r="BH71" s="67" t="s">
        <v>76</v>
      </c>
      <c r="BI71" s="63">
        <f>IF(BJ71=AR71,1,0)</f>
        <v>1</v>
      </c>
      <c r="BJ71" s="63" t="s">
        <v>84</v>
      </c>
      <c r="BK71" s="66">
        <v>0.61216899059697905</v>
      </c>
      <c r="BL71" s="66">
        <v>0.58873650283311596</v>
      </c>
      <c r="BM71" s="66">
        <v>23.1104136912037</v>
      </c>
      <c r="BN71" s="66">
        <v>22.9050585976862</v>
      </c>
      <c r="BO71" s="66">
        <v>0.62276079629583403</v>
      </c>
      <c r="BP71" s="66">
        <v>0.64129829031963304</v>
      </c>
      <c r="BQ71" s="66">
        <v>0.702161749198008</v>
      </c>
      <c r="BR71" s="66">
        <v>0.683585110815213</v>
      </c>
      <c r="BS71" s="63" t="s">
        <v>76</v>
      </c>
      <c r="BT71" s="63" t="s">
        <v>76</v>
      </c>
      <c r="BU71" s="63" t="s">
        <v>73</v>
      </c>
      <c r="BV71" s="63" t="s">
        <v>73</v>
      </c>
      <c r="BW71" s="63" t="s">
        <v>76</v>
      </c>
      <c r="BX71" s="63" t="s">
        <v>76</v>
      </c>
      <c r="BY71" s="63" t="s">
        <v>76</v>
      </c>
      <c r="BZ71" s="63" t="s">
        <v>76</v>
      </c>
    </row>
    <row r="72" spans="1:78" s="47" customFormat="1" x14ac:dyDescent="0.3">
      <c r="A72" s="48">
        <v>14162200</v>
      </c>
      <c r="B72" s="47">
        <v>23773405</v>
      </c>
      <c r="C72" s="47" t="s">
        <v>10</v>
      </c>
      <c r="D72" s="47" t="s">
        <v>178</v>
      </c>
      <c r="F72" s="101"/>
      <c r="G72" s="49">
        <v>0.43</v>
      </c>
      <c r="H72" s="49" t="str">
        <f>IF(G72&gt;0.8,"VG",IF(G72&gt;0.7,"G",IF(G72&gt;0.45,"S","NS")))</f>
        <v>NS</v>
      </c>
      <c r="I72" s="49" t="str">
        <f>AJ72</f>
        <v>S</v>
      </c>
      <c r="J72" s="49" t="str">
        <f>BB72</f>
        <v>S</v>
      </c>
      <c r="K72" s="49" t="str">
        <f>BT72</f>
        <v>S</v>
      </c>
      <c r="L72" s="50">
        <v>-0.13400000000000001</v>
      </c>
      <c r="M72" s="49" t="str">
        <f>IF(ABS(L72)&lt;5%,"VG",IF(ABS(L72)&lt;10%,"G",IF(ABS(L72)&lt;15%,"S","NS")))</f>
        <v>S</v>
      </c>
      <c r="N72" s="49" t="str">
        <f>AO72</f>
        <v>S</v>
      </c>
      <c r="O72" s="49" t="str">
        <f>BD72</f>
        <v>NS</v>
      </c>
      <c r="P72" s="49" t="str">
        <f>BY72</f>
        <v>S</v>
      </c>
      <c r="Q72" s="49">
        <v>0.74</v>
      </c>
      <c r="R72" s="49" t="str">
        <f>IF(Q72&lt;=0.5,"VG",IF(Q72&lt;=0.6,"G",IF(Q72&lt;=0.7,"S","NS")))</f>
        <v>NS</v>
      </c>
      <c r="S72" s="49" t="str">
        <f>AN72</f>
        <v>NS</v>
      </c>
      <c r="T72" s="49" t="str">
        <f>BF72</f>
        <v>S</v>
      </c>
      <c r="U72" s="49" t="str">
        <f>BX72</f>
        <v>S</v>
      </c>
      <c r="V72" s="49">
        <v>0.56000000000000005</v>
      </c>
      <c r="W72" s="49" t="str">
        <f>IF(V72&gt;0.85,"VG",IF(V72&gt;0.75,"G",IF(V72&gt;0.6,"S","NS")))</f>
        <v>NS</v>
      </c>
      <c r="X72" s="49" t="str">
        <f>AP72</f>
        <v>NS</v>
      </c>
      <c r="Y72" s="49" t="str">
        <f>BH72</f>
        <v>S</v>
      </c>
      <c r="Z72" s="49" t="str">
        <f>BZ72</f>
        <v>S</v>
      </c>
      <c r="AA72" s="51">
        <v>0.61474935919165996</v>
      </c>
      <c r="AB72" s="51">
        <v>0.50541865349041004</v>
      </c>
      <c r="AC72" s="51">
        <v>23.505529061268899</v>
      </c>
      <c r="AD72" s="51">
        <v>20.7573483741354</v>
      </c>
      <c r="AE72" s="51">
        <v>0.62068562155759599</v>
      </c>
      <c r="AF72" s="51">
        <v>0.70326477695786105</v>
      </c>
      <c r="AG72" s="51">
        <v>0.70620903477716401</v>
      </c>
      <c r="AH72" s="51">
        <v>0.59088709824975805</v>
      </c>
      <c r="AI72" s="52" t="s">
        <v>76</v>
      </c>
      <c r="AJ72" s="52" t="s">
        <v>76</v>
      </c>
      <c r="AK72" s="52" t="s">
        <v>73</v>
      </c>
      <c r="AL72" s="52" t="s">
        <v>73</v>
      </c>
      <c r="AM72" s="52" t="s">
        <v>76</v>
      </c>
      <c r="AN72" s="52" t="s">
        <v>73</v>
      </c>
      <c r="AO72" s="52" t="s">
        <v>76</v>
      </c>
      <c r="AP72" s="52" t="s">
        <v>73</v>
      </c>
      <c r="AR72" s="53" t="s">
        <v>84</v>
      </c>
      <c r="AS72" s="51">
        <v>0.65361168481487997</v>
      </c>
      <c r="AT72" s="51">
        <v>0.62891701080685203</v>
      </c>
      <c r="AU72" s="51">
        <v>19.157711222465299</v>
      </c>
      <c r="AV72" s="51">
        <v>19.6352986175783</v>
      </c>
      <c r="AW72" s="51">
        <v>0.58854763204444205</v>
      </c>
      <c r="AX72" s="51">
        <v>0.60916581420262605</v>
      </c>
      <c r="AY72" s="51">
        <v>0.71557078302967803</v>
      </c>
      <c r="AZ72" s="51">
        <v>0.69834539597761702</v>
      </c>
      <c r="BA72" s="52" t="s">
        <v>76</v>
      </c>
      <c r="BB72" s="52" t="s">
        <v>76</v>
      </c>
      <c r="BC72" s="52" t="s">
        <v>73</v>
      </c>
      <c r="BD72" s="52" t="s">
        <v>73</v>
      </c>
      <c r="BE72" s="52" t="s">
        <v>75</v>
      </c>
      <c r="BF72" s="52" t="s">
        <v>76</v>
      </c>
      <c r="BG72" s="52" t="s">
        <v>76</v>
      </c>
      <c r="BH72" s="52" t="s">
        <v>76</v>
      </c>
      <c r="BI72" s="47">
        <f>IF(BJ72=AR72,1,0)</f>
        <v>1</v>
      </c>
      <c r="BJ72" s="47" t="s">
        <v>84</v>
      </c>
      <c r="BK72" s="51">
        <v>0.61216899059697905</v>
      </c>
      <c r="BL72" s="51">
        <v>0.58873650283311596</v>
      </c>
      <c r="BM72" s="51">
        <v>23.1104136912037</v>
      </c>
      <c r="BN72" s="51">
        <v>22.9050585976862</v>
      </c>
      <c r="BO72" s="51">
        <v>0.62276079629583403</v>
      </c>
      <c r="BP72" s="51">
        <v>0.64129829031963304</v>
      </c>
      <c r="BQ72" s="51">
        <v>0.702161749198008</v>
      </c>
      <c r="BR72" s="51">
        <v>0.683585110815213</v>
      </c>
      <c r="BS72" s="47" t="s">
        <v>76</v>
      </c>
      <c r="BT72" s="47" t="s">
        <v>76</v>
      </c>
      <c r="BU72" s="47" t="s">
        <v>73</v>
      </c>
      <c r="BV72" s="47" t="s">
        <v>73</v>
      </c>
      <c r="BW72" s="47" t="s">
        <v>76</v>
      </c>
      <c r="BX72" s="47" t="s">
        <v>76</v>
      </c>
      <c r="BY72" s="47" t="s">
        <v>76</v>
      </c>
      <c r="BZ72" s="47" t="s">
        <v>76</v>
      </c>
    </row>
    <row r="73" spans="1:78" s="47" customFormat="1" x14ac:dyDescent="0.3">
      <c r="A73" s="48">
        <v>14162200</v>
      </c>
      <c r="B73" s="47">
        <v>23773405</v>
      </c>
      <c r="C73" s="47" t="s">
        <v>10</v>
      </c>
      <c r="D73" s="47" t="s">
        <v>185</v>
      </c>
      <c r="F73" s="101"/>
      <c r="G73" s="49">
        <v>0.44</v>
      </c>
      <c r="H73" s="49" t="str">
        <f>IF(G73&gt;0.8,"VG",IF(G73&gt;0.7,"G",IF(G73&gt;0.45,"S","NS")))</f>
        <v>NS</v>
      </c>
      <c r="I73" s="49" t="str">
        <f>AJ73</f>
        <v>S</v>
      </c>
      <c r="J73" s="49" t="str">
        <f>BB73</f>
        <v>S</v>
      </c>
      <c r="K73" s="49" t="str">
        <f>BT73</f>
        <v>S</v>
      </c>
      <c r="L73" s="50">
        <v>-0.121</v>
      </c>
      <c r="M73" s="49" t="str">
        <f>IF(ABS(L73)&lt;5%,"VG",IF(ABS(L73)&lt;10%,"G",IF(ABS(L73)&lt;15%,"S","NS")))</f>
        <v>S</v>
      </c>
      <c r="N73" s="49" t="str">
        <f>AO73</f>
        <v>S</v>
      </c>
      <c r="O73" s="49" t="str">
        <f>BD73</f>
        <v>NS</v>
      </c>
      <c r="P73" s="49" t="str">
        <f>BY73</f>
        <v>S</v>
      </c>
      <c r="Q73" s="49">
        <v>0.73</v>
      </c>
      <c r="R73" s="49" t="str">
        <f>IF(Q73&lt;=0.5,"VG",IF(Q73&lt;=0.6,"G",IF(Q73&lt;=0.7,"S","NS")))</f>
        <v>NS</v>
      </c>
      <c r="S73" s="49" t="str">
        <f>AN73</f>
        <v>NS</v>
      </c>
      <c r="T73" s="49" t="str">
        <f>BF73</f>
        <v>S</v>
      </c>
      <c r="U73" s="49" t="str">
        <f>BX73</f>
        <v>S</v>
      </c>
      <c r="V73" s="49">
        <v>0.56000000000000005</v>
      </c>
      <c r="W73" s="49" t="str">
        <f>IF(V73&gt;0.85,"VG",IF(V73&gt;0.75,"G",IF(V73&gt;0.6,"S","NS")))</f>
        <v>NS</v>
      </c>
      <c r="X73" s="49" t="str">
        <f>AP73</f>
        <v>NS</v>
      </c>
      <c r="Y73" s="49" t="str">
        <f>BH73</f>
        <v>S</v>
      </c>
      <c r="Z73" s="49" t="str">
        <f>BZ73</f>
        <v>S</v>
      </c>
      <c r="AA73" s="51">
        <v>0.61474935919165996</v>
      </c>
      <c r="AB73" s="51">
        <v>0.50541865349041004</v>
      </c>
      <c r="AC73" s="51">
        <v>23.505529061268899</v>
      </c>
      <c r="AD73" s="51">
        <v>20.7573483741354</v>
      </c>
      <c r="AE73" s="51">
        <v>0.62068562155759599</v>
      </c>
      <c r="AF73" s="51">
        <v>0.70326477695786105</v>
      </c>
      <c r="AG73" s="51">
        <v>0.70620903477716401</v>
      </c>
      <c r="AH73" s="51">
        <v>0.59088709824975805</v>
      </c>
      <c r="AI73" s="52" t="s">
        <v>76</v>
      </c>
      <c r="AJ73" s="52" t="s">
        <v>76</v>
      </c>
      <c r="AK73" s="52" t="s">
        <v>73</v>
      </c>
      <c r="AL73" s="52" t="s">
        <v>73</v>
      </c>
      <c r="AM73" s="52" t="s">
        <v>76</v>
      </c>
      <c r="AN73" s="52" t="s">
        <v>73</v>
      </c>
      <c r="AO73" s="52" t="s">
        <v>76</v>
      </c>
      <c r="AP73" s="52" t="s">
        <v>73</v>
      </c>
      <c r="AR73" s="53" t="s">
        <v>84</v>
      </c>
      <c r="AS73" s="51">
        <v>0.65361168481487997</v>
      </c>
      <c r="AT73" s="51">
        <v>0.62891701080685203</v>
      </c>
      <c r="AU73" s="51">
        <v>19.157711222465299</v>
      </c>
      <c r="AV73" s="51">
        <v>19.6352986175783</v>
      </c>
      <c r="AW73" s="51">
        <v>0.58854763204444205</v>
      </c>
      <c r="AX73" s="51">
        <v>0.60916581420262605</v>
      </c>
      <c r="AY73" s="51">
        <v>0.71557078302967803</v>
      </c>
      <c r="AZ73" s="51">
        <v>0.69834539597761702</v>
      </c>
      <c r="BA73" s="52" t="s">
        <v>76</v>
      </c>
      <c r="BB73" s="52" t="s">
        <v>76</v>
      </c>
      <c r="BC73" s="52" t="s">
        <v>73</v>
      </c>
      <c r="BD73" s="52" t="s">
        <v>73</v>
      </c>
      <c r="BE73" s="52" t="s">
        <v>75</v>
      </c>
      <c r="BF73" s="52" t="s">
        <v>76</v>
      </c>
      <c r="BG73" s="52" t="s">
        <v>76</v>
      </c>
      <c r="BH73" s="52" t="s">
        <v>76</v>
      </c>
      <c r="BI73" s="47">
        <f>IF(BJ73=AR73,1,0)</f>
        <v>1</v>
      </c>
      <c r="BJ73" s="47" t="s">
        <v>84</v>
      </c>
      <c r="BK73" s="51">
        <v>0.61216899059697905</v>
      </c>
      <c r="BL73" s="51">
        <v>0.58873650283311596</v>
      </c>
      <c r="BM73" s="51">
        <v>23.1104136912037</v>
      </c>
      <c r="BN73" s="51">
        <v>22.9050585976862</v>
      </c>
      <c r="BO73" s="51">
        <v>0.62276079629583403</v>
      </c>
      <c r="BP73" s="51">
        <v>0.64129829031963304</v>
      </c>
      <c r="BQ73" s="51">
        <v>0.702161749198008</v>
      </c>
      <c r="BR73" s="51">
        <v>0.683585110815213</v>
      </c>
      <c r="BS73" s="47" t="s">
        <v>76</v>
      </c>
      <c r="BT73" s="47" t="s">
        <v>76</v>
      </c>
      <c r="BU73" s="47" t="s">
        <v>73</v>
      </c>
      <c r="BV73" s="47" t="s">
        <v>73</v>
      </c>
      <c r="BW73" s="47" t="s">
        <v>76</v>
      </c>
      <c r="BX73" s="47" t="s">
        <v>76</v>
      </c>
      <c r="BY73" s="47" t="s">
        <v>76</v>
      </c>
      <c r="BZ73" s="47" t="s">
        <v>76</v>
      </c>
    </row>
    <row r="74" spans="1:78" s="47" customFormat="1" x14ac:dyDescent="0.3">
      <c r="A74" s="48">
        <v>14162200</v>
      </c>
      <c r="B74" s="47">
        <v>23773405</v>
      </c>
      <c r="C74" s="47" t="s">
        <v>10</v>
      </c>
      <c r="D74" s="47" t="s">
        <v>186</v>
      </c>
      <c r="F74" s="101"/>
      <c r="G74" s="49">
        <v>0.47</v>
      </c>
      <c r="H74" s="49" t="str">
        <f>IF(G74&gt;0.8,"VG",IF(G74&gt;0.7,"G",IF(G74&gt;0.45,"S","NS")))</f>
        <v>S</v>
      </c>
      <c r="I74" s="49" t="str">
        <f>AJ74</f>
        <v>S</v>
      </c>
      <c r="J74" s="49" t="str">
        <f>BB74</f>
        <v>S</v>
      </c>
      <c r="K74" s="49" t="str">
        <f>BT74</f>
        <v>S</v>
      </c>
      <c r="L74" s="50">
        <v>-6.0999999999999999E-2</v>
      </c>
      <c r="M74" s="49" t="str">
        <f>IF(ABS(L74)&lt;5%,"VG",IF(ABS(L74)&lt;10%,"G",IF(ABS(L74)&lt;15%,"S","NS")))</f>
        <v>G</v>
      </c>
      <c r="N74" s="49" t="str">
        <f>AO74</f>
        <v>S</v>
      </c>
      <c r="O74" s="49" t="str">
        <f>BD74</f>
        <v>NS</v>
      </c>
      <c r="P74" s="49" t="str">
        <f>BY74</f>
        <v>S</v>
      </c>
      <c r="Q74" s="49">
        <v>0.73</v>
      </c>
      <c r="R74" s="49" t="str">
        <f>IF(Q74&lt;=0.5,"VG",IF(Q74&lt;=0.6,"G",IF(Q74&lt;=0.7,"S","NS")))</f>
        <v>NS</v>
      </c>
      <c r="S74" s="49" t="str">
        <f>AN74</f>
        <v>NS</v>
      </c>
      <c r="T74" s="49" t="str">
        <f>BF74</f>
        <v>S</v>
      </c>
      <c r="U74" s="49" t="str">
        <f>BX74</f>
        <v>S</v>
      </c>
      <c r="V74" s="49">
        <v>0.56000000000000005</v>
      </c>
      <c r="W74" s="49" t="str">
        <f>IF(V74&gt;0.85,"VG",IF(V74&gt;0.75,"G",IF(V74&gt;0.6,"S","NS")))</f>
        <v>NS</v>
      </c>
      <c r="X74" s="49" t="str">
        <f>AP74</f>
        <v>NS</v>
      </c>
      <c r="Y74" s="49" t="str">
        <f>BH74</f>
        <v>S</v>
      </c>
      <c r="Z74" s="49" t="str">
        <f>BZ74</f>
        <v>S</v>
      </c>
      <c r="AA74" s="51">
        <v>0.61474935919165996</v>
      </c>
      <c r="AB74" s="51">
        <v>0.50541865349041004</v>
      </c>
      <c r="AC74" s="51">
        <v>23.505529061268899</v>
      </c>
      <c r="AD74" s="51">
        <v>20.7573483741354</v>
      </c>
      <c r="AE74" s="51">
        <v>0.62068562155759599</v>
      </c>
      <c r="AF74" s="51">
        <v>0.70326477695786105</v>
      </c>
      <c r="AG74" s="51">
        <v>0.70620903477716401</v>
      </c>
      <c r="AH74" s="51">
        <v>0.59088709824975805</v>
      </c>
      <c r="AI74" s="52" t="s">
        <v>76</v>
      </c>
      <c r="AJ74" s="52" t="s">
        <v>76</v>
      </c>
      <c r="AK74" s="52" t="s">
        <v>73</v>
      </c>
      <c r="AL74" s="52" t="s">
        <v>73</v>
      </c>
      <c r="AM74" s="52" t="s">
        <v>76</v>
      </c>
      <c r="AN74" s="52" t="s">
        <v>73</v>
      </c>
      <c r="AO74" s="52" t="s">
        <v>76</v>
      </c>
      <c r="AP74" s="52" t="s">
        <v>73</v>
      </c>
      <c r="AR74" s="53" t="s">
        <v>84</v>
      </c>
      <c r="AS74" s="51">
        <v>0.65361168481487997</v>
      </c>
      <c r="AT74" s="51">
        <v>0.62891701080685203</v>
      </c>
      <c r="AU74" s="51">
        <v>19.157711222465299</v>
      </c>
      <c r="AV74" s="51">
        <v>19.6352986175783</v>
      </c>
      <c r="AW74" s="51">
        <v>0.58854763204444205</v>
      </c>
      <c r="AX74" s="51">
        <v>0.60916581420262605</v>
      </c>
      <c r="AY74" s="51">
        <v>0.71557078302967803</v>
      </c>
      <c r="AZ74" s="51">
        <v>0.69834539597761702</v>
      </c>
      <c r="BA74" s="52" t="s">
        <v>76</v>
      </c>
      <c r="BB74" s="52" t="s">
        <v>76</v>
      </c>
      <c r="BC74" s="52" t="s">
        <v>73</v>
      </c>
      <c r="BD74" s="52" t="s">
        <v>73</v>
      </c>
      <c r="BE74" s="52" t="s">
        <v>75</v>
      </c>
      <c r="BF74" s="52" t="s">
        <v>76</v>
      </c>
      <c r="BG74" s="52" t="s">
        <v>76</v>
      </c>
      <c r="BH74" s="52" t="s">
        <v>76</v>
      </c>
      <c r="BI74" s="47">
        <f>IF(BJ74=AR74,1,0)</f>
        <v>1</v>
      </c>
      <c r="BJ74" s="47" t="s">
        <v>84</v>
      </c>
      <c r="BK74" s="51">
        <v>0.61216899059697905</v>
      </c>
      <c r="BL74" s="51">
        <v>0.58873650283311596</v>
      </c>
      <c r="BM74" s="51">
        <v>23.1104136912037</v>
      </c>
      <c r="BN74" s="51">
        <v>22.9050585976862</v>
      </c>
      <c r="BO74" s="51">
        <v>0.62276079629583403</v>
      </c>
      <c r="BP74" s="51">
        <v>0.64129829031963304</v>
      </c>
      <c r="BQ74" s="51">
        <v>0.702161749198008</v>
      </c>
      <c r="BR74" s="51">
        <v>0.683585110815213</v>
      </c>
      <c r="BS74" s="47" t="s">
        <v>76</v>
      </c>
      <c r="BT74" s="47" t="s">
        <v>76</v>
      </c>
      <c r="BU74" s="47" t="s">
        <v>73</v>
      </c>
      <c r="BV74" s="47" t="s">
        <v>73</v>
      </c>
      <c r="BW74" s="47" t="s">
        <v>76</v>
      </c>
      <c r="BX74" s="47" t="s">
        <v>76</v>
      </c>
      <c r="BY74" s="47" t="s">
        <v>76</v>
      </c>
      <c r="BZ74" s="47" t="s">
        <v>76</v>
      </c>
    </row>
    <row r="75" spans="1:78" s="63" customFormat="1" x14ac:dyDescent="0.3">
      <c r="A75" s="62">
        <v>14162200</v>
      </c>
      <c r="B75" s="63">
        <v>23773405</v>
      </c>
      <c r="C75" s="63" t="s">
        <v>10</v>
      </c>
      <c r="D75" s="63" t="s">
        <v>204</v>
      </c>
      <c r="F75" s="79"/>
      <c r="G75" s="64">
        <v>0.84</v>
      </c>
      <c r="H75" s="64" t="str">
        <f>IF(G75&gt;0.8,"VG",IF(G75&gt;0.7,"G",IF(G75&gt;0.45,"S","NS")))</f>
        <v>VG</v>
      </c>
      <c r="I75" s="64" t="str">
        <f>AJ75</f>
        <v>S</v>
      </c>
      <c r="J75" s="64" t="str">
        <f>BB75</f>
        <v>S</v>
      </c>
      <c r="K75" s="64" t="str">
        <f>BT75</f>
        <v>S</v>
      </c>
      <c r="L75" s="65">
        <v>0.124</v>
      </c>
      <c r="M75" s="64" t="str">
        <f>IF(ABS(L75)&lt;5%,"VG",IF(ABS(L75)&lt;10%,"G",IF(ABS(L75)&lt;15%,"S","NS")))</f>
        <v>S</v>
      </c>
      <c r="N75" s="64" t="str">
        <f>AO75</f>
        <v>S</v>
      </c>
      <c r="O75" s="64" t="str">
        <f>BD75</f>
        <v>NS</v>
      </c>
      <c r="P75" s="64" t="str">
        <f>BY75</f>
        <v>S</v>
      </c>
      <c r="Q75" s="64">
        <v>0.4</v>
      </c>
      <c r="R75" s="64" t="str">
        <f>IF(Q75&lt;=0.5,"VG",IF(Q75&lt;=0.6,"G",IF(Q75&lt;=0.7,"S","NS")))</f>
        <v>VG</v>
      </c>
      <c r="S75" s="64" t="str">
        <f>AN75</f>
        <v>NS</v>
      </c>
      <c r="T75" s="64" t="str">
        <f>BF75</f>
        <v>S</v>
      </c>
      <c r="U75" s="64" t="str">
        <f>BX75</f>
        <v>S</v>
      </c>
      <c r="V75" s="64">
        <v>0.85</v>
      </c>
      <c r="W75" s="64" t="str">
        <f>IF(V75&gt;0.85,"VG",IF(V75&gt;0.75,"G",IF(V75&gt;0.6,"S","NS")))</f>
        <v>G</v>
      </c>
      <c r="X75" s="64" t="str">
        <f>AP75</f>
        <v>NS</v>
      </c>
      <c r="Y75" s="64" t="str">
        <f>BH75</f>
        <v>S</v>
      </c>
      <c r="Z75" s="64" t="str">
        <f>BZ75</f>
        <v>S</v>
      </c>
      <c r="AA75" s="66">
        <v>0.61474935919165996</v>
      </c>
      <c r="AB75" s="66">
        <v>0.50541865349041004</v>
      </c>
      <c r="AC75" s="66">
        <v>23.505529061268899</v>
      </c>
      <c r="AD75" s="66">
        <v>20.7573483741354</v>
      </c>
      <c r="AE75" s="66">
        <v>0.62068562155759599</v>
      </c>
      <c r="AF75" s="66">
        <v>0.70326477695786105</v>
      </c>
      <c r="AG75" s="66">
        <v>0.70620903477716401</v>
      </c>
      <c r="AH75" s="66">
        <v>0.59088709824975805</v>
      </c>
      <c r="AI75" s="67" t="s">
        <v>76</v>
      </c>
      <c r="AJ75" s="67" t="s">
        <v>76</v>
      </c>
      <c r="AK75" s="67" t="s">
        <v>73</v>
      </c>
      <c r="AL75" s="67" t="s">
        <v>73</v>
      </c>
      <c r="AM75" s="67" t="s">
        <v>76</v>
      </c>
      <c r="AN75" s="67" t="s">
        <v>73</v>
      </c>
      <c r="AO75" s="67" t="s">
        <v>76</v>
      </c>
      <c r="AP75" s="67" t="s">
        <v>73</v>
      </c>
      <c r="AR75" s="68" t="s">
        <v>84</v>
      </c>
      <c r="AS75" s="66">
        <v>0.65361168481487997</v>
      </c>
      <c r="AT75" s="66">
        <v>0.62891701080685203</v>
      </c>
      <c r="AU75" s="66">
        <v>19.157711222465299</v>
      </c>
      <c r="AV75" s="66">
        <v>19.6352986175783</v>
      </c>
      <c r="AW75" s="66">
        <v>0.58854763204444205</v>
      </c>
      <c r="AX75" s="66">
        <v>0.60916581420262605</v>
      </c>
      <c r="AY75" s="66">
        <v>0.71557078302967803</v>
      </c>
      <c r="AZ75" s="66">
        <v>0.69834539597761702</v>
      </c>
      <c r="BA75" s="67" t="s">
        <v>76</v>
      </c>
      <c r="BB75" s="67" t="s">
        <v>76</v>
      </c>
      <c r="BC75" s="67" t="s">
        <v>73</v>
      </c>
      <c r="BD75" s="67" t="s">
        <v>73</v>
      </c>
      <c r="BE75" s="67" t="s">
        <v>75</v>
      </c>
      <c r="BF75" s="67" t="s">
        <v>76</v>
      </c>
      <c r="BG75" s="67" t="s">
        <v>76</v>
      </c>
      <c r="BH75" s="67" t="s">
        <v>76</v>
      </c>
      <c r="BI75" s="63">
        <f>IF(BJ75=AR75,1,0)</f>
        <v>1</v>
      </c>
      <c r="BJ75" s="63" t="s">
        <v>84</v>
      </c>
      <c r="BK75" s="66">
        <v>0.61216899059697905</v>
      </c>
      <c r="BL75" s="66">
        <v>0.58873650283311596</v>
      </c>
      <c r="BM75" s="66">
        <v>23.1104136912037</v>
      </c>
      <c r="BN75" s="66">
        <v>22.9050585976862</v>
      </c>
      <c r="BO75" s="66">
        <v>0.62276079629583403</v>
      </c>
      <c r="BP75" s="66">
        <v>0.64129829031963304</v>
      </c>
      <c r="BQ75" s="66">
        <v>0.702161749198008</v>
      </c>
      <c r="BR75" s="66">
        <v>0.683585110815213</v>
      </c>
      <c r="BS75" s="63" t="s">
        <v>76</v>
      </c>
      <c r="BT75" s="63" t="s">
        <v>76</v>
      </c>
      <c r="BU75" s="63" t="s">
        <v>73</v>
      </c>
      <c r="BV75" s="63" t="s">
        <v>73</v>
      </c>
      <c r="BW75" s="63" t="s">
        <v>76</v>
      </c>
      <c r="BX75" s="63" t="s">
        <v>76</v>
      </c>
      <c r="BY75" s="63" t="s">
        <v>76</v>
      </c>
      <c r="BZ75" s="63" t="s">
        <v>76</v>
      </c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205</v>
      </c>
      <c r="F76" s="79"/>
      <c r="G76" s="64">
        <v>0.6</v>
      </c>
      <c r="H76" s="64" t="str">
        <f>IF(G76&gt;0.8,"VG",IF(G76&gt;0.7,"G",IF(G76&gt;0.45,"S","NS")))</f>
        <v>S</v>
      </c>
      <c r="I76" s="64" t="str">
        <f>AJ76</f>
        <v>S</v>
      </c>
      <c r="J76" s="64" t="str">
        <f>BB76</f>
        <v>S</v>
      </c>
      <c r="K76" s="64" t="str">
        <f>BT76</f>
        <v>S</v>
      </c>
      <c r="L76" s="65">
        <v>1.7000000000000001E-2</v>
      </c>
      <c r="M76" s="64" t="str">
        <f>IF(ABS(L76)&lt;5%,"VG",IF(ABS(L76)&lt;10%,"G",IF(ABS(L76)&lt;15%,"S","NS")))</f>
        <v>VG</v>
      </c>
      <c r="N76" s="64" t="str">
        <f>AO76</f>
        <v>S</v>
      </c>
      <c r="O76" s="64" t="str">
        <f>BD76</f>
        <v>NS</v>
      </c>
      <c r="P76" s="64" t="str">
        <f>BY76</f>
        <v>S</v>
      </c>
      <c r="Q76" s="64">
        <v>0.63</v>
      </c>
      <c r="R76" s="64" t="str">
        <f>IF(Q76&lt;=0.5,"VG",IF(Q76&lt;=0.6,"G",IF(Q76&lt;=0.7,"S","NS")))</f>
        <v>S</v>
      </c>
      <c r="S76" s="64" t="str">
        <f>AN76</f>
        <v>NS</v>
      </c>
      <c r="T76" s="64" t="str">
        <f>BF76</f>
        <v>S</v>
      </c>
      <c r="U76" s="64" t="str">
        <f>BX76</f>
        <v>S</v>
      </c>
      <c r="V76" s="64">
        <v>0.64600000000000002</v>
      </c>
      <c r="W76" s="64" t="str">
        <f>IF(V76&gt;0.85,"VG",IF(V76&gt;0.75,"G",IF(V76&gt;0.6,"S","NS")))</f>
        <v>S</v>
      </c>
      <c r="X76" s="64" t="str">
        <f>AP76</f>
        <v>NS</v>
      </c>
      <c r="Y76" s="64" t="str">
        <f>BH76</f>
        <v>S</v>
      </c>
      <c r="Z76" s="64" t="str">
        <f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63" customFormat="1" x14ac:dyDescent="0.3">
      <c r="A77" s="62">
        <v>14162200</v>
      </c>
      <c r="B77" s="63">
        <v>23773405</v>
      </c>
      <c r="C77" s="63" t="s">
        <v>10</v>
      </c>
      <c r="D77" s="63" t="s">
        <v>206</v>
      </c>
      <c r="F77" s="79"/>
      <c r="G77" s="64">
        <v>0.61</v>
      </c>
      <c r="H77" s="64" t="str">
        <f>IF(G77&gt;0.8,"VG",IF(G77&gt;0.7,"G",IF(G77&gt;0.45,"S","NS")))</f>
        <v>S</v>
      </c>
      <c r="I77" s="64" t="str">
        <f>AJ77</f>
        <v>S</v>
      </c>
      <c r="J77" s="64" t="str">
        <f>BB77</f>
        <v>S</v>
      </c>
      <c r="K77" s="64" t="str">
        <f>BT77</f>
        <v>S</v>
      </c>
      <c r="L77" s="65">
        <v>-1.2E-2</v>
      </c>
      <c r="M77" s="64" t="str">
        <f>IF(ABS(L77)&lt;5%,"VG",IF(ABS(L77)&lt;10%,"G",IF(ABS(L77)&lt;15%,"S","NS")))</f>
        <v>VG</v>
      </c>
      <c r="N77" s="64" t="str">
        <f>AO77</f>
        <v>S</v>
      </c>
      <c r="O77" s="64" t="str">
        <f>BD77</f>
        <v>NS</v>
      </c>
      <c r="P77" s="64" t="str">
        <f>BY77</f>
        <v>S</v>
      </c>
      <c r="Q77" s="64">
        <v>0.63</v>
      </c>
      <c r="R77" s="64" t="str">
        <f>IF(Q77&lt;=0.5,"VG",IF(Q77&lt;=0.6,"G",IF(Q77&lt;=0.7,"S","NS")))</f>
        <v>S</v>
      </c>
      <c r="S77" s="64" t="str">
        <f>AN77</f>
        <v>NS</v>
      </c>
      <c r="T77" s="64" t="str">
        <f>BF77</f>
        <v>S</v>
      </c>
      <c r="U77" s="64" t="str">
        <f>BX77</f>
        <v>S</v>
      </c>
      <c r="V77" s="64">
        <v>0.64600000000000002</v>
      </c>
      <c r="W77" s="64" t="str">
        <f>IF(V77&gt;0.85,"VG",IF(V77&gt;0.75,"G",IF(V77&gt;0.6,"S","NS")))</f>
        <v>S</v>
      </c>
      <c r="X77" s="64" t="str">
        <f>AP77</f>
        <v>NS</v>
      </c>
      <c r="Y77" s="64" t="str">
        <f>BH77</f>
        <v>S</v>
      </c>
      <c r="Z77" s="64" t="str">
        <f>BZ77</f>
        <v>S</v>
      </c>
      <c r="AA77" s="66">
        <v>0.61474935919165996</v>
      </c>
      <c r="AB77" s="66">
        <v>0.50541865349041004</v>
      </c>
      <c r="AC77" s="66">
        <v>23.505529061268899</v>
      </c>
      <c r="AD77" s="66">
        <v>20.7573483741354</v>
      </c>
      <c r="AE77" s="66">
        <v>0.62068562155759599</v>
      </c>
      <c r="AF77" s="66">
        <v>0.70326477695786105</v>
      </c>
      <c r="AG77" s="66">
        <v>0.70620903477716401</v>
      </c>
      <c r="AH77" s="66">
        <v>0.59088709824975805</v>
      </c>
      <c r="AI77" s="67" t="s">
        <v>76</v>
      </c>
      <c r="AJ77" s="67" t="s">
        <v>76</v>
      </c>
      <c r="AK77" s="67" t="s">
        <v>73</v>
      </c>
      <c r="AL77" s="67" t="s">
        <v>73</v>
      </c>
      <c r="AM77" s="67" t="s">
        <v>76</v>
      </c>
      <c r="AN77" s="67" t="s">
        <v>73</v>
      </c>
      <c r="AO77" s="67" t="s">
        <v>76</v>
      </c>
      <c r="AP77" s="67" t="s">
        <v>73</v>
      </c>
      <c r="AR77" s="68" t="s">
        <v>84</v>
      </c>
      <c r="AS77" s="66">
        <v>0.65361168481487997</v>
      </c>
      <c r="AT77" s="66">
        <v>0.62891701080685203</v>
      </c>
      <c r="AU77" s="66">
        <v>19.157711222465299</v>
      </c>
      <c r="AV77" s="66">
        <v>19.6352986175783</v>
      </c>
      <c r="AW77" s="66">
        <v>0.58854763204444205</v>
      </c>
      <c r="AX77" s="66">
        <v>0.60916581420262605</v>
      </c>
      <c r="AY77" s="66">
        <v>0.71557078302967803</v>
      </c>
      <c r="AZ77" s="66">
        <v>0.69834539597761702</v>
      </c>
      <c r="BA77" s="67" t="s">
        <v>76</v>
      </c>
      <c r="BB77" s="67" t="s">
        <v>76</v>
      </c>
      <c r="BC77" s="67" t="s">
        <v>73</v>
      </c>
      <c r="BD77" s="67" t="s">
        <v>73</v>
      </c>
      <c r="BE77" s="67" t="s">
        <v>75</v>
      </c>
      <c r="BF77" s="67" t="s">
        <v>76</v>
      </c>
      <c r="BG77" s="67" t="s">
        <v>76</v>
      </c>
      <c r="BH77" s="67" t="s">
        <v>76</v>
      </c>
      <c r="BI77" s="63">
        <f>IF(BJ77=AR77,1,0)</f>
        <v>1</v>
      </c>
      <c r="BJ77" s="63" t="s">
        <v>84</v>
      </c>
      <c r="BK77" s="66">
        <v>0.61216899059697905</v>
      </c>
      <c r="BL77" s="66">
        <v>0.58873650283311596</v>
      </c>
      <c r="BM77" s="66">
        <v>23.1104136912037</v>
      </c>
      <c r="BN77" s="66">
        <v>22.9050585976862</v>
      </c>
      <c r="BO77" s="66">
        <v>0.62276079629583403</v>
      </c>
      <c r="BP77" s="66">
        <v>0.64129829031963304</v>
      </c>
      <c r="BQ77" s="66">
        <v>0.702161749198008</v>
      </c>
      <c r="BR77" s="66">
        <v>0.683585110815213</v>
      </c>
      <c r="BS77" s="63" t="s">
        <v>76</v>
      </c>
      <c r="BT77" s="63" t="s">
        <v>76</v>
      </c>
      <c r="BU77" s="63" t="s">
        <v>73</v>
      </c>
      <c r="BV77" s="63" t="s">
        <v>73</v>
      </c>
      <c r="BW77" s="63" t="s">
        <v>76</v>
      </c>
      <c r="BX77" s="63" t="s">
        <v>76</v>
      </c>
      <c r="BY77" s="63" t="s">
        <v>76</v>
      </c>
      <c r="BZ77" s="63" t="s">
        <v>76</v>
      </c>
    </row>
    <row r="78" spans="1:78" s="63" customFormat="1" x14ac:dyDescent="0.3">
      <c r="A78" s="62">
        <v>14162200</v>
      </c>
      <c r="B78" s="63">
        <v>23773405</v>
      </c>
      <c r="C78" s="63" t="s">
        <v>10</v>
      </c>
      <c r="D78" s="63" t="s">
        <v>212</v>
      </c>
      <c r="F78" s="79"/>
      <c r="G78" s="64">
        <v>0.6</v>
      </c>
      <c r="H78" s="64" t="str">
        <f>IF(G78&gt;0.8,"VG",IF(G78&gt;0.7,"G",IF(G78&gt;0.45,"S","NS")))</f>
        <v>S</v>
      </c>
      <c r="I78" s="64" t="str">
        <f>AJ78</f>
        <v>S</v>
      </c>
      <c r="J78" s="64" t="str">
        <f>BB78</f>
        <v>S</v>
      </c>
      <c r="K78" s="64" t="str">
        <f>BT78</f>
        <v>S</v>
      </c>
      <c r="L78" s="65">
        <v>-4.4999999999999998E-2</v>
      </c>
      <c r="M78" s="64" t="str">
        <f>IF(ABS(L78)&lt;5%,"VG",IF(ABS(L78)&lt;10%,"G",IF(ABS(L78)&lt;15%,"S","NS")))</f>
        <v>VG</v>
      </c>
      <c r="N78" s="64" t="str">
        <f>AO78</f>
        <v>S</v>
      </c>
      <c r="O78" s="64" t="str">
        <f>BD78</f>
        <v>NS</v>
      </c>
      <c r="P78" s="64" t="str">
        <f>BY78</f>
        <v>S</v>
      </c>
      <c r="Q78" s="64">
        <v>0.63</v>
      </c>
      <c r="R78" s="64" t="str">
        <f>IF(Q78&lt;=0.5,"VG",IF(Q78&lt;=0.6,"G",IF(Q78&lt;=0.7,"S","NS")))</f>
        <v>S</v>
      </c>
      <c r="S78" s="64" t="str">
        <f>AN78</f>
        <v>NS</v>
      </c>
      <c r="T78" s="64" t="str">
        <f>BF78</f>
        <v>S</v>
      </c>
      <c r="U78" s="64" t="str">
        <f>BX78</f>
        <v>S</v>
      </c>
      <c r="V78" s="64">
        <v>0.65700000000000003</v>
      </c>
      <c r="W78" s="64" t="str">
        <f>IF(V78&gt;0.85,"VG",IF(V78&gt;0.75,"G",IF(V78&gt;0.6,"S","NS")))</f>
        <v>S</v>
      </c>
      <c r="X78" s="64" t="str">
        <f>AP78</f>
        <v>NS</v>
      </c>
      <c r="Y78" s="64" t="str">
        <f>BH78</f>
        <v>S</v>
      </c>
      <c r="Z78" s="64" t="str">
        <f>BZ78</f>
        <v>S</v>
      </c>
      <c r="AA78" s="66">
        <v>0.61474935919165996</v>
      </c>
      <c r="AB78" s="66">
        <v>0.50541865349041004</v>
      </c>
      <c r="AC78" s="66">
        <v>23.505529061268899</v>
      </c>
      <c r="AD78" s="66">
        <v>20.7573483741354</v>
      </c>
      <c r="AE78" s="66">
        <v>0.62068562155759599</v>
      </c>
      <c r="AF78" s="66">
        <v>0.70326477695786105</v>
      </c>
      <c r="AG78" s="66">
        <v>0.70620903477716401</v>
      </c>
      <c r="AH78" s="66">
        <v>0.59088709824975805</v>
      </c>
      <c r="AI78" s="67" t="s">
        <v>76</v>
      </c>
      <c r="AJ78" s="67" t="s">
        <v>76</v>
      </c>
      <c r="AK78" s="67" t="s">
        <v>73</v>
      </c>
      <c r="AL78" s="67" t="s">
        <v>73</v>
      </c>
      <c r="AM78" s="67" t="s">
        <v>76</v>
      </c>
      <c r="AN78" s="67" t="s">
        <v>73</v>
      </c>
      <c r="AO78" s="67" t="s">
        <v>76</v>
      </c>
      <c r="AP78" s="67" t="s">
        <v>73</v>
      </c>
      <c r="AR78" s="68" t="s">
        <v>84</v>
      </c>
      <c r="AS78" s="66">
        <v>0.65361168481487997</v>
      </c>
      <c r="AT78" s="66">
        <v>0.62891701080685203</v>
      </c>
      <c r="AU78" s="66">
        <v>19.157711222465299</v>
      </c>
      <c r="AV78" s="66">
        <v>19.6352986175783</v>
      </c>
      <c r="AW78" s="66">
        <v>0.58854763204444205</v>
      </c>
      <c r="AX78" s="66">
        <v>0.60916581420262605</v>
      </c>
      <c r="AY78" s="66">
        <v>0.71557078302967803</v>
      </c>
      <c r="AZ78" s="66">
        <v>0.69834539597761702</v>
      </c>
      <c r="BA78" s="67" t="s">
        <v>76</v>
      </c>
      <c r="BB78" s="67" t="s">
        <v>76</v>
      </c>
      <c r="BC78" s="67" t="s">
        <v>73</v>
      </c>
      <c r="BD78" s="67" t="s">
        <v>73</v>
      </c>
      <c r="BE78" s="67" t="s">
        <v>75</v>
      </c>
      <c r="BF78" s="67" t="s">
        <v>76</v>
      </c>
      <c r="BG78" s="67" t="s">
        <v>76</v>
      </c>
      <c r="BH78" s="67" t="s">
        <v>76</v>
      </c>
      <c r="BI78" s="63">
        <f>IF(BJ78=AR78,1,0)</f>
        <v>1</v>
      </c>
      <c r="BJ78" s="63" t="s">
        <v>84</v>
      </c>
      <c r="BK78" s="66">
        <v>0.61216899059697905</v>
      </c>
      <c r="BL78" s="66">
        <v>0.58873650283311596</v>
      </c>
      <c r="BM78" s="66">
        <v>23.1104136912037</v>
      </c>
      <c r="BN78" s="66">
        <v>22.9050585976862</v>
      </c>
      <c r="BO78" s="66">
        <v>0.62276079629583403</v>
      </c>
      <c r="BP78" s="66">
        <v>0.64129829031963304</v>
      </c>
      <c r="BQ78" s="66">
        <v>0.702161749198008</v>
      </c>
      <c r="BR78" s="66">
        <v>0.683585110815213</v>
      </c>
      <c r="BS78" s="63" t="s">
        <v>76</v>
      </c>
      <c r="BT78" s="63" t="s">
        <v>76</v>
      </c>
      <c r="BU78" s="63" t="s">
        <v>73</v>
      </c>
      <c r="BV78" s="63" t="s">
        <v>73</v>
      </c>
      <c r="BW78" s="63" t="s">
        <v>76</v>
      </c>
      <c r="BX78" s="63" t="s">
        <v>76</v>
      </c>
      <c r="BY78" s="63" t="s">
        <v>76</v>
      </c>
      <c r="BZ78" s="63" t="s">
        <v>76</v>
      </c>
    </row>
    <row r="79" spans="1:78" s="69" customFormat="1" x14ac:dyDescent="0.3">
      <c r="A79" s="72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>
        <v>14162500</v>
      </c>
      <c r="B80" s="63">
        <v>23772909</v>
      </c>
      <c r="C80" s="63" t="s">
        <v>11</v>
      </c>
      <c r="D80" s="63" t="s">
        <v>179</v>
      </c>
      <c r="F80" s="77"/>
      <c r="G80" s="64">
        <v>0.68</v>
      </c>
      <c r="H80" s="64" t="str">
        <f>IF(G80&gt;0.8,"VG",IF(G80&gt;0.7,"G",IF(G80&gt;0.45,"S","NS")))</f>
        <v>S</v>
      </c>
      <c r="I80" s="64" t="str">
        <f>AJ80</f>
        <v>S</v>
      </c>
      <c r="J80" s="64" t="str">
        <f>BB80</f>
        <v>VG</v>
      </c>
      <c r="K80" s="64" t="str">
        <f>BT80</f>
        <v>G</v>
      </c>
      <c r="L80" s="65">
        <v>6.0000000000000001E-3</v>
      </c>
      <c r="M80" s="65" t="str">
        <f>IF(ABS(L80)&lt;5%,"VG",IF(ABS(L80)&lt;10%,"G",IF(ABS(L80)&lt;15%,"S","NS")))</f>
        <v>VG</v>
      </c>
      <c r="N80" s="64" t="str">
        <f>AO80</f>
        <v>G</v>
      </c>
      <c r="O80" s="64" t="str">
        <f>BD80</f>
        <v>G</v>
      </c>
      <c r="P80" s="64" t="str">
        <f>BY80</f>
        <v>G</v>
      </c>
      <c r="Q80" s="64">
        <v>0.56999999999999995</v>
      </c>
      <c r="R80" s="64" t="str">
        <f>IF(Q80&lt;=0.5,"VG",IF(Q80&lt;=0.6,"G",IF(Q80&lt;=0.7,"S","NS")))</f>
        <v>G</v>
      </c>
      <c r="S80" s="64" t="str">
        <f>AN80</f>
        <v>G</v>
      </c>
      <c r="T80" s="64" t="str">
        <f>BF80</f>
        <v>VG</v>
      </c>
      <c r="U80" s="64" t="str">
        <f>BX80</f>
        <v>VG</v>
      </c>
      <c r="V80" s="64">
        <v>0.78</v>
      </c>
      <c r="W80" s="64" t="str">
        <f>IF(V80&gt;0.85,"VG",IF(V80&gt;0.75,"G",IF(V80&gt;0.6,"S","NS")))</f>
        <v>G</v>
      </c>
      <c r="X80" s="64" t="str">
        <f>AP80</f>
        <v>S</v>
      </c>
      <c r="Y80" s="64" t="str">
        <f>BH80</f>
        <v>G</v>
      </c>
      <c r="Z80" s="64" t="str">
        <f>BZ80</f>
        <v>G</v>
      </c>
      <c r="AA80" s="66">
        <v>0.76488069174801598</v>
      </c>
      <c r="AB80" s="66">
        <v>0.68991725054118203</v>
      </c>
      <c r="AC80" s="66">
        <v>10.1443382784535</v>
      </c>
      <c r="AD80" s="66">
        <v>7.1222258413468396</v>
      </c>
      <c r="AE80" s="66">
        <v>0.484891027192693</v>
      </c>
      <c r="AF80" s="66">
        <v>0.55685074253234002</v>
      </c>
      <c r="AG80" s="66">
        <v>0.81843746163333897</v>
      </c>
      <c r="AH80" s="66">
        <v>0.72999307079166997</v>
      </c>
      <c r="AI80" s="67" t="s">
        <v>75</v>
      </c>
      <c r="AJ80" s="67" t="s">
        <v>76</v>
      </c>
      <c r="AK80" s="67" t="s">
        <v>76</v>
      </c>
      <c r="AL80" s="67" t="s">
        <v>75</v>
      </c>
      <c r="AM80" s="67" t="s">
        <v>77</v>
      </c>
      <c r="AN80" s="67" t="s">
        <v>75</v>
      </c>
      <c r="AO80" s="67" t="s">
        <v>75</v>
      </c>
      <c r="AP80" s="67" t="s">
        <v>76</v>
      </c>
      <c r="AR80" s="68" t="s">
        <v>85</v>
      </c>
      <c r="AS80" s="66">
        <v>0.79347932251418196</v>
      </c>
      <c r="AT80" s="66">
        <v>0.80273521066028797</v>
      </c>
      <c r="AU80" s="66">
        <v>6.4806978964083202</v>
      </c>
      <c r="AV80" s="66">
        <v>5.7980864326347703</v>
      </c>
      <c r="AW80" s="66">
        <v>0.454445461508659</v>
      </c>
      <c r="AX80" s="66">
        <v>0.444145009360357</v>
      </c>
      <c r="AY80" s="66">
        <v>0.82084976638971097</v>
      </c>
      <c r="AZ80" s="66">
        <v>0.82746101549721796</v>
      </c>
      <c r="BA80" s="67" t="s">
        <v>75</v>
      </c>
      <c r="BB80" s="67" t="s">
        <v>77</v>
      </c>
      <c r="BC80" s="67" t="s">
        <v>75</v>
      </c>
      <c r="BD80" s="67" t="s">
        <v>75</v>
      </c>
      <c r="BE80" s="67" t="s">
        <v>77</v>
      </c>
      <c r="BF80" s="67" t="s">
        <v>77</v>
      </c>
      <c r="BG80" s="67" t="s">
        <v>75</v>
      </c>
      <c r="BH80" s="67" t="s">
        <v>75</v>
      </c>
      <c r="BI80" s="63">
        <f>IF(BJ80=AR80,1,0)</f>
        <v>1</v>
      </c>
      <c r="BJ80" s="63" t="s">
        <v>85</v>
      </c>
      <c r="BK80" s="66">
        <v>0.77201057728846201</v>
      </c>
      <c r="BL80" s="66">
        <v>0.78145064939357001</v>
      </c>
      <c r="BM80" s="66">
        <v>8.3086932198694807</v>
      </c>
      <c r="BN80" s="66">
        <v>6.9422442839524603</v>
      </c>
      <c r="BO80" s="66">
        <v>0.47748237947754502</v>
      </c>
      <c r="BP80" s="66">
        <v>0.46749262091120802</v>
      </c>
      <c r="BQ80" s="66">
        <v>0.81530771590621798</v>
      </c>
      <c r="BR80" s="66">
        <v>0.81882056470473397</v>
      </c>
      <c r="BS80" s="63" t="s">
        <v>75</v>
      </c>
      <c r="BT80" s="63" t="s">
        <v>75</v>
      </c>
      <c r="BU80" s="63" t="s">
        <v>75</v>
      </c>
      <c r="BV80" s="63" t="s">
        <v>75</v>
      </c>
      <c r="BW80" s="63" t="s">
        <v>77</v>
      </c>
      <c r="BX80" s="63" t="s">
        <v>77</v>
      </c>
      <c r="BY80" s="63" t="s">
        <v>75</v>
      </c>
      <c r="BZ80" s="63" t="s">
        <v>75</v>
      </c>
    </row>
    <row r="81" spans="1:78" s="63" customFormat="1" x14ac:dyDescent="0.3">
      <c r="A81" s="62">
        <v>14162500</v>
      </c>
      <c r="B81" s="63">
        <v>23772909</v>
      </c>
      <c r="C81" s="63" t="s">
        <v>11</v>
      </c>
      <c r="D81" s="63" t="s">
        <v>178</v>
      </c>
      <c r="F81" s="79"/>
      <c r="G81" s="64">
        <v>0.54</v>
      </c>
      <c r="H81" s="64" t="str">
        <f>IF(G81&gt;0.8,"VG",IF(G81&gt;0.7,"G",IF(G81&gt;0.45,"S","NS")))</f>
        <v>S</v>
      </c>
      <c r="I81" s="64" t="str">
        <f>AJ81</f>
        <v>S</v>
      </c>
      <c r="J81" s="64" t="str">
        <f>BB81</f>
        <v>VG</v>
      </c>
      <c r="K81" s="64" t="str">
        <f>BT81</f>
        <v>G</v>
      </c>
      <c r="L81" s="65">
        <v>-2.5000000000000001E-2</v>
      </c>
      <c r="M81" s="65" t="str">
        <f>IF(ABS(L81)&lt;5%,"VG",IF(ABS(L81)&lt;10%,"G",IF(ABS(L81)&lt;15%,"S","NS")))</f>
        <v>VG</v>
      </c>
      <c r="N81" s="64" t="str">
        <f>AO81</f>
        <v>G</v>
      </c>
      <c r="O81" s="64" t="str">
        <f>BD81</f>
        <v>G</v>
      </c>
      <c r="P81" s="64" t="str">
        <f>BY81</f>
        <v>G</v>
      </c>
      <c r="Q81" s="64">
        <v>0.67</v>
      </c>
      <c r="R81" s="64" t="str">
        <f>IF(Q81&lt;=0.5,"VG",IF(Q81&lt;=0.6,"G",IF(Q81&lt;=0.7,"S","NS")))</f>
        <v>S</v>
      </c>
      <c r="S81" s="64" t="str">
        <f>AN81</f>
        <v>G</v>
      </c>
      <c r="T81" s="64" t="str">
        <f>BF81</f>
        <v>VG</v>
      </c>
      <c r="U81" s="64" t="str">
        <f>BX81</f>
        <v>VG</v>
      </c>
      <c r="V81" s="64">
        <v>0.69</v>
      </c>
      <c r="W81" s="64" t="str">
        <f>IF(V81&gt;0.85,"VG",IF(V81&gt;0.75,"G",IF(V81&gt;0.6,"S","NS")))</f>
        <v>S</v>
      </c>
      <c r="X81" s="64" t="str">
        <f>AP81</f>
        <v>S</v>
      </c>
      <c r="Y81" s="64" t="str">
        <f>BH81</f>
        <v>G</v>
      </c>
      <c r="Z81" s="64" t="str">
        <f>BZ81</f>
        <v>G</v>
      </c>
      <c r="AA81" s="66">
        <v>0.76488069174801598</v>
      </c>
      <c r="AB81" s="66">
        <v>0.68991725054118203</v>
      </c>
      <c r="AC81" s="66">
        <v>10.1443382784535</v>
      </c>
      <c r="AD81" s="66">
        <v>7.1222258413468396</v>
      </c>
      <c r="AE81" s="66">
        <v>0.484891027192693</v>
      </c>
      <c r="AF81" s="66">
        <v>0.55685074253234002</v>
      </c>
      <c r="AG81" s="66">
        <v>0.81843746163333897</v>
      </c>
      <c r="AH81" s="66">
        <v>0.72999307079166997</v>
      </c>
      <c r="AI81" s="67" t="s">
        <v>75</v>
      </c>
      <c r="AJ81" s="67" t="s">
        <v>76</v>
      </c>
      <c r="AK81" s="67" t="s">
        <v>76</v>
      </c>
      <c r="AL81" s="67" t="s">
        <v>75</v>
      </c>
      <c r="AM81" s="67" t="s">
        <v>77</v>
      </c>
      <c r="AN81" s="67" t="s">
        <v>75</v>
      </c>
      <c r="AO81" s="67" t="s">
        <v>75</v>
      </c>
      <c r="AP81" s="67" t="s">
        <v>76</v>
      </c>
      <c r="AR81" s="68" t="s">
        <v>85</v>
      </c>
      <c r="AS81" s="66">
        <v>0.79347932251418196</v>
      </c>
      <c r="AT81" s="66">
        <v>0.80273521066028797</v>
      </c>
      <c r="AU81" s="66">
        <v>6.4806978964083202</v>
      </c>
      <c r="AV81" s="66">
        <v>5.7980864326347703</v>
      </c>
      <c r="AW81" s="66">
        <v>0.454445461508659</v>
      </c>
      <c r="AX81" s="66">
        <v>0.444145009360357</v>
      </c>
      <c r="AY81" s="66">
        <v>0.82084976638971097</v>
      </c>
      <c r="AZ81" s="66">
        <v>0.82746101549721796</v>
      </c>
      <c r="BA81" s="67" t="s">
        <v>75</v>
      </c>
      <c r="BB81" s="67" t="s">
        <v>77</v>
      </c>
      <c r="BC81" s="67" t="s">
        <v>75</v>
      </c>
      <c r="BD81" s="67" t="s">
        <v>75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>IF(BJ81=AR81,1,0)</f>
        <v>1</v>
      </c>
      <c r="BJ81" s="63" t="s">
        <v>85</v>
      </c>
      <c r="BK81" s="66">
        <v>0.77201057728846201</v>
      </c>
      <c r="BL81" s="66">
        <v>0.78145064939357001</v>
      </c>
      <c r="BM81" s="66">
        <v>8.3086932198694807</v>
      </c>
      <c r="BN81" s="66">
        <v>6.9422442839524603</v>
      </c>
      <c r="BO81" s="66">
        <v>0.47748237947754502</v>
      </c>
      <c r="BP81" s="66">
        <v>0.46749262091120802</v>
      </c>
      <c r="BQ81" s="66">
        <v>0.81530771590621798</v>
      </c>
      <c r="BR81" s="66">
        <v>0.81882056470473397</v>
      </c>
      <c r="BS81" s="63" t="s">
        <v>75</v>
      </c>
      <c r="BT81" s="63" t="s">
        <v>75</v>
      </c>
      <c r="BU81" s="63" t="s">
        <v>75</v>
      </c>
      <c r="BV81" s="63" t="s">
        <v>75</v>
      </c>
      <c r="BW81" s="63" t="s">
        <v>77</v>
      </c>
      <c r="BX81" s="63" t="s">
        <v>77</v>
      </c>
      <c r="BY81" s="63" t="s">
        <v>75</v>
      </c>
      <c r="BZ81" s="63" t="s">
        <v>75</v>
      </c>
    </row>
    <row r="82" spans="1:78" s="63" customFormat="1" x14ac:dyDescent="0.3">
      <c r="A82" s="62">
        <v>14162500</v>
      </c>
      <c r="B82" s="63">
        <v>23772909</v>
      </c>
      <c r="C82" s="63" t="s">
        <v>11</v>
      </c>
      <c r="D82" s="63" t="s">
        <v>185</v>
      </c>
      <c r="F82" s="79"/>
      <c r="G82" s="64">
        <v>0.61</v>
      </c>
      <c r="H82" s="64" t="str">
        <f>IF(G82&gt;0.8,"VG",IF(G82&gt;0.7,"G",IF(G82&gt;0.45,"S","NS")))</f>
        <v>S</v>
      </c>
      <c r="I82" s="64" t="str">
        <f>AJ82</f>
        <v>S</v>
      </c>
      <c r="J82" s="64" t="str">
        <f>BB82</f>
        <v>VG</v>
      </c>
      <c r="K82" s="64" t="str">
        <f>BT82</f>
        <v>G</v>
      </c>
      <c r="L82" s="65">
        <v>5.0999999999999997E-2</v>
      </c>
      <c r="M82" s="65" t="str">
        <f>IF(ABS(L82)&lt;5%,"VG",IF(ABS(L82)&lt;10%,"G",IF(ABS(L82)&lt;15%,"S","NS")))</f>
        <v>G</v>
      </c>
      <c r="N82" s="64" t="str">
        <f>AO82</f>
        <v>G</v>
      </c>
      <c r="O82" s="64" t="str">
        <f>BD82</f>
        <v>G</v>
      </c>
      <c r="P82" s="64" t="str">
        <f>BY82</f>
        <v>G</v>
      </c>
      <c r="Q82" s="64">
        <v>0.62</v>
      </c>
      <c r="R82" s="64" t="str">
        <f>IF(Q82&lt;=0.5,"VG",IF(Q82&lt;=0.6,"G",IF(Q82&lt;=0.7,"S","NS")))</f>
        <v>S</v>
      </c>
      <c r="S82" s="64" t="str">
        <f>AN82</f>
        <v>G</v>
      </c>
      <c r="T82" s="64" t="str">
        <f>BF82</f>
        <v>VG</v>
      </c>
      <c r="U82" s="64" t="str">
        <f>BX82</f>
        <v>VG</v>
      </c>
      <c r="V82" s="64">
        <v>0.69</v>
      </c>
      <c r="W82" s="64" t="str">
        <f>IF(V82&gt;0.85,"VG",IF(V82&gt;0.75,"G",IF(V82&gt;0.6,"S","NS")))</f>
        <v>S</v>
      </c>
      <c r="X82" s="64" t="str">
        <f>AP82</f>
        <v>S</v>
      </c>
      <c r="Y82" s="64" t="str">
        <f>BH82</f>
        <v>G</v>
      </c>
      <c r="Z82" s="64" t="str">
        <f>BZ82</f>
        <v>G</v>
      </c>
      <c r="AA82" s="66">
        <v>0.76488069174801598</v>
      </c>
      <c r="AB82" s="66">
        <v>0.68991725054118203</v>
      </c>
      <c r="AC82" s="66">
        <v>10.1443382784535</v>
      </c>
      <c r="AD82" s="66">
        <v>7.1222258413468396</v>
      </c>
      <c r="AE82" s="66">
        <v>0.484891027192693</v>
      </c>
      <c r="AF82" s="66">
        <v>0.55685074253234002</v>
      </c>
      <c r="AG82" s="66">
        <v>0.81843746163333897</v>
      </c>
      <c r="AH82" s="66">
        <v>0.72999307079166997</v>
      </c>
      <c r="AI82" s="67" t="s">
        <v>75</v>
      </c>
      <c r="AJ82" s="67" t="s">
        <v>76</v>
      </c>
      <c r="AK82" s="67" t="s">
        <v>76</v>
      </c>
      <c r="AL82" s="67" t="s">
        <v>75</v>
      </c>
      <c r="AM82" s="67" t="s">
        <v>77</v>
      </c>
      <c r="AN82" s="67" t="s">
        <v>75</v>
      </c>
      <c r="AO82" s="67" t="s">
        <v>75</v>
      </c>
      <c r="AP82" s="67" t="s">
        <v>76</v>
      </c>
      <c r="AR82" s="68" t="s">
        <v>85</v>
      </c>
      <c r="AS82" s="66">
        <v>0.79347932251418196</v>
      </c>
      <c r="AT82" s="66">
        <v>0.80273521066028797</v>
      </c>
      <c r="AU82" s="66">
        <v>6.4806978964083202</v>
      </c>
      <c r="AV82" s="66">
        <v>5.7980864326347703</v>
      </c>
      <c r="AW82" s="66">
        <v>0.454445461508659</v>
      </c>
      <c r="AX82" s="66">
        <v>0.444145009360357</v>
      </c>
      <c r="AY82" s="66">
        <v>0.82084976638971097</v>
      </c>
      <c r="AZ82" s="66">
        <v>0.82746101549721796</v>
      </c>
      <c r="BA82" s="67" t="s">
        <v>75</v>
      </c>
      <c r="BB82" s="67" t="s">
        <v>77</v>
      </c>
      <c r="BC82" s="67" t="s">
        <v>75</v>
      </c>
      <c r="BD82" s="67" t="s">
        <v>75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>IF(BJ82=AR82,1,0)</f>
        <v>1</v>
      </c>
      <c r="BJ82" s="63" t="s">
        <v>85</v>
      </c>
      <c r="BK82" s="66">
        <v>0.77201057728846201</v>
      </c>
      <c r="BL82" s="66">
        <v>0.78145064939357001</v>
      </c>
      <c r="BM82" s="66">
        <v>8.3086932198694807</v>
      </c>
      <c r="BN82" s="66">
        <v>6.9422442839524603</v>
      </c>
      <c r="BO82" s="66">
        <v>0.47748237947754502</v>
      </c>
      <c r="BP82" s="66">
        <v>0.46749262091120802</v>
      </c>
      <c r="BQ82" s="66">
        <v>0.81530771590621798</v>
      </c>
      <c r="BR82" s="66">
        <v>0.81882056470473397</v>
      </c>
      <c r="BS82" s="63" t="s">
        <v>75</v>
      </c>
      <c r="BT82" s="63" t="s">
        <v>75</v>
      </c>
      <c r="BU82" s="63" t="s">
        <v>75</v>
      </c>
      <c r="BV82" s="63" t="s">
        <v>75</v>
      </c>
      <c r="BW82" s="63" t="s">
        <v>77</v>
      </c>
      <c r="BX82" s="63" t="s">
        <v>77</v>
      </c>
      <c r="BY82" s="63" t="s">
        <v>75</v>
      </c>
      <c r="BZ82" s="63" t="s">
        <v>75</v>
      </c>
    </row>
    <row r="83" spans="1:78" s="63" customFormat="1" x14ac:dyDescent="0.3">
      <c r="A83" s="62">
        <v>14162500</v>
      </c>
      <c r="B83" s="63">
        <v>23772909</v>
      </c>
      <c r="C83" s="63" t="s">
        <v>11</v>
      </c>
      <c r="D83" s="63" t="s">
        <v>186</v>
      </c>
      <c r="F83" s="79"/>
      <c r="G83" s="64">
        <v>0.6</v>
      </c>
      <c r="H83" s="64" t="str">
        <f>IF(G83&gt;0.8,"VG",IF(G83&gt;0.7,"G",IF(G83&gt;0.45,"S","NS")))</f>
        <v>S</v>
      </c>
      <c r="I83" s="64" t="str">
        <f>AJ83</f>
        <v>S</v>
      </c>
      <c r="J83" s="64" t="str">
        <f>BB83</f>
        <v>VG</v>
      </c>
      <c r="K83" s="64" t="str">
        <f>BT83</f>
        <v>G</v>
      </c>
      <c r="L83" s="65">
        <v>0.06</v>
      </c>
      <c r="M83" s="65" t="str">
        <f>IF(ABS(L83)&lt;5%,"VG",IF(ABS(L83)&lt;10%,"G",IF(ABS(L83)&lt;15%,"S","NS")))</f>
        <v>G</v>
      </c>
      <c r="N83" s="64" t="str">
        <f>AO83</f>
        <v>G</v>
      </c>
      <c r="O83" s="64" t="str">
        <f>BD83</f>
        <v>G</v>
      </c>
      <c r="P83" s="64" t="str">
        <f>BY83</f>
        <v>G</v>
      </c>
      <c r="Q83" s="64">
        <v>0.62</v>
      </c>
      <c r="R83" s="64" t="str">
        <f>IF(Q83&lt;=0.5,"VG",IF(Q83&lt;=0.6,"G",IF(Q83&lt;=0.7,"S","NS")))</f>
        <v>S</v>
      </c>
      <c r="S83" s="64" t="str">
        <f>AN83</f>
        <v>G</v>
      </c>
      <c r="T83" s="64" t="str">
        <f>BF83</f>
        <v>VG</v>
      </c>
      <c r="U83" s="64" t="str">
        <f>BX83</f>
        <v>VG</v>
      </c>
      <c r="V83" s="64">
        <v>0.69</v>
      </c>
      <c r="W83" s="64" t="str">
        <f>IF(V83&gt;0.85,"VG",IF(V83&gt;0.75,"G",IF(V83&gt;0.6,"S","NS")))</f>
        <v>S</v>
      </c>
      <c r="X83" s="64" t="str">
        <f>AP83</f>
        <v>S</v>
      </c>
      <c r="Y83" s="64" t="str">
        <f>BH83</f>
        <v>G</v>
      </c>
      <c r="Z83" s="64" t="str">
        <f>BZ83</f>
        <v>G</v>
      </c>
      <c r="AA83" s="66">
        <v>0.76488069174801598</v>
      </c>
      <c r="AB83" s="66">
        <v>0.68991725054118203</v>
      </c>
      <c r="AC83" s="66">
        <v>10.1443382784535</v>
      </c>
      <c r="AD83" s="66">
        <v>7.1222258413468396</v>
      </c>
      <c r="AE83" s="66">
        <v>0.484891027192693</v>
      </c>
      <c r="AF83" s="66">
        <v>0.55685074253234002</v>
      </c>
      <c r="AG83" s="66">
        <v>0.81843746163333897</v>
      </c>
      <c r="AH83" s="66">
        <v>0.72999307079166997</v>
      </c>
      <c r="AI83" s="67" t="s">
        <v>75</v>
      </c>
      <c r="AJ83" s="67" t="s">
        <v>76</v>
      </c>
      <c r="AK83" s="67" t="s">
        <v>76</v>
      </c>
      <c r="AL83" s="67" t="s">
        <v>75</v>
      </c>
      <c r="AM83" s="67" t="s">
        <v>77</v>
      </c>
      <c r="AN83" s="67" t="s">
        <v>75</v>
      </c>
      <c r="AO83" s="67" t="s">
        <v>75</v>
      </c>
      <c r="AP83" s="67" t="s">
        <v>76</v>
      </c>
      <c r="AR83" s="68" t="s">
        <v>85</v>
      </c>
      <c r="AS83" s="66">
        <v>0.79347932251418196</v>
      </c>
      <c r="AT83" s="66">
        <v>0.80273521066028797</v>
      </c>
      <c r="AU83" s="66">
        <v>6.4806978964083202</v>
      </c>
      <c r="AV83" s="66">
        <v>5.7980864326347703</v>
      </c>
      <c r="AW83" s="66">
        <v>0.454445461508659</v>
      </c>
      <c r="AX83" s="66">
        <v>0.444145009360357</v>
      </c>
      <c r="AY83" s="66">
        <v>0.82084976638971097</v>
      </c>
      <c r="AZ83" s="66">
        <v>0.82746101549721796</v>
      </c>
      <c r="BA83" s="67" t="s">
        <v>75</v>
      </c>
      <c r="BB83" s="67" t="s">
        <v>77</v>
      </c>
      <c r="BC83" s="67" t="s">
        <v>75</v>
      </c>
      <c r="BD83" s="67" t="s">
        <v>75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>IF(BJ83=AR83,1,0)</f>
        <v>1</v>
      </c>
      <c r="BJ83" s="63" t="s">
        <v>85</v>
      </c>
      <c r="BK83" s="66">
        <v>0.77201057728846201</v>
      </c>
      <c r="BL83" s="66">
        <v>0.78145064939357001</v>
      </c>
      <c r="BM83" s="66">
        <v>8.3086932198694807</v>
      </c>
      <c r="BN83" s="66">
        <v>6.9422442839524603</v>
      </c>
      <c r="BO83" s="66">
        <v>0.47748237947754502</v>
      </c>
      <c r="BP83" s="66">
        <v>0.46749262091120802</v>
      </c>
      <c r="BQ83" s="66">
        <v>0.81530771590621798</v>
      </c>
      <c r="BR83" s="66">
        <v>0.81882056470473397</v>
      </c>
      <c r="BS83" s="63" t="s">
        <v>75</v>
      </c>
      <c r="BT83" s="63" t="s">
        <v>75</v>
      </c>
      <c r="BU83" s="63" t="s">
        <v>75</v>
      </c>
      <c r="BV83" s="63" t="s">
        <v>75</v>
      </c>
      <c r="BW83" s="63" t="s">
        <v>77</v>
      </c>
      <c r="BX83" s="63" t="s">
        <v>77</v>
      </c>
      <c r="BY83" s="63" t="s">
        <v>75</v>
      </c>
      <c r="BZ83" s="63" t="s">
        <v>75</v>
      </c>
    </row>
    <row r="84" spans="1:78" s="63" customFormat="1" x14ac:dyDescent="0.3">
      <c r="A84" s="62">
        <v>14162500</v>
      </c>
      <c r="B84" s="63">
        <v>23772909</v>
      </c>
      <c r="C84" s="63" t="s">
        <v>11</v>
      </c>
      <c r="D84" s="63" t="s">
        <v>204</v>
      </c>
      <c r="F84" s="79"/>
      <c r="G84" s="64">
        <v>0.78</v>
      </c>
      <c r="H84" s="64" t="str">
        <f>IF(G84&gt;0.8,"VG",IF(G84&gt;0.7,"G",IF(G84&gt;0.45,"S","NS")))</f>
        <v>G</v>
      </c>
      <c r="I84" s="64" t="str">
        <f>AJ84</f>
        <v>S</v>
      </c>
      <c r="J84" s="64" t="str">
        <f>BB84</f>
        <v>VG</v>
      </c>
      <c r="K84" s="64" t="str">
        <f>BT84</f>
        <v>G</v>
      </c>
      <c r="L84" s="65">
        <v>6.2E-2</v>
      </c>
      <c r="M84" s="65" t="str">
        <f>IF(ABS(L84)&lt;5%,"VG",IF(ABS(L84)&lt;10%,"G",IF(ABS(L84)&lt;15%,"S","NS")))</f>
        <v>G</v>
      </c>
      <c r="N84" s="64" t="str">
        <f>AO84</f>
        <v>G</v>
      </c>
      <c r="O84" s="64" t="str">
        <f>BD84</f>
        <v>G</v>
      </c>
      <c r="P84" s="64" t="str">
        <f>BY84</f>
        <v>G</v>
      </c>
      <c r="Q84" s="64">
        <v>0.47</v>
      </c>
      <c r="R84" s="64" t="str">
        <f>IF(Q84&lt;=0.5,"VG",IF(Q84&lt;=0.6,"G",IF(Q84&lt;=0.7,"S","NS")))</f>
        <v>VG</v>
      </c>
      <c r="S84" s="64" t="str">
        <f>AN84</f>
        <v>G</v>
      </c>
      <c r="T84" s="64" t="str">
        <f>BF84</f>
        <v>VG</v>
      </c>
      <c r="U84" s="64" t="str">
        <f>BX84</f>
        <v>VG</v>
      </c>
      <c r="V84" s="64">
        <v>0.82</v>
      </c>
      <c r="W84" s="64" t="str">
        <f>IF(V84&gt;0.85,"VG",IF(V84&gt;0.75,"G",IF(V84&gt;0.6,"S","NS")))</f>
        <v>G</v>
      </c>
      <c r="X84" s="64" t="str">
        <f>AP84</f>
        <v>S</v>
      </c>
      <c r="Y84" s="64" t="str">
        <f>BH84</f>
        <v>G</v>
      </c>
      <c r="Z84" s="64" t="str">
        <f>BZ84</f>
        <v>G</v>
      </c>
      <c r="AA84" s="66">
        <v>0.76488069174801598</v>
      </c>
      <c r="AB84" s="66">
        <v>0.68991725054118203</v>
      </c>
      <c r="AC84" s="66">
        <v>10.1443382784535</v>
      </c>
      <c r="AD84" s="66">
        <v>7.1222258413468396</v>
      </c>
      <c r="AE84" s="66">
        <v>0.484891027192693</v>
      </c>
      <c r="AF84" s="66">
        <v>0.55685074253234002</v>
      </c>
      <c r="AG84" s="66">
        <v>0.81843746163333897</v>
      </c>
      <c r="AH84" s="66">
        <v>0.72999307079166997</v>
      </c>
      <c r="AI84" s="67" t="s">
        <v>75</v>
      </c>
      <c r="AJ84" s="67" t="s">
        <v>76</v>
      </c>
      <c r="AK84" s="67" t="s">
        <v>76</v>
      </c>
      <c r="AL84" s="67" t="s">
        <v>75</v>
      </c>
      <c r="AM84" s="67" t="s">
        <v>77</v>
      </c>
      <c r="AN84" s="67" t="s">
        <v>75</v>
      </c>
      <c r="AO84" s="67" t="s">
        <v>75</v>
      </c>
      <c r="AP84" s="67" t="s">
        <v>76</v>
      </c>
      <c r="AR84" s="68" t="s">
        <v>85</v>
      </c>
      <c r="AS84" s="66">
        <v>0.79347932251418196</v>
      </c>
      <c r="AT84" s="66">
        <v>0.80273521066028797</v>
      </c>
      <c r="AU84" s="66">
        <v>6.4806978964083202</v>
      </c>
      <c r="AV84" s="66">
        <v>5.7980864326347703</v>
      </c>
      <c r="AW84" s="66">
        <v>0.454445461508659</v>
      </c>
      <c r="AX84" s="66">
        <v>0.444145009360357</v>
      </c>
      <c r="AY84" s="66">
        <v>0.82084976638971097</v>
      </c>
      <c r="AZ84" s="66">
        <v>0.82746101549721796</v>
      </c>
      <c r="BA84" s="67" t="s">
        <v>75</v>
      </c>
      <c r="BB84" s="67" t="s">
        <v>77</v>
      </c>
      <c r="BC84" s="67" t="s">
        <v>75</v>
      </c>
      <c r="BD84" s="67" t="s">
        <v>75</v>
      </c>
      <c r="BE84" s="67" t="s">
        <v>77</v>
      </c>
      <c r="BF84" s="67" t="s">
        <v>77</v>
      </c>
      <c r="BG84" s="67" t="s">
        <v>75</v>
      </c>
      <c r="BH84" s="67" t="s">
        <v>75</v>
      </c>
      <c r="BI84" s="63">
        <f>IF(BJ84=AR84,1,0)</f>
        <v>1</v>
      </c>
      <c r="BJ84" s="63" t="s">
        <v>85</v>
      </c>
      <c r="BK84" s="66">
        <v>0.77201057728846201</v>
      </c>
      <c r="BL84" s="66">
        <v>0.78145064939357001</v>
      </c>
      <c r="BM84" s="66">
        <v>8.3086932198694807</v>
      </c>
      <c r="BN84" s="66">
        <v>6.9422442839524603</v>
      </c>
      <c r="BO84" s="66">
        <v>0.47748237947754502</v>
      </c>
      <c r="BP84" s="66">
        <v>0.46749262091120802</v>
      </c>
      <c r="BQ84" s="66">
        <v>0.81530771590621798</v>
      </c>
      <c r="BR84" s="66">
        <v>0.81882056470473397</v>
      </c>
      <c r="BS84" s="63" t="s">
        <v>75</v>
      </c>
      <c r="BT84" s="63" t="s">
        <v>75</v>
      </c>
      <c r="BU84" s="63" t="s">
        <v>75</v>
      </c>
      <c r="BV84" s="63" t="s">
        <v>75</v>
      </c>
      <c r="BW84" s="63" t="s">
        <v>77</v>
      </c>
      <c r="BX84" s="63" t="s">
        <v>77</v>
      </c>
      <c r="BY84" s="63" t="s">
        <v>75</v>
      </c>
      <c r="BZ84" s="63" t="s">
        <v>75</v>
      </c>
    </row>
    <row r="85" spans="1:78" s="63" customFormat="1" x14ac:dyDescent="0.3">
      <c r="A85" s="62">
        <v>14162500</v>
      </c>
      <c r="B85" s="63">
        <v>23772909</v>
      </c>
      <c r="C85" s="63" t="s">
        <v>11</v>
      </c>
      <c r="D85" s="63" t="s">
        <v>212</v>
      </c>
      <c r="F85" s="79"/>
      <c r="G85" s="64">
        <v>0.75</v>
      </c>
      <c r="H85" s="64" t="str">
        <f>IF(G85&gt;0.8,"VG",IF(G85&gt;0.7,"G",IF(G85&gt;0.45,"S","NS")))</f>
        <v>G</v>
      </c>
      <c r="I85" s="64" t="str">
        <f>AJ85</f>
        <v>S</v>
      </c>
      <c r="J85" s="64" t="str">
        <f>BB85</f>
        <v>VG</v>
      </c>
      <c r="K85" s="64" t="str">
        <f>BT85</f>
        <v>G</v>
      </c>
      <c r="L85" s="65">
        <v>4.0000000000000001E-3</v>
      </c>
      <c r="M85" s="65" t="str">
        <f>IF(ABS(L85)&lt;5%,"VG",IF(ABS(L85)&lt;10%,"G",IF(ABS(L85)&lt;15%,"S","NS")))</f>
        <v>VG</v>
      </c>
      <c r="N85" s="64" t="str">
        <f>AO85</f>
        <v>G</v>
      </c>
      <c r="O85" s="64" t="str">
        <f>BD85</f>
        <v>G</v>
      </c>
      <c r="P85" s="64" t="str">
        <f>BY85</f>
        <v>G</v>
      </c>
      <c r="Q85" s="64">
        <v>0.5</v>
      </c>
      <c r="R85" s="64" t="str">
        <f>IF(Q85&lt;=0.5,"VG",IF(Q85&lt;=0.6,"G",IF(Q85&lt;=0.7,"S","NS")))</f>
        <v>VG</v>
      </c>
      <c r="S85" s="64" t="str">
        <f>AN85</f>
        <v>G</v>
      </c>
      <c r="T85" s="64" t="str">
        <f>BF85</f>
        <v>VG</v>
      </c>
      <c r="U85" s="64" t="str">
        <f>BX85</f>
        <v>VG</v>
      </c>
      <c r="V85" s="64">
        <v>0.82</v>
      </c>
      <c r="W85" s="64" t="str">
        <f>IF(V85&gt;0.85,"VG",IF(V85&gt;0.75,"G",IF(V85&gt;0.6,"S","NS")))</f>
        <v>G</v>
      </c>
      <c r="X85" s="64" t="str">
        <f>AP85</f>
        <v>S</v>
      </c>
      <c r="Y85" s="64" t="str">
        <f>BH85</f>
        <v>G</v>
      </c>
      <c r="Z85" s="64" t="str">
        <f>BZ85</f>
        <v>G</v>
      </c>
      <c r="AA85" s="66">
        <v>0.76488069174801598</v>
      </c>
      <c r="AB85" s="66">
        <v>0.68991725054118203</v>
      </c>
      <c r="AC85" s="66">
        <v>10.1443382784535</v>
      </c>
      <c r="AD85" s="66">
        <v>7.1222258413468396</v>
      </c>
      <c r="AE85" s="66">
        <v>0.484891027192693</v>
      </c>
      <c r="AF85" s="66">
        <v>0.55685074253234002</v>
      </c>
      <c r="AG85" s="66">
        <v>0.81843746163333897</v>
      </c>
      <c r="AH85" s="66">
        <v>0.72999307079166997</v>
      </c>
      <c r="AI85" s="67" t="s">
        <v>75</v>
      </c>
      <c r="AJ85" s="67" t="s">
        <v>76</v>
      </c>
      <c r="AK85" s="67" t="s">
        <v>76</v>
      </c>
      <c r="AL85" s="67" t="s">
        <v>75</v>
      </c>
      <c r="AM85" s="67" t="s">
        <v>77</v>
      </c>
      <c r="AN85" s="67" t="s">
        <v>75</v>
      </c>
      <c r="AO85" s="67" t="s">
        <v>75</v>
      </c>
      <c r="AP85" s="67" t="s">
        <v>76</v>
      </c>
      <c r="AR85" s="68" t="s">
        <v>85</v>
      </c>
      <c r="AS85" s="66">
        <v>0.79347932251418196</v>
      </c>
      <c r="AT85" s="66">
        <v>0.80273521066028797</v>
      </c>
      <c r="AU85" s="66">
        <v>6.4806978964083202</v>
      </c>
      <c r="AV85" s="66">
        <v>5.7980864326347703</v>
      </c>
      <c r="AW85" s="66">
        <v>0.454445461508659</v>
      </c>
      <c r="AX85" s="66">
        <v>0.444145009360357</v>
      </c>
      <c r="AY85" s="66">
        <v>0.82084976638971097</v>
      </c>
      <c r="AZ85" s="66">
        <v>0.82746101549721796</v>
      </c>
      <c r="BA85" s="67" t="s">
        <v>75</v>
      </c>
      <c r="BB85" s="67" t="s">
        <v>77</v>
      </c>
      <c r="BC85" s="67" t="s">
        <v>75</v>
      </c>
      <c r="BD85" s="67" t="s">
        <v>75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>IF(BJ85=AR85,1,0)</f>
        <v>1</v>
      </c>
      <c r="BJ85" s="63" t="s">
        <v>85</v>
      </c>
      <c r="BK85" s="66">
        <v>0.77201057728846201</v>
      </c>
      <c r="BL85" s="66">
        <v>0.78145064939357001</v>
      </c>
      <c r="BM85" s="66">
        <v>8.3086932198694807</v>
      </c>
      <c r="BN85" s="66">
        <v>6.9422442839524603</v>
      </c>
      <c r="BO85" s="66">
        <v>0.47748237947754502</v>
      </c>
      <c r="BP85" s="66">
        <v>0.46749262091120802</v>
      </c>
      <c r="BQ85" s="66">
        <v>0.81530771590621798</v>
      </c>
      <c r="BR85" s="66">
        <v>0.81882056470473397</v>
      </c>
      <c r="BS85" s="63" t="s">
        <v>75</v>
      </c>
      <c r="BT85" s="63" t="s">
        <v>75</v>
      </c>
      <c r="BU85" s="63" t="s">
        <v>75</v>
      </c>
      <c r="BV85" s="63" t="s">
        <v>75</v>
      </c>
      <c r="BW85" s="63" t="s">
        <v>77</v>
      </c>
      <c r="BX85" s="63" t="s">
        <v>77</v>
      </c>
      <c r="BY85" s="63" t="s">
        <v>75</v>
      </c>
      <c r="BZ85" s="63" t="s">
        <v>75</v>
      </c>
    </row>
    <row r="86" spans="1:78" s="63" customFormat="1" x14ac:dyDescent="0.3">
      <c r="A86" s="62">
        <v>14162500</v>
      </c>
      <c r="B86" s="63">
        <v>23772909</v>
      </c>
      <c r="C86" s="63" t="s">
        <v>11</v>
      </c>
      <c r="D86" s="63" t="s">
        <v>220</v>
      </c>
      <c r="F86" s="79"/>
      <c r="G86" s="64">
        <v>0.76</v>
      </c>
      <c r="H86" s="64" t="str">
        <f>IF(G86&gt;0.8,"VG",IF(G86&gt;0.7,"G",IF(G86&gt;0.45,"S","NS")))</f>
        <v>G</v>
      </c>
      <c r="I86" s="64" t="str">
        <f>AJ86</f>
        <v>S</v>
      </c>
      <c r="J86" s="64" t="str">
        <f>BB86</f>
        <v>VG</v>
      </c>
      <c r="K86" s="64" t="str">
        <f>BT86</f>
        <v>G</v>
      </c>
      <c r="L86" s="65">
        <v>4.0000000000000001E-3</v>
      </c>
      <c r="M86" s="65" t="str">
        <f>IF(ABS(L86)&lt;5%,"VG",IF(ABS(L86)&lt;10%,"G",IF(ABS(L86)&lt;15%,"S","NS")))</f>
        <v>VG</v>
      </c>
      <c r="N86" s="64" t="str">
        <f>AO86</f>
        <v>G</v>
      </c>
      <c r="O86" s="64" t="str">
        <f>BD86</f>
        <v>G</v>
      </c>
      <c r="P86" s="64" t="str">
        <f>BY86</f>
        <v>G</v>
      </c>
      <c r="Q86" s="64">
        <v>0.49</v>
      </c>
      <c r="R86" s="64" t="str">
        <f>IF(Q86&lt;=0.5,"VG",IF(Q86&lt;=0.6,"G",IF(Q86&lt;=0.7,"S","NS")))</f>
        <v>VG</v>
      </c>
      <c r="S86" s="64" t="str">
        <f>AN86</f>
        <v>G</v>
      </c>
      <c r="T86" s="64" t="str">
        <f>BF86</f>
        <v>VG</v>
      </c>
      <c r="U86" s="64" t="str">
        <f>BX86</f>
        <v>VG</v>
      </c>
      <c r="V86" s="64">
        <v>0.82</v>
      </c>
      <c r="W86" s="64" t="str">
        <f>IF(V86&gt;0.85,"VG",IF(V86&gt;0.75,"G",IF(V86&gt;0.6,"S","NS")))</f>
        <v>G</v>
      </c>
      <c r="X86" s="64" t="str">
        <f>AP86</f>
        <v>S</v>
      </c>
      <c r="Y86" s="64" t="str">
        <f>BH86</f>
        <v>G</v>
      </c>
      <c r="Z86" s="64" t="str">
        <f>BZ86</f>
        <v>G</v>
      </c>
      <c r="AA86" s="66">
        <v>0.76488069174801598</v>
      </c>
      <c r="AB86" s="66">
        <v>0.68991725054118203</v>
      </c>
      <c r="AC86" s="66">
        <v>10.1443382784535</v>
      </c>
      <c r="AD86" s="66">
        <v>7.1222258413468396</v>
      </c>
      <c r="AE86" s="66">
        <v>0.484891027192693</v>
      </c>
      <c r="AF86" s="66">
        <v>0.55685074253234002</v>
      </c>
      <c r="AG86" s="66">
        <v>0.81843746163333897</v>
      </c>
      <c r="AH86" s="66">
        <v>0.72999307079166997</v>
      </c>
      <c r="AI86" s="67" t="s">
        <v>75</v>
      </c>
      <c r="AJ86" s="67" t="s">
        <v>76</v>
      </c>
      <c r="AK86" s="67" t="s">
        <v>76</v>
      </c>
      <c r="AL86" s="67" t="s">
        <v>75</v>
      </c>
      <c r="AM86" s="67" t="s">
        <v>77</v>
      </c>
      <c r="AN86" s="67" t="s">
        <v>75</v>
      </c>
      <c r="AO86" s="67" t="s">
        <v>75</v>
      </c>
      <c r="AP86" s="67" t="s">
        <v>76</v>
      </c>
      <c r="AR86" s="68" t="s">
        <v>85</v>
      </c>
      <c r="AS86" s="66">
        <v>0.79347932251418196</v>
      </c>
      <c r="AT86" s="66">
        <v>0.80273521066028797</v>
      </c>
      <c r="AU86" s="66">
        <v>6.4806978964083202</v>
      </c>
      <c r="AV86" s="66">
        <v>5.7980864326347703</v>
      </c>
      <c r="AW86" s="66">
        <v>0.454445461508659</v>
      </c>
      <c r="AX86" s="66">
        <v>0.444145009360357</v>
      </c>
      <c r="AY86" s="66">
        <v>0.82084976638971097</v>
      </c>
      <c r="AZ86" s="66">
        <v>0.82746101549721796</v>
      </c>
      <c r="BA86" s="67" t="s">
        <v>75</v>
      </c>
      <c r="BB86" s="67" t="s">
        <v>77</v>
      </c>
      <c r="BC86" s="67" t="s">
        <v>75</v>
      </c>
      <c r="BD86" s="67" t="s">
        <v>75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>IF(BJ86=AR86,1,0)</f>
        <v>1</v>
      </c>
      <c r="BJ86" s="63" t="s">
        <v>85</v>
      </c>
      <c r="BK86" s="66">
        <v>0.77201057728846201</v>
      </c>
      <c r="BL86" s="66">
        <v>0.78145064939357001</v>
      </c>
      <c r="BM86" s="66">
        <v>8.3086932198694807</v>
      </c>
      <c r="BN86" s="66">
        <v>6.9422442839524603</v>
      </c>
      <c r="BO86" s="66">
        <v>0.47748237947754502</v>
      </c>
      <c r="BP86" s="66">
        <v>0.46749262091120802</v>
      </c>
      <c r="BQ86" s="66">
        <v>0.81530771590621798</v>
      </c>
      <c r="BR86" s="66">
        <v>0.81882056470473397</v>
      </c>
      <c r="BS86" s="63" t="s">
        <v>75</v>
      </c>
      <c r="BT86" s="63" t="s">
        <v>75</v>
      </c>
      <c r="BU86" s="63" t="s">
        <v>75</v>
      </c>
      <c r="BV86" s="63" t="s">
        <v>75</v>
      </c>
      <c r="BW86" s="63" t="s">
        <v>77</v>
      </c>
      <c r="BX86" s="63" t="s">
        <v>77</v>
      </c>
      <c r="BY86" s="63" t="s">
        <v>75</v>
      </c>
      <c r="BZ86" s="63" t="s">
        <v>75</v>
      </c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221</v>
      </c>
      <c r="F87" s="79"/>
      <c r="G87" s="64">
        <v>0.76</v>
      </c>
      <c r="H87" s="64" t="str">
        <f>IF(G87&gt;0.8,"VG",IF(G87&gt;0.7,"G",IF(G87&gt;0.45,"S","NS")))</f>
        <v>G</v>
      </c>
      <c r="I87" s="64" t="str">
        <f>AJ87</f>
        <v>S</v>
      </c>
      <c r="J87" s="64" t="str">
        <f>BB87</f>
        <v>VG</v>
      </c>
      <c r="K87" s="64" t="str">
        <f>BT87</f>
        <v>G</v>
      </c>
      <c r="L87" s="65">
        <v>0</v>
      </c>
      <c r="M87" s="65" t="str">
        <f>IF(ABS(L87)&lt;5%,"VG",IF(ABS(L87)&lt;10%,"G",IF(ABS(L87)&lt;15%,"S","NS")))</f>
        <v>VG</v>
      </c>
      <c r="N87" s="64" t="str">
        <f>AO87</f>
        <v>G</v>
      </c>
      <c r="O87" s="64" t="str">
        <f>BD87</f>
        <v>G</v>
      </c>
      <c r="P87" s="64" t="str">
        <f>BY87</f>
        <v>G</v>
      </c>
      <c r="Q87" s="64">
        <v>0.49</v>
      </c>
      <c r="R87" s="64" t="str">
        <f>IF(Q87&lt;=0.5,"VG",IF(Q87&lt;=0.6,"G",IF(Q87&lt;=0.7,"S","NS")))</f>
        <v>VG</v>
      </c>
      <c r="S87" s="64" t="str">
        <f>AN87</f>
        <v>G</v>
      </c>
      <c r="T87" s="64" t="str">
        <f>BF87</f>
        <v>VG</v>
      </c>
      <c r="U87" s="64" t="str">
        <f>BX87</f>
        <v>VG</v>
      </c>
      <c r="V87" s="64">
        <v>0.81</v>
      </c>
      <c r="W87" s="64" t="str">
        <f>IF(V87&gt;0.85,"VG",IF(V87&gt;0.75,"G",IF(V87&gt;0.6,"S","NS")))</f>
        <v>G</v>
      </c>
      <c r="X87" s="64" t="str">
        <f>AP87</f>
        <v>S</v>
      </c>
      <c r="Y87" s="64" t="str">
        <f>BH87</f>
        <v>G</v>
      </c>
      <c r="Z87" s="64" t="str">
        <f>BZ87</f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>IF(BJ87=AR87,1,0)</f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9" customFormat="1" x14ac:dyDescent="0.3">
      <c r="A88" s="72"/>
      <c r="F88" s="80"/>
      <c r="G88" s="70"/>
      <c r="H88" s="70"/>
      <c r="I88" s="70"/>
      <c r="J88" s="70"/>
      <c r="K88" s="70"/>
      <c r="L88" s="71"/>
      <c r="M88" s="71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3"/>
      <c r="AB88" s="73"/>
      <c r="AC88" s="73"/>
      <c r="AD88" s="73"/>
      <c r="AE88" s="73"/>
      <c r="AF88" s="73"/>
      <c r="AG88" s="73"/>
      <c r="AH88" s="73"/>
      <c r="AI88" s="74"/>
      <c r="AJ88" s="74"/>
      <c r="AK88" s="74"/>
      <c r="AL88" s="74"/>
      <c r="AM88" s="74"/>
      <c r="AN88" s="74"/>
      <c r="AO88" s="74"/>
      <c r="AP88" s="74"/>
      <c r="AR88" s="75"/>
      <c r="AS88" s="73"/>
      <c r="AT88" s="73"/>
      <c r="AU88" s="73"/>
      <c r="AV88" s="73"/>
      <c r="AW88" s="73"/>
      <c r="AX88" s="73"/>
      <c r="AY88" s="73"/>
      <c r="AZ88" s="73"/>
      <c r="BA88" s="74"/>
      <c r="BB88" s="74"/>
      <c r="BC88" s="74"/>
      <c r="BD88" s="74"/>
      <c r="BE88" s="74"/>
      <c r="BF88" s="74"/>
      <c r="BG88" s="74"/>
      <c r="BH88" s="74"/>
      <c r="BK88" s="73"/>
      <c r="BL88" s="73"/>
      <c r="BM88" s="73"/>
      <c r="BN88" s="73"/>
      <c r="BO88" s="73"/>
      <c r="BP88" s="73"/>
      <c r="BQ88" s="73"/>
      <c r="BR88" s="73"/>
    </row>
    <row r="89" spans="1:78" s="47" customFormat="1" x14ac:dyDescent="0.3">
      <c r="A89" s="48">
        <v>14163150</v>
      </c>
      <c r="B89" s="47">
        <v>23772857</v>
      </c>
      <c r="C89" s="47" t="s">
        <v>25</v>
      </c>
      <c r="D89" s="47" t="s">
        <v>172</v>
      </c>
      <c r="F89" s="77"/>
      <c r="G89" s="49">
        <v>0.14000000000000001</v>
      </c>
      <c r="H89" s="49" t="str">
        <f>IF(G89&gt;0.8,"VG",IF(G89&gt;0.7,"G",IF(G89&gt;0.45,"S","NS")))</f>
        <v>NS</v>
      </c>
      <c r="I89" s="49">
        <f>AJ89</f>
        <v>0</v>
      </c>
      <c r="J89" s="49">
        <f>BB89</f>
        <v>0</v>
      </c>
      <c r="K89" s="49">
        <f>BT89</f>
        <v>0</v>
      </c>
      <c r="L89" s="50">
        <v>-0.35299999999999998</v>
      </c>
      <c r="M89" s="50" t="str">
        <f>IF(ABS(L89)&lt;5%,"VG",IF(ABS(L89)&lt;10%,"G",IF(ABS(L89)&lt;15%,"S","NS")))</f>
        <v>NS</v>
      </c>
      <c r="N89" s="49">
        <f>AO89</f>
        <v>0</v>
      </c>
      <c r="O89" s="49">
        <f>BD89</f>
        <v>0</v>
      </c>
      <c r="P89" s="49">
        <f>BY89</f>
        <v>0</v>
      </c>
      <c r="Q89" s="49">
        <v>0.72899999999999998</v>
      </c>
      <c r="R89" s="49" t="str">
        <f>IF(Q89&lt;=0.5,"VG",IF(Q89&lt;=0.6,"G",IF(Q89&lt;=0.7,"S","NS")))</f>
        <v>NS</v>
      </c>
      <c r="S89" s="49">
        <f>AN89</f>
        <v>0</v>
      </c>
      <c r="T89" s="49">
        <f>BF89</f>
        <v>0</v>
      </c>
      <c r="U89" s="49">
        <f>BX89</f>
        <v>0</v>
      </c>
      <c r="V89" s="49">
        <v>0.83699999999999997</v>
      </c>
      <c r="W89" s="49" t="str">
        <f>IF(V89&gt;0.85,"VG",IF(V89&gt;0.75,"G",IF(V89&gt;0.6,"S","NS")))</f>
        <v>G</v>
      </c>
      <c r="X89" s="49">
        <f>AP89</f>
        <v>0</v>
      </c>
      <c r="Y89" s="49">
        <f>BH89</f>
        <v>0</v>
      </c>
      <c r="Z89" s="49">
        <f>BZ89</f>
        <v>0</v>
      </c>
      <c r="AA89" s="49"/>
      <c r="AB89" s="50"/>
      <c r="AC89" s="49"/>
      <c r="AD89" s="49"/>
      <c r="AE89" s="49"/>
      <c r="AF89" s="50"/>
      <c r="AG89" s="49"/>
      <c r="AH89" s="49"/>
      <c r="AI89" s="49"/>
      <c r="AJ89" s="50"/>
      <c r="AK89" s="49"/>
      <c r="AL89" s="49"/>
    </row>
    <row r="90" spans="1:78" s="47" customFormat="1" x14ac:dyDescent="0.3">
      <c r="A90" s="48">
        <v>14163900</v>
      </c>
      <c r="B90" s="47">
        <v>23772801</v>
      </c>
      <c r="C90" s="47" t="s">
        <v>26</v>
      </c>
      <c r="D90" s="47" t="s">
        <v>172</v>
      </c>
      <c r="F90" s="77"/>
      <c r="G90" s="49">
        <v>0.23</v>
      </c>
      <c r="H90" s="49" t="str">
        <f>IF(G90&gt;0.8,"VG",IF(G90&gt;0.7,"G",IF(G90&gt;0.45,"S","NS")))</f>
        <v>NS</v>
      </c>
      <c r="I90" s="49">
        <f>AJ90</f>
        <v>0</v>
      </c>
      <c r="J90" s="49">
        <f>BB90</f>
        <v>0</v>
      </c>
      <c r="K90" s="49">
        <f>BT90</f>
        <v>0</v>
      </c>
      <c r="L90" s="50">
        <v>-0.33500000000000002</v>
      </c>
      <c r="M90" s="50" t="str">
        <f>IF(ABS(L90)&lt;5%,"VG",IF(ABS(L90)&lt;10%,"G",IF(ABS(L90)&lt;15%,"S","NS")))</f>
        <v>NS</v>
      </c>
      <c r="N90" s="49">
        <f>AO90</f>
        <v>0</v>
      </c>
      <c r="O90" s="49">
        <f>BD90</f>
        <v>0</v>
      </c>
      <c r="P90" s="49">
        <f>BY90</f>
        <v>0</v>
      </c>
      <c r="Q90" s="49">
        <v>0.71799999999999997</v>
      </c>
      <c r="R90" s="49" t="str">
        <f>IF(Q90&lt;=0.5,"VG",IF(Q90&lt;=0.6,"G",IF(Q90&lt;=0.7,"S","NS")))</f>
        <v>NS</v>
      </c>
      <c r="S90" s="49">
        <f>AN90</f>
        <v>0</v>
      </c>
      <c r="T90" s="49">
        <f>BF90</f>
        <v>0</v>
      </c>
      <c r="U90" s="49">
        <f>BX90</f>
        <v>0</v>
      </c>
      <c r="V90" s="49">
        <v>0.78</v>
      </c>
      <c r="W90" s="49" t="str">
        <f>IF(V90&gt;0.85,"VG",IF(V90&gt;0.75,"G",IF(V90&gt;0.6,"S","NS")))</f>
        <v>G</v>
      </c>
      <c r="X90" s="49">
        <f>AP90</f>
        <v>0</v>
      </c>
      <c r="Y90" s="49">
        <f>BH90</f>
        <v>0</v>
      </c>
      <c r="Z90" s="49">
        <f>BZ90</f>
        <v>0</v>
      </c>
      <c r="AA90" s="49"/>
      <c r="AB90" s="50"/>
      <c r="AC90" s="49"/>
      <c r="AD90" s="49"/>
      <c r="AE90" s="49"/>
      <c r="AF90" s="50"/>
      <c r="AG90" s="49"/>
      <c r="AH90" s="49"/>
      <c r="AI90" s="49"/>
      <c r="AJ90" s="50"/>
      <c r="AK90" s="49"/>
      <c r="AL90" s="49"/>
    </row>
    <row r="91" spans="1:78" s="47" customFormat="1" x14ac:dyDescent="0.3">
      <c r="A91" s="48">
        <v>14164700</v>
      </c>
      <c r="B91" s="47">
        <v>23774369</v>
      </c>
      <c r="C91" s="47" t="s">
        <v>12</v>
      </c>
      <c r="D91" s="47" t="s">
        <v>172</v>
      </c>
      <c r="F91" s="77"/>
      <c r="G91" s="49">
        <v>0.35699999999999998</v>
      </c>
      <c r="H91" s="49" t="str">
        <f>IF(G91&gt;0.8,"VG",IF(G91&gt;0.7,"G",IF(G91&gt;0.45,"S","NS")))</f>
        <v>NS</v>
      </c>
      <c r="I91" s="49" t="str">
        <f>AJ91</f>
        <v>NS</v>
      </c>
      <c r="J91" s="49" t="str">
        <f>BB91</f>
        <v>NS</v>
      </c>
      <c r="K91" s="49" t="str">
        <f>BT91</f>
        <v>NS</v>
      </c>
      <c r="L91" s="50">
        <v>0.60499999999999998</v>
      </c>
      <c r="M91" s="50" t="str">
        <f>IF(ABS(L91)&lt;5%,"VG",IF(ABS(L91)&lt;10%,"G",IF(ABS(L91)&lt;15%,"S","NS")))</f>
        <v>NS</v>
      </c>
      <c r="N91" s="49" t="str">
        <f>AO91</f>
        <v>S</v>
      </c>
      <c r="O91" s="49" t="str">
        <f>BD91</f>
        <v>NS</v>
      </c>
      <c r="P91" s="49" t="str">
        <f>BY91</f>
        <v>NS</v>
      </c>
      <c r="Q91" s="49">
        <v>0.747</v>
      </c>
      <c r="R91" s="49" t="str">
        <f>IF(Q91&lt;=0.5,"VG",IF(Q91&lt;=0.6,"G",IF(Q91&lt;=0.7,"S","NS")))</f>
        <v>NS</v>
      </c>
      <c r="S91" s="49" t="str">
        <f>AN91</f>
        <v>NS</v>
      </c>
      <c r="T91" s="49" t="str">
        <f>BF91</f>
        <v>NS</v>
      </c>
      <c r="U91" s="49" t="str">
        <f>BX91</f>
        <v>NS</v>
      </c>
      <c r="V91" s="49">
        <v>0.70399999999999996</v>
      </c>
      <c r="W91" s="49" t="str">
        <f>IF(V91&gt;0.85,"VG",IF(V91&gt;0.75,"G",IF(V91&gt;0.6,"S","NS")))</f>
        <v>S</v>
      </c>
      <c r="X91" s="49" t="str">
        <f>AP91</f>
        <v>S</v>
      </c>
      <c r="Y91" s="49" t="str">
        <f>BH91</f>
        <v>S</v>
      </c>
      <c r="Z91" s="49" t="str">
        <f>BZ91</f>
        <v>S</v>
      </c>
      <c r="AA91" s="51">
        <v>3.0704881282754101E-2</v>
      </c>
      <c r="AB91" s="51">
        <v>8.4524781993650294E-2</v>
      </c>
      <c r="AC91" s="51">
        <v>57.725781118164299</v>
      </c>
      <c r="AD91" s="51">
        <v>55.898433080474298</v>
      </c>
      <c r="AE91" s="51">
        <v>0.98452786589168995</v>
      </c>
      <c r="AF91" s="51">
        <v>0.956804691672417</v>
      </c>
      <c r="AG91" s="51">
        <v>0.60214454482463797</v>
      </c>
      <c r="AH91" s="51">
        <v>0.63132009052717497</v>
      </c>
      <c r="AI91" s="52" t="s">
        <v>73</v>
      </c>
      <c r="AJ91" s="52" t="s">
        <v>73</v>
      </c>
      <c r="AK91" s="52" t="s">
        <v>73</v>
      </c>
      <c r="AL91" s="52" t="s">
        <v>73</v>
      </c>
      <c r="AM91" s="52" t="s">
        <v>73</v>
      </c>
      <c r="AN91" s="52" t="s">
        <v>73</v>
      </c>
      <c r="AO91" s="52" t="s">
        <v>76</v>
      </c>
      <c r="AP91" s="52" t="s">
        <v>76</v>
      </c>
      <c r="AR91" s="53" t="s">
        <v>86</v>
      </c>
      <c r="AS91" s="51">
        <v>-0.140948274247363</v>
      </c>
      <c r="AT91" s="51">
        <v>-0.122937769553058</v>
      </c>
      <c r="AU91" s="51">
        <v>66.867307385937096</v>
      </c>
      <c r="AV91" s="51">
        <v>66.057230496528703</v>
      </c>
      <c r="AW91" s="51">
        <v>1.0681518029977599</v>
      </c>
      <c r="AX91" s="51">
        <v>1.0596875811073101</v>
      </c>
      <c r="AY91" s="51">
        <v>0.57818284597209202</v>
      </c>
      <c r="AZ91" s="51">
        <v>0.60062178678829903</v>
      </c>
      <c r="BA91" s="52" t="s">
        <v>73</v>
      </c>
      <c r="BB91" s="52" t="s">
        <v>73</v>
      </c>
      <c r="BC91" s="52" t="s">
        <v>73</v>
      </c>
      <c r="BD91" s="52" t="s">
        <v>73</v>
      </c>
      <c r="BE91" s="52" t="s">
        <v>73</v>
      </c>
      <c r="BF91" s="52" t="s">
        <v>73</v>
      </c>
      <c r="BG91" s="52" t="s">
        <v>73</v>
      </c>
      <c r="BH91" s="52" t="s">
        <v>76</v>
      </c>
      <c r="BI91" s="47">
        <f>IF(BJ91=AR91,1,0)</f>
        <v>1</v>
      </c>
      <c r="BJ91" s="47" t="s">
        <v>86</v>
      </c>
      <c r="BK91" s="51">
        <v>-5.9165543784451997E-2</v>
      </c>
      <c r="BL91" s="51">
        <v>-4.1886943092680901E-2</v>
      </c>
      <c r="BM91" s="51">
        <v>61.764911696754098</v>
      </c>
      <c r="BN91" s="51">
        <v>61.151691742809497</v>
      </c>
      <c r="BO91" s="51">
        <v>1.02915768654976</v>
      </c>
      <c r="BP91" s="51">
        <v>1.02072863342452</v>
      </c>
      <c r="BQ91" s="51">
        <v>0.58744030239503198</v>
      </c>
      <c r="BR91" s="51">
        <v>0.61195296299156199</v>
      </c>
      <c r="BS91" s="47" t="s">
        <v>73</v>
      </c>
      <c r="BT91" s="47" t="s">
        <v>73</v>
      </c>
      <c r="BU91" s="47" t="s">
        <v>73</v>
      </c>
      <c r="BV91" s="47" t="s">
        <v>73</v>
      </c>
      <c r="BW91" s="47" t="s">
        <v>73</v>
      </c>
      <c r="BX91" s="47" t="s">
        <v>73</v>
      </c>
      <c r="BY91" s="47" t="s">
        <v>73</v>
      </c>
      <c r="BZ91" s="47" t="s">
        <v>76</v>
      </c>
    </row>
    <row r="92" spans="1:78" s="30" customFormat="1" x14ac:dyDescent="0.3">
      <c r="A92" s="123">
        <v>14164700</v>
      </c>
      <c r="B92" s="30">
        <v>23774369</v>
      </c>
      <c r="C92" s="30" t="s">
        <v>12</v>
      </c>
      <c r="D92" s="30" t="s">
        <v>204</v>
      </c>
      <c r="F92" s="125"/>
      <c r="G92" s="24">
        <v>0.35</v>
      </c>
      <c r="H92" s="24" t="str">
        <f>IF(G92&gt;0.8,"VG",IF(G92&gt;0.7,"G",IF(G92&gt;0.45,"S","NS")))</f>
        <v>NS</v>
      </c>
      <c r="I92" s="24" t="str">
        <f>AJ92</f>
        <v>NS</v>
      </c>
      <c r="J92" s="24" t="str">
        <f>BB92</f>
        <v>NS</v>
      </c>
      <c r="K92" s="24" t="str">
        <f>BT92</f>
        <v>NS</v>
      </c>
      <c r="L92" s="25">
        <v>0.61</v>
      </c>
      <c r="M92" s="25" t="str">
        <f>IF(ABS(L92)&lt;5%,"VG",IF(ABS(L92)&lt;10%,"G",IF(ABS(L92)&lt;15%,"S","NS")))</f>
        <v>NS</v>
      </c>
      <c r="N92" s="24" t="str">
        <f>AO92</f>
        <v>S</v>
      </c>
      <c r="O92" s="24" t="str">
        <f>BD92</f>
        <v>NS</v>
      </c>
      <c r="P92" s="24" t="str">
        <f>BY92</f>
        <v>NS</v>
      </c>
      <c r="Q92" s="24">
        <v>0.747</v>
      </c>
      <c r="R92" s="24" t="str">
        <f>IF(Q92&lt;=0.5,"VG",IF(Q92&lt;=0.6,"G",IF(Q92&lt;=0.7,"S","NS")))</f>
        <v>NS</v>
      </c>
      <c r="S92" s="24" t="str">
        <f>AN92</f>
        <v>NS</v>
      </c>
      <c r="T92" s="24" t="str">
        <f>BF92</f>
        <v>NS</v>
      </c>
      <c r="U92" s="24" t="str">
        <f>BX92</f>
        <v>NS</v>
      </c>
      <c r="V92" s="24">
        <v>0.73</v>
      </c>
      <c r="W92" s="24" t="str">
        <f>IF(V92&gt;0.85,"VG",IF(V92&gt;0.75,"G",IF(V92&gt;0.6,"S","NS")))</f>
        <v>S</v>
      </c>
      <c r="X92" s="24" t="str">
        <f>AP92</f>
        <v>S</v>
      </c>
      <c r="Y92" s="24" t="str">
        <f>BH92</f>
        <v>S</v>
      </c>
      <c r="Z92" s="24" t="str">
        <f>BZ92</f>
        <v>S</v>
      </c>
      <c r="AA92" s="33">
        <v>3.0704881282754101E-2</v>
      </c>
      <c r="AB92" s="33">
        <v>8.4524781993650294E-2</v>
      </c>
      <c r="AC92" s="33">
        <v>57.725781118164299</v>
      </c>
      <c r="AD92" s="33">
        <v>55.898433080474298</v>
      </c>
      <c r="AE92" s="33">
        <v>0.98452786589168995</v>
      </c>
      <c r="AF92" s="33">
        <v>0.956804691672417</v>
      </c>
      <c r="AG92" s="33">
        <v>0.60214454482463797</v>
      </c>
      <c r="AH92" s="33">
        <v>0.63132009052717497</v>
      </c>
      <c r="AI92" s="36" t="s">
        <v>73</v>
      </c>
      <c r="AJ92" s="36" t="s">
        <v>73</v>
      </c>
      <c r="AK92" s="36" t="s">
        <v>73</v>
      </c>
      <c r="AL92" s="36" t="s">
        <v>73</v>
      </c>
      <c r="AM92" s="36" t="s">
        <v>73</v>
      </c>
      <c r="AN92" s="36" t="s">
        <v>73</v>
      </c>
      <c r="AO92" s="36" t="s">
        <v>76</v>
      </c>
      <c r="AP92" s="36" t="s">
        <v>76</v>
      </c>
      <c r="AR92" s="126" t="s">
        <v>86</v>
      </c>
      <c r="AS92" s="33">
        <v>-0.140948274247363</v>
      </c>
      <c r="AT92" s="33">
        <v>-0.122937769553058</v>
      </c>
      <c r="AU92" s="33">
        <v>66.867307385937096</v>
      </c>
      <c r="AV92" s="33">
        <v>66.057230496528703</v>
      </c>
      <c r="AW92" s="33">
        <v>1.0681518029977599</v>
      </c>
      <c r="AX92" s="33">
        <v>1.0596875811073101</v>
      </c>
      <c r="AY92" s="33">
        <v>0.57818284597209202</v>
      </c>
      <c r="AZ92" s="33">
        <v>0.60062178678829903</v>
      </c>
      <c r="BA92" s="36" t="s">
        <v>73</v>
      </c>
      <c r="BB92" s="36" t="s">
        <v>73</v>
      </c>
      <c r="BC92" s="36" t="s">
        <v>73</v>
      </c>
      <c r="BD92" s="36" t="s">
        <v>73</v>
      </c>
      <c r="BE92" s="36" t="s">
        <v>73</v>
      </c>
      <c r="BF92" s="36" t="s">
        <v>73</v>
      </c>
      <c r="BG92" s="36" t="s">
        <v>73</v>
      </c>
      <c r="BH92" s="36" t="s">
        <v>76</v>
      </c>
      <c r="BI92" s="30">
        <f>IF(BJ92=AR92,1,0)</f>
        <v>1</v>
      </c>
      <c r="BJ92" s="30" t="s">
        <v>86</v>
      </c>
      <c r="BK92" s="33">
        <v>-5.9165543784451997E-2</v>
      </c>
      <c r="BL92" s="33">
        <v>-4.1886943092680901E-2</v>
      </c>
      <c r="BM92" s="33">
        <v>61.764911696754098</v>
      </c>
      <c r="BN92" s="33">
        <v>61.151691742809497</v>
      </c>
      <c r="BO92" s="33">
        <v>1.02915768654976</v>
      </c>
      <c r="BP92" s="33">
        <v>1.02072863342452</v>
      </c>
      <c r="BQ92" s="33">
        <v>0.58744030239503198</v>
      </c>
      <c r="BR92" s="33">
        <v>0.61195296299156199</v>
      </c>
      <c r="BS92" s="30" t="s">
        <v>73</v>
      </c>
      <c r="BT92" s="30" t="s">
        <v>73</v>
      </c>
      <c r="BU92" s="30" t="s">
        <v>73</v>
      </c>
      <c r="BV92" s="30" t="s">
        <v>73</v>
      </c>
      <c r="BW92" s="30" t="s">
        <v>73</v>
      </c>
      <c r="BX92" s="30" t="s">
        <v>73</v>
      </c>
      <c r="BY92" s="30" t="s">
        <v>73</v>
      </c>
      <c r="BZ92" s="30" t="s">
        <v>76</v>
      </c>
    </row>
    <row r="93" spans="1:78" s="69" customFormat="1" x14ac:dyDescent="0.3">
      <c r="A93" s="72"/>
      <c r="F93" s="80"/>
      <c r="G93" s="70"/>
      <c r="H93" s="70"/>
      <c r="I93" s="70"/>
      <c r="J93" s="70"/>
      <c r="K93" s="70"/>
      <c r="L93" s="71"/>
      <c r="M93" s="71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3"/>
      <c r="AB93" s="73"/>
      <c r="AC93" s="73"/>
      <c r="AD93" s="73"/>
      <c r="AE93" s="73"/>
      <c r="AF93" s="73"/>
      <c r="AG93" s="73"/>
      <c r="AH93" s="73"/>
      <c r="AI93" s="74"/>
      <c r="AJ93" s="74"/>
      <c r="AK93" s="74"/>
      <c r="AL93" s="74"/>
      <c r="AM93" s="74"/>
      <c r="AN93" s="74"/>
      <c r="AO93" s="74"/>
      <c r="AP93" s="74"/>
      <c r="AR93" s="75"/>
      <c r="AS93" s="73"/>
      <c r="AT93" s="73"/>
      <c r="AU93" s="73"/>
      <c r="AV93" s="73"/>
      <c r="AW93" s="73"/>
      <c r="AX93" s="73"/>
      <c r="AY93" s="73"/>
      <c r="AZ93" s="73"/>
      <c r="BA93" s="74"/>
      <c r="BB93" s="74"/>
      <c r="BC93" s="74"/>
      <c r="BD93" s="74"/>
      <c r="BE93" s="74"/>
      <c r="BF93" s="74"/>
      <c r="BG93" s="74"/>
      <c r="BH93" s="74"/>
      <c r="BK93" s="73"/>
      <c r="BL93" s="73"/>
      <c r="BM93" s="73"/>
      <c r="BN93" s="73"/>
      <c r="BO93" s="73"/>
      <c r="BP93" s="73"/>
      <c r="BQ93" s="73"/>
      <c r="BR93" s="73"/>
    </row>
    <row r="94" spans="1:78" s="63" customFormat="1" x14ac:dyDescent="0.3">
      <c r="A94" s="62">
        <v>14164900</v>
      </c>
      <c r="B94" s="63">
        <v>23772751</v>
      </c>
      <c r="C94" s="63" t="s">
        <v>13</v>
      </c>
      <c r="D94" s="63" t="s">
        <v>172</v>
      </c>
      <c r="F94" s="77"/>
      <c r="G94" s="64">
        <v>0.77100000000000002</v>
      </c>
      <c r="H94" s="64" t="str">
        <f t="shared" ref="H94:H107" si="219">IF(G94&gt;0.8,"VG",IF(G94&gt;0.7,"G",IF(G94&gt;0.45,"S","NS")))</f>
        <v>G</v>
      </c>
      <c r="I94" s="64" t="str">
        <f t="shared" ref="I94:I100" si="220">AJ94</f>
        <v>G</v>
      </c>
      <c r="J94" s="64" t="str">
        <f t="shared" ref="J94:J100" si="221">BB94</f>
        <v>VG</v>
      </c>
      <c r="K94" s="64" t="str">
        <f t="shared" ref="K94:K100" si="222">BT94</f>
        <v>VG</v>
      </c>
      <c r="L94" s="65">
        <v>-1.7000000000000001E-2</v>
      </c>
      <c r="M94" s="65" t="str">
        <f t="shared" ref="M94:M107" si="223">IF(ABS(L94)&lt;5%,"VG",IF(ABS(L94)&lt;10%,"G",IF(ABS(L94)&lt;15%,"S","NS")))</f>
        <v>VG</v>
      </c>
      <c r="N94" s="64" t="str">
        <f t="shared" ref="N94:N100" si="224">AO94</f>
        <v>G</v>
      </c>
      <c r="O94" s="64" t="str">
        <f t="shared" ref="O94:O100" si="225">BD94</f>
        <v>VG</v>
      </c>
      <c r="P94" s="64" t="str">
        <f t="shared" ref="P94:P100" si="226">BY94</f>
        <v>G</v>
      </c>
      <c r="Q94" s="64">
        <v>0.47699999999999998</v>
      </c>
      <c r="R94" s="64" t="str">
        <f t="shared" ref="R94:R107" si="227">IF(Q94&lt;=0.5,"VG",IF(Q94&lt;=0.6,"G",IF(Q94&lt;=0.7,"S","NS")))</f>
        <v>VG</v>
      </c>
      <c r="S94" s="64" t="str">
        <f t="shared" ref="S94:S100" si="228">AN94</f>
        <v>VG</v>
      </c>
      <c r="T94" s="64" t="str">
        <f t="shared" ref="T94:T100" si="229">BF94</f>
        <v>VG</v>
      </c>
      <c r="U94" s="64" t="str">
        <f t="shared" ref="U94:U100" si="230">BX94</f>
        <v>VG</v>
      </c>
      <c r="V94" s="64">
        <v>0.79300000000000004</v>
      </c>
      <c r="W94" s="64" t="str">
        <f t="shared" ref="W94:W107" si="231">IF(V94&gt;0.85,"VG",IF(V94&gt;0.75,"G",IF(V94&gt;0.6,"S","NS")))</f>
        <v>G</v>
      </c>
      <c r="X94" s="64" t="str">
        <f t="shared" ref="X94:X100" si="232">AP94</f>
        <v>G</v>
      </c>
      <c r="Y94" s="64" t="str">
        <f t="shared" ref="Y94:Y100" si="233">BH94</f>
        <v>VG</v>
      </c>
      <c r="Z94" s="64" t="str">
        <f t="shared" ref="Z94:Z100" si="234">BZ94</f>
        <v>G</v>
      </c>
      <c r="AA94" s="66">
        <v>0.82957537734731002</v>
      </c>
      <c r="AB94" s="66">
        <v>0.770017181523593</v>
      </c>
      <c r="AC94" s="66">
        <v>4.1945904485044201</v>
      </c>
      <c r="AD94" s="66">
        <v>1.60133556975805</v>
      </c>
      <c r="AE94" s="66">
        <v>0.41282517201920899</v>
      </c>
      <c r="AF94" s="66">
        <v>0.47956523902010201</v>
      </c>
      <c r="AG94" s="66">
        <v>0.83981224617125405</v>
      </c>
      <c r="AH94" s="66">
        <v>0.77168278397218004</v>
      </c>
      <c r="AI94" s="67" t="s">
        <v>77</v>
      </c>
      <c r="AJ94" s="67" t="s">
        <v>75</v>
      </c>
      <c r="AK94" s="67" t="s">
        <v>77</v>
      </c>
      <c r="AL94" s="67" t="s">
        <v>77</v>
      </c>
      <c r="AM94" s="67" t="s">
        <v>77</v>
      </c>
      <c r="AN94" s="67" t="s">
        <v>77</v>
      </c>
      <c r="AO94" s="67" t="s">
        <v>75</v>
      </c>
      <c r="AP94" s="67" t="s">
        <v>75</v>
      </c>
      <c r="AR94" s="68" t="s">
        <v>87</v>
      </c>
      <c r="AS94" s="66">
        <v>0.84535320975234196</v>
      </c>
      <c r="AT94" s="66">
        <v>0.852362033202411</v>
      </c>
      <c r="AU94" s="66">
        <v>0.65503642042571297</v>
      </c>
      <c r="AV94" s="66">
        <v>0.70929549035220396</v>
      </c>
      <c r="AW94" s="66">
        <v>0.39325156102380399</v>
      </c>
      <c r="AX94" s="66">
        <v>0.38423686288224501</v>
      </c>
      <c r="AY94" s="66">
        <v>0.84908178687649805</v>
      </c>
      <c r="AZ94" s="66">
        <v>0.85623492331974904</v>
      </c>
      <c r="BA94" s="67" t="s">
        <v>77</v>
      </c>
      <c r="BB94" s="67" t="s">
        <v>77</v>
      </c>
      <c r="BC94" s="67" t="s">
        <v>77</v>
      </c>
      <c r="BD94" s="67" t="s">
        <v>77</v>
      </c>
      <c r="BE94" s="67" t="s">
        <v>77</v>
      </c>
      <c r="BF94" s="67" t="s">
        <v>77</v>
      </c>
      <c r="BG94" s="67" t="s">
        <v>75</v>
      </c>
      <c r="BH94" s="67" t="s">
        <v>77</v>
      </c>
      <c r="BI94" s="63">
        <f t="shared" ref="BI94:BI100" si="235">IF(BJ94=AR94,1,0)</f>
        <v>1</v>
      </c>
      <c r="BJ94" s="63" t="s">
        <v>87</v>
      </c>
      <c r="BK94" s="66">
        <v>0.83149852870428698</v>
      </c>
      <c r="BL94" s="66">
        <v>0.840051780765255</v>
      </c>
      <c r="BM94" s="66">
        <v>2.4536945846266698</v>
      </c>
      <c r="BN94" s="66">
        <v>1.8573873082821999</v>
      </c>
      <c r="BO94" s="66">
        <v>0.41048930716367399</v>
      </c>
      <c r="BP94" s="66">
        <v>0.39993526880577102</v>
      </c>
      <c r="BQ94" s="66">
        <v>0.83515826593662201</v>
      </c>
      <c r="BR94" s="66">
        <v>0.84255161739777595</v>
      </c>
      <c r="BS94" s="63" t="s">
        <v>77</v>
      </c>
      <c r="BT94" s="63" t="s">
        <v>77</v>
      </c>
      <c r="BU94" s="63" t="s">
        <v>77</v>
      </c>
      <c r="BV94" s="63" t="s">
        <v>77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14164900</v>
      </c>
      <c r="B95" s="63">
        <v>23772751</v>
      </c>
      <c r="C95" s="63" t="s">
        <v>13</v>
      </c>
      <c r="D95" s="63" t="s">
        <v>175</v>
      </c>
      <c r="F95" s="77"/>
      <c r="G95" s="64">
        <v>0.76</v>
      </c>
      <c r="H95" s="64" t="str">
        <f t="shared" si="219"/>
        <v>G</v>
      </c>
      <c r="I95" s="64" t="str">
        <f t="shared" si="220"/>
        <v>G</v>
      </c>
      <c r="J95" s="64" t="str">
        <f t="shared" si="221"/>
        <v>VG</v>
      </c>
      <c r="K95" s="64" t="str">
        <f t="shared" si="222"/>
        <v>VG</v>
      </c>
      <c r="L95" s="65">
        <v>-1.9E-2</v>
      </c>
      <c r="M95" s="65" t="str">
        <f t="shared" si="223"/>
        <v>VG</v>
      </c>
      <c r="N95" s="64" t="str">
        <f t="shared" si="224"/>
        <v>G</v>
      </c>
      <c r="O95" s="64" t="str">
        <f t="shared" si="225"/>
        <v>VG</v>
      </c>
      <c r="P95" s="64" t="str">
        <f t="shared" si="226"/>
        <v>G</v>
      </c>
      <c r="Q95" s="64">
        <v>0.49</v>
      </c>
      <c r="R95" s="64" t="str">
        <f t="shared" si="227"/>
        <v>VG</v>
      </c>
      <c r="S95" s="64" t="str">
        <f t="shared" si="228"/>
        <v>VG</v>
      </c>
      <c r="T95" s="64" t="str">
        <f t="shared" si="229"/>
        <v>VG</v>
      </c>
      <c r="U95" s="64" t="str">
        <f t="shared" si="230"/>
        <v>VG</v>
      </c>
      <c r="V95" s="64">
        <v>0.79300000000000004</v>
      </c>
      <c r="W95" s="64" t="str">
        <f t="shared" si="231"/>
        <v>G</v>
      </c>
      <c r="X95" s="64" t="str">
        <f t="shared" si="232"/>
        <v>G</v>
      </c>
      <c r="Y95" s="64" t="str">
        <f t="shared" si="233"/>
        <v>VG</v>
      </c>
      <c r="Z95" s="64" t="str">
        <f t="shared" si="234"/>
        <v>G</v>
      </c>
      <c r="AA95" s="66">
        <v>0.82957537734731002</v>
      </c>
      <c r="AB95" s="66">
        <v>0.770017181523593</v>
      </c>
      <c r="AC95" s="66">
        <v>4.1945904485044201</v>
      </c>
      <c r="AD95" s="66">
        <v>1.60133556975805</v>
      </c>
      <c r="AE95" s="66">
        <v>0.41282517201920899</v>
      </c>
      <c r="AF95" s="66">
        <v>0.47956523902010201</v>
      </c>
      <c r="AG95" s="66">
        <v>0.83981224617125405</v>
      </c>
      <c r="AH95" s="66">
        <v>0.77168278397218004</v>
      </c>
      <c r="AI95" s="67" t="s">
        <v>77</v>
      </c>
      <c r="AJ95" s="67" t="s">
        <v>75</v>
      </c>
      <c r="AK95" s="67" t="s">
        <v>77</v>
      </c>
      <c r="AL95" s="67" t="s">
        <v>77</v>
      </c>
      <c r="AM95" s="67" t="s">
        <v>77</v>
      </c>
      <c r="AN95" s="67" t="s">
        <v>77</v>
      </c>
      <c r="AO95" s="67" t="s">
        <v>75</v>
      </c>
      <c r="AP95" s="67" t="s">
        <v>75</v>
      </c>
      <c r="AR95" s="68" t="s">
        <v>87</v>
      </c>
      <c r="AS95" s="66">
        <v>0.84535320975234196</v>
      </c>
      <c r="AT95" s="66">
        <v>0.852362033202411</v>
      </c>
      <c r="AU95" s="66">
        <v>0.65503642042571297</v>
      </c>
      <c r="AV95" s="66">
        <v>0.70929549035220396</v>
      </c>
      <c r="AW95" s="66">
        <v>0.39325156102380399</v>
      </c>
      <c r="AX95" s="66">
        <v>0.38423686288224501</v>
      </c>
      <c r="AY95" s="66">
        <v>0.84908178687649805</v>
      </c>
      <c r="AZ95" s="66">
        <v>0.85623492331974904</v>
      </c>
      <c r="BA95" s="67" t="s">
        <v>77</v>
      </c>
      <c r="BB95" s="67" t="s">
        <v>77</v>
      </c>
      <c r="BC95" s="67" t="s">
        <v>77</v>
      </c>
      <c r="BD95" s="67" t="s">
        <v>77</v>
      </c>
      <c r="BE95" s="67" t="s">
        <v>77</v>
      </c>
      <c r="BF95" s="67" t="s">
        <v>77</v>
      </c>
      <c r="BG95" s="67" t="s">
        <v>75</v>
      </c>
      <c r="BH95" s="67" t="s">
        <v>77</v>
      </c>
      <c r="BI95" s="63">
        <f t="shared" si="235"/>
        <v>1</v>
      </c>
      <c r="BJ95" s="63" t="s">
        <v>87</v>
      </c>
      <c r="BK95" s="66">
        <v>0.83149852870428698</v>
      </c>
      <c r="BL95" s="66">
        <v>0.840051780765255</v>
      </c>
      <c r="BM95" s="66">
        <v>2.4536945846266698</v>
      </c>
      <c r="BN95" s="66">
        <v>1.8573873082821999</v>
      </c>
      <c r="BO95" s="66">
        <v>0.41048930716367399</v>
      </c>
      <c r="BP95" s="66">
        <v>0.39993526880577102</v>
      </c>
      <c r="BQ95" s="66">
        <v>0.83515826593662201</v>
      </c>
      <c r="BR95" s="66">
        <v>0.84255161739777595</v>
      </c>
      <c r="BS95" s="63" t="s">
        <v>77</v>
      </c>
      <c r="BT95" s="63" t="s">
        <v>77</v>
      </c>
      <c r="BU95" s="63" t="s">
        <v>77</v>
      </c>
      <c r="BV95" s="63" t="s">
        <v>77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14164900</v>
      </c>
      <c r="B96" s="63">
        <v>23772751</v>
      </c>
      <c r="C96" s="63" t="s">
        <v>13</v>
      </c>
      <c r="D96" s="63" t="s">
        <v>176</v>
      </c>
      <c r="F96" s="77"/>
      <c r="G96" s="64">
        <v>0.74</v>
      </c>
      <c r="H96" s="64" t="str">
        <f t="shared" si="219"/>
        <v>G</v>
      </c>
      <c r="I96" s="64" t="str">
        <f t="shared" si="220"/>
        <v>G</v>
      </c>
      <c r="J96" s="64" t="str">
        <f t="shared" si="221"/>
        <v>VG</v>
      </c>
      <c r="K96" s="64" t="str">
        <f t="shared" si="222"/>
        <v>VG</v>
      </c>
      <c r="L96" s="65">
        <v>-8.0000000000000002E-3</v>
      </c>
      <c r="M96" s="65" t="str">
        <f t="shared" si="223"/>
        <v>VG</v>
      </c>
      <c r="N96" s="64" t="str">
        <f t="shared" si="224"/>
        <v>G</v>
      </c>
      <c r="O96" s="64" t="str">
        <f t="shared" si="225"/>
        <v>VG</v>
      </c>
      <c r="P96" s="64" t="str">
        <f t="shared" si="226"/>
        <v>G</v>
      </c>
      <c r="Q96" s="64">
        <v>0.51</v>
      </c>
      <c r="R96" s="64" t="str">
        <f t="shared" si="227"/>
        <v>G</v>
      </c>
      <c r="S96" s="64" t="str">
        <f t="shared" si="228"/>
        <v>VG</v>
      </c>
      <c r="T96" s="64" t="str">
        <f t="shared" si="229"/>
        <v>VG</v>
      </c>
      <c r="U96" s="64" t="str">
        <f t="shared" si="230"/>
        <v>VG</v>
      </c>
      <c r="V96" s="64">
        <v>0.82</v>
      </c>
      <c r="W96" s="64" t="str">
        <f t="shared" si="231"/>
        <v>G</v>
      </c>
      <c r="X96" s="64" t="str">
        <f t="shared" si="232"/>
        <v>G</v>
      </c>
      <c r="Y96" s="64" t="str">
        <f t="shared" si="233"/>
        <v>VG</v>
      </c>
      <c r="Z96" s="64" t="str">
        <f t="shared" si="234"/>
        <v>G</v>
      </c>
      <c r="AA96" s="66">
        <v>0.82957537734731002</v>
      </c>
      <c r="AB96" s="66">
        <v>0.770017181523593</v>
      </c>
      <c r="AC96" s="66">
        <v>4.1945904485044201</v>
      </c>
      <c r="AD96" s="66">
        <v>1.60133556975805</v>
      </c>
      <c r="AE96" s="66">
        <v>0.41282517201920899</v>
      </c>
      <c r="AF96" s="66">
        <v>0.47956523902010201</v>
      </c>
      <c r="AG96" s="66">
        <v>0.83981224617125405</v>
      </c>
      <c r="AH96" s="66">
        <v>0.77168278397218004</v>
      </c>
      <c r="AI96" s="67" t="s">
        <v>77</v>
      </c>
      <c r="AJ96" s="67" t="s">
        <v>75</v>
      </c>
      <c r="AK96" s="67" t="s">
        <v>77</v>
      </c>
      <c r="AL96" s="67" t="s">
        <v>77</v>
      </c>
      <c r="AM96" s="67" t="s">
        <v>77</v>
      </c>
      <c r="AN96" s="67" t="s">
        <v>77</v>
      </c>
      <c r="AO96" s="67" t="s">
        <v>75</v>
      </c>
      <c r="AP96" s="67" t="s">
        <v>75</v>
      </c>
      <c r="AR96" s="68" t="s">
        <v>87</v>
      </c>
      <c r="AS96" s="66">
        <v>0.84535320975234196</v>
      </c>
      <c r="AT96" s="66">
        <v>0.852362033202411</v>
      </c>
      <c r="AU96" s="66">
        <v>0.65503642042571297</v>
      </c>
      <c r="AV96" s="66">
        <v>0.70929549035220396</v>
      </c>
      <c r="AW96" s="66">
        <v>0.39325156102380399</v>
      </c>
      <c r="AX96" s="66">
        <v>0.38423686288224501</v>
      </c>
      <c r="AY96" s="66">
        <v>0.84908178687649805</v>
      </c>
      <c r="AZ96" s="66">
        <v>0.85623492331974904</v>
      </c>
      <c r="BA96" s="67" t="s">
        <v>77</v>
      </c>
      <c r="BB96" s="67" t="s">
        <v>77</v>
      </c>
      <c r="BC96" s="67" t="s">
        <v>77</v>
      </c>
      <c r="BD96" s="67" t="s">
        <v>77</v>
      </c>
      <c r="BE96" s="67" t="s">
        <v>77</v>
      </c>
      <c r="BF96" s="67" t="s">
        <v>77</v>
      </c>
      <c r="BG96" s="67" t="s">
        <v>75</v>
      </c>
      <c r="BH96" s="67" t="s">
        <v>77</v>
      </c>
      <c r="BI96" s="63">
        <f t="shared" si="235"/>
        <v>1</v>
      </c>
      <c r="BJ96" s="63" t="s">
        <v>87</v>
      </c>
      <c r="BK96" s="66">
        <v>0.83149852870428698</v>
      </c>
      <c r="BL96" s="66">
        <v>0.840051780765255</v>
      </c>
      <c r="BM96" s="66">
        <v>2.4536945846266698</v>
      </c>
      <c r="BN96" s="66">
        <v>1.8573873082821999</v>
      </c>
      <c r="BO96" s="66">
        <v>0.41048930716367399</v>
      </c>
      <c r="BP96" s="66">
        <v>0.39993526880577102</v>
      </c>
      <c r="BQ96" s="66">
        <v>0.83515826593662201</v>
      </c>
      <c r="BR96" s="66">
        <v>0.84255161739777595</v>
      </c>
      <c r="BS96" s="63" t="s">
        <v>77</v>
      </c>
      <c r="BT96" s="63" t="s">
        <v>77</v>
      </c>
      <c r="BU96" s="63" t="s">
        <v>77</v>
      </c>
      <c r="BV96" s="63" t="s">
        <v>77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14164900</v>
      </c>
      <c r="B97" s="63">
        <v>23772751</v>
      </c>
      <c r="C97" s="63" t="s">
        <v>13</v>
      </c>
      <c r="D97" s="63" t="s">
        <v>177</v>
      </c>
      <c r="F97" s="77"/>
      <c r="G97" s="64">
        <v>0.75</v>
      </c>
      <c r="H97" s="64" t="str">
        <f t="shared" si="219"/>
        <v>G</v>
      </c>
      <c r="I97" s="64" t="str">
        <f t="shared" si="220"/>
        <v>G</v>
      </c>
      <c r="J97" s="64" t="str">
        <f t="shared" si="221"/>
        <v>VG</v>
      </c>
      <c r="K97" s="64" t="str">
        <f t="shared" si="222"/>
        <v>VG</v>
      </c>
      <c r="L97" s="65">
        <v>-7.0000000000000001E-3</v>
      </c>
      <c r="M97" s="65" t="str">
        <f t="shared" si="223"/>
        <v>VG</v>
      </c>
      <c r="N97" s="64" t="str">
        <f t="shared" si="224"/>
        <v>G</v>
      </c>
      <c r="O97" s="64" t="str">
        <f t="shared" si="225"/>
        <v>VG</v>
      </c>
      <c r="P97" s="64" t="str">
        <f t="shared" si="226"/>
        <v>G</v>
      </c>
      <c r="Q97" s="64">
        <v>0.5</v>
      </c>
      <c r="R97" s="64" t="str">
        <f t="shared" si="227"/>
        <v>VG</v>
      </c>
      <c r="S97" s="64" t="str">
        <f t="shared" si="228"/>
        <v>VG</v>
      </c>
      <c r="T97" s="64" t="str">
        <f t="shared" si="229"/>
        <v>VG</v>
      </c>
      <c r="U97" s="64" t="str">
        <f t="shared" si="230"/>
        <v>VG</v>
      </c>
      <c r="V97" s="64">
        <v>0.78</v>
      </c>
      <c r="W97" s="64" t="str">
        <f t="shared" si="231"/>
        <v>G</v>
      </c>
      <c r="X97" s="64" t="str">
        <f t="shared" si="232"/>
        <v>G</v>
      </c>
      <c r="Y97" s="64" t="str">
        <f t="shared" si="233"/>
        <v>VG</v>
      </c>
      <c r="Z97" s="64" t="str">
        <f t="shared" si="234"/>
        <v>G</v>
      </c>
      <c r="AA97" s="66">
        <v>0.82957537734731002</v>
      </c>
      <c r="AB97" s="66">
        <v>0.770017181523593</v>
      </c>
      <c r="AC97" s="66">
        <v>4.1945904485044201</v>
      </c>
      <c r="AD97" s="66">
        <v>1.60133556975805</v>
      </c>
      <c r="AE97" s="66">
        <v>0.41282517201920899</v>
      </c>
      <c r="AF97" s="66">
        <v>0.47956523902010201</v>
      </c>
      <c r="AG97" s="66">
        <v>0.83981224617125405</v>
      </c>
      <c r="AH97" s="66">
        <v>0.77168278397218004</v>
      </c>
      <c r="AI97" s="67" t="s">
        <v>77</v>
      </c>
      <c r="AJ97" s="67" t="s">
        <v>75</v>
      </c>
      <c r="AK97" s="67" t="s">
        <v>77</v>
      </c>
      <c r="AL97" s="67" t="s">
        <v>77</v>
      </c>
      <c r="AM97" s="67" t="s">
        <v>77</v>
      </c>
      <c r="AN97" s="67" t="s">
        <v>77</v>
      </c>
      <c r="AO97" s="67" t="s">
        <v>75</v>
      </c>
      <c r="AP97" s="67" t="s">
        <v>75</v>
      </c>
      <c r="AR97" s="68" t="s">
        <v>87</v>
      </c>
      <c r="AS97" s="66">
        <v>0.84535320975234196</v>
      </c>
      <c r="AT97" s="66">
        <v>0.852362033202411</v>
      </c>
      <c r="AU97" s="66">
        <v>0.65503642042571297</v>
      </c>
      <c r="AV97" s="66">
        <v>0.70929549035220396</v>
      </c>
      <c r="AW97" s="66">
        <v>0.39325156102380399</v>
      </c>
      <c r="AX97" s="66">
        <v>0.38423686288224501</v>
      </c>
      <c r="AY97" s="66">
        <v>0.84908178687649805</v>
      </c>
      <c r="AZ97" s="66">
        <v>0.85623492331974904</v>
      </c>
      <c r="BA97" s="67" t="s">
        <v>77</v>
      </c>
      <c r="BB97" s="67" t="s">
        <v>77</v>
      </c>
      <c r="BC97" s="67" t="s">
        <v>77</v>
      </c>
      <c r="BD97" s="67" t="s">
        <v>77</v>
      </c>
      <c r="BE97" s="67" t="s">
        <v>77</v>
      </c>
      <c r="BF97" s="67" t="s">
        <v>77</v>
      </c>
      <c r="BG97" s="67" t="s">
        <v>75</v>
      </c>
      <c r="BH97" s="67" t="s">
        <v>77</v>
      </c>
      <c r="BI97" s="63">
        <f t="shared" si="235"/>
        <v>1</v>
      </c>
      <c r="BJ97" s="63" t="s">
        <v>87</v>
      </c>
      <c r="BK97" s="66">
        <v>0.83149852870428698</v>
      </c>
      <c r="BL97" s="66">
        <v>0.840051780765255</v>
      </c>
      <c r="BM97" s="66">
        <v>2.4536945846266698</v>
      </c>
      <c r="BN97" s="66">
        <v>1.8573873082821999</v>
      </c>
      <c r="BO97" s="66">
        <v>0.41048930716367399</v>
      </c>
      <c r="BP97" s="66">
        <v>0.39993526880577102</v>
      </c>
      <c r="BQ97" s="66">
        <v>0.83515826593662201</v>
      </c>
      <c r="BR97" s="66">
        <v>0.84255161739777595</v>
      </c>
      <c r="BS97" s="63" t="s">
        <v>77</v>
      </c>
      <c r="BT97" s="63" t="s">
        <v>77</v>
      </c>
      <c r="BU97" s="63" t="s">
        <v>77</v>
      </c>
      <c r="BV97" s="63" t="s">
        <v>77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3" customFormat="1" x14ac:dyDescent="0.3">
      <c r="A98" s="62">
        <v>14164900</v>
      </c>
      <c r="B98" s="63">
        <v>23772751</v>
      </c>
      <c r="C98" s="63" t="s">
        <v>13</v>
      </c>
      <c r="D98" s="84">
        <v>44181</v>
      </c>
      <c r="E98" s="84"/>
      <c r="F98" s="77"/>
      <c r="G98" s="64">
        <v>0.69</v>
      </c>
      <c r="H98" s="64" t="str">
        <f t="shared" si="219"/>
        <v>S</v>
      </c>
      <c r="I98" s="64" t="str">
        <f t="shared" si="220"/>
        <v>G</v>
      </c>
      <c r="J98" s="64" t="str">
        <f t="shared" si="221"/>
        <v>VG</v>
      </c>
      <c r="K98" s="64" t="str">
        <f t="shared" si="222"/>
        <v>VG</v>
      </c>
      <c r="L98" s="65">
        <v>1.7000000000000001E-2</v>
      </c>
      <c r="M98" s="65" t="str">
        <f t="shared" si="223"/>
        <v>VG</v>
      </c>
      <c r="N98" s="64" t="str">
        <f t="shared" si="224"/>
        <v>G</v>
      </c>
      <c r="O98" s="64" t="str">
        <f t="shared" si="225"/>
        <v>VG</v>
      </c>
      <c r="P98" s="64" t="str">
        <f t="shared" si="226"/>
        <v>G</v>
      </c>
      <c r="Q98" s="64">
        <v>0.56000000000000005</v>
      </c>
      <c r="R98" s="64" t="str">
        <f t="shared" si="227"/>
        <v>G</v>
      </c>
      <c r="S98" s="64" t="str">
        <f t="shared" si="228"/>
        <v>VG</v>
      </c>
      <c r="T98" s="64" t="str">
        <f t="shared" si="229"/>
        <v>VG</v>
      </c>
      <c r="U98" s="64" t="str">
        <f t="shared" si="230"/>
        <v>VG</v>
      </c>
      <c r="V98" s="64">
        <v>0.7</v>
      </c>
      <c r="W98" s="64" t="str">
        <f t="shared" si="231"/>
        <v>S</v>
      </c>
      <c r="X98" s="64" t="str">
        <f t="shared" si="232"/>
        <v>G</v>
      </c>
      <c r="Y98" s="64" t="str">
        <f t="shared" si="233"/>
        <v>VG</v>
      </c>
      <c r="Z98" s="64" t="str">
        <f t="shared" si="234"/>
        <v>G</v>
      </c>
      <c r="AA98" s="66">
        <v>0.82957537734731002</v>
      </c>
      <c r="AB98" s="66">
        <v>0.770017181523593</v>
      </c>
      <c r="AC98" s="66">
        <v>4.1945904485044201</v>
      </c>
      <c r="AD98" s="66">
        <v>1.60133556975805</v>
      </c>
      <c r="AE98" s="66">
        <v>0.41282517201920899</v>
      </c>
      <c r="AF98" s="66">
        <v>0.47956523902010201</v>
      </c>
      <c r="AG98" s="66">
        <v>0.83981224617125405</v>
      </c>
      <c r="AH98" s="66">
        <v>0.77168278397218004</v>
      </c>
      <c r="AI98" s="67" t="s">
        <v>77</v>
      </c>
      <c r="AJ98" s="67" t="s">
        <v>75</v>
      </c>
      <c r="AK98" s="67" t="s">
        <v>77</v>
      </c>
      <c r="AL98" s="67" t="s">
        <v>77</v>
      </c>
      <c r="AM98" s="67" t="s">
        <v>77</v>
      </c>
      <c r="AN98" s="67" t="s">
        <v>77</v>
      </c>
      <c r="AO98" s="67" t="s">
        <v>75</v>
      </c>
      <c r="AP98" s="67" t="s">
        <v>75</v>
      </c>
      <c r="AR98" s="68" t="s">
        <v>87</v>
      </c>
      <c r="AS98" s="66">
        <v>0.84535320975234196</v>
      </c>
      <c r="AT98" s="66">
        <v>0.852362033202411</v>
      </c>
      <c r="AU98" s="66">
        <v>0.65503642042571297</v>
      </c>
      <c r="AV98" s="66">
        <v>0.70929549035220396</v>
      </c>
      <c r="AW98" s="66">
        <v>0.39325156102380399</v>
      </c>
      <c r="AX98" s="66">
        <v>0.38423686288224501</v>
      </c>
      <c r="AY98" s="66">
        <v>0.84908178687649805</v>
      </c>
      <c r="AZ98" s="66">
        <v>0.85623492331974904</v>
      </c>
      <c r="BA98" s="67" t="s">
        <v>77</v>
      </c>
      <c r="BB98" s="67" t="s">
        <v>77</v>
      </c>
      <c r="BC98" s="67" t="s">
        <v>77</v>
      </c>
      <c r="BD98" s="67" t="s">
        <v>77</v>
      </c>
      <c r="BE98" s="67" t="s">
        <v>77</v>
      </c>
      <c r="BF98" s="67" t="s">
        <v>77</v>
      </c>
      <c r="BG98" s="67" t="s">
        <v>75</v>
      </c>
      <c r="BH98" s="67" t="s">
        <v>77</v>
      </c>
      <c r="BI98" s="63">
        <f t="shared" si="235"/>
        <v>1</v>
      </c>
      <c r="BJ98" s="63" t="s">
        <v>87</v>
      </c>
      <c r="BK98" s="66">
        <v>0.83149852870428698</v>
      </c>
      <c r="BL98" s="66">
        <v>0.840051780765255</v>
      </c>
      <c r="BM98" s="66">
        <v>2.4536945846266698</v>
      </c>
      <c r="BN98" s="66">
        <v>1.8573873082821999</v>
      </c>
      <c r="BO98" s="66">
        <v>0.41048930716367399</v>
      </c>
      <c r="BP98" s="66">
        <v>0.39993526880577102</v>
      </c>
      <c r="BQ98" s="66">
        <v>0.83515826593662201</v>
      </c>
      <c r="BR98" s="66">
        <v>0.84255161739777595</v>
      </c>
      <c r="BS98" s="63" t="s">
        <v>77</v>
      </c>
      <c r="BT98" s="63" t="s">
        <v>77</v>
      </c>
      <c r="BU98" s="63" t="s">
        <v>77</v>
      </c>
      <c r="BV98" s="63" t="s">
        <v>77</v>
      </c>
      <c r="BW98" s="63" t="s">
        <v>77</v>
      </c>
      <c r="BX98" s="63" t="s">
        <v>77</v>
      </c>
      <c r="BY98" s="63" t="s">
        <v>75</v>
      </c>
      <c r="BZ98" s="63" t="s">
        <v>75</v>
      </c>
    </row>
    <row r="99" spans="1:78" s="63" customFormat="1" x14ac:dyDescent="0.3">
      <c r="A99" s="62">
        <v>14164900</v>
      </c>
      <c r="B99" s="63">
        <v>23772751</v>
      </c>
      <c r="C99" s="63" t="s">
        <v>13</v>
      </c>
      <c r="D99" s="84" t="s">
        <v>185</v>
      </c>
      <c r="E99" s="84"/>
      <c r="F99" s="77"/>
      <c r="G99" s="64">
        <v>0.68</v>
      </c>
      <c r="H99" s="64" t="str">
        <f t="shared" si="219"/>
        <v>S</v>
      </c>
      <c r="I99" s="64" t="str">
        <f t="shared" si="220"/>
        <v>G</v>
      </c>
      <c r="J99" s="64" t="str">
        <f t="shared" si="221"/>
        <v>VG</v>
      </c>
      <c r="K99" s="64" t="str">
        <f t="shared" si="222"/>
        <v>VG</v>
      </c>
      <c r="L99" s="65">
        <v>8.7999999999999995E-2</v>
      </c>
      <c r="M99" s="65" t="str">
        <f t="shared" si="223"/>
        <v>G</v>
      </c>
      <c r="N99" s="64" t="str">
        <f t="shared" si="224"/>
        <v>G</v>
      </c>
      <c r="O99" s="64" t="str">
        <f t="shared" si="225"/>
        <v>VG</v>
      </c>
      <c r="P99" s="64" t="str">
        <f t="shared" si="226"/>
        <v>G</v>
      </c>
      <c r="Q99" s="64">
        <v>0.56000000000000005</v>
      </c>
      <c r="R99" s="64" t="str">
        <f t="shared" si="227"/>
        <v>G</v>
      </c>
      <c r="S99" s="64" t="str">
        <f t="shared" si="228"/>
        <v>VG</v>
      </c>
      <c r="T99" s="64" t="str">
        <f t="shared" si="229"/>
        <v>VG</v>
      </c>
      <c r="U99" s="64" t="str">
        <f t="shared" si="230"/>
        <v>VG</v>
      </c>
      <c r="V99" s="64">
        <v>0.71</v>
      </c>
      <c r="W99" s="64" t="str">
        <f t="shared" si="231"/>
        <v>S</v>
      </c>
      <c r="X99" s="64" t="str">
        <f t="shared" si="232"/>
        <v>G</v>
      </c>
      <c r="Y99" s="64" t="str">
        <f t="shared" si="233"/>
        <v>VG</v>
      </c>
      <c r="Z99" s="64" t="str">
        <f t="shared" si="234"/>
        <v>G</v>
      </c>
      <c r="AA99" s="66">
        <v>0.82957537734731002</v>
      </c>
      <c r="AB99" s="66">
        <v>0.770017181523593</v>
      </c>
      <c r="AC99" s="66">
        <v>4.1945904485044201</v>
      </c>
      <c r="AD99" s="66">
        <v>1.60133556975805</v>
      </c>
      <c r="AE99" s="66">
        <v>0.41282517201920899</v>
      </c>
      <c r="AF99" s="66">
        <v>0.47956523902010201</v>
      </c>
      <c r="AG99" s="66">
        <v>0.83981224617125405</v>
      </c>
      <c r="AH99" s="66">
        <v>0.77168278397218004</v>
      </c>
      <c r="AI99" s="67" t="s">
        <v>77</v>
      </c>
      <c r="AJ99" s="67" t="s">
        <v>75</v>
      </c>
      <c r="AK99" s="67" t="s">
        <v>77</v>
      </c>
      <c r="AL99" s="67" t="s">
        <v>77</v>
      </c>
      <c r="AM99" s="67" t="s">
        <v>77</v>
      </c>
      <c r="AN99" s="67" t="s">
        <v>77</v>
      </c>
      <c r="AO99" s="67" t="s">
        <v>75</v>
      </c>
      <c r="AP99" s="67" t="s">
        <v>75</v>
      </c>
      <c r="AR99" s="68" t="s">
        <v>87</v>
      </c>
      <c r="AS99" s="66">
        <v>0.84535320975234196</v>
      </c>
      <c r="AT99" s="66">
        <v>0.852362033202411</v>
      </c>
      <c r="AU99" s="66">
        <v>0.65503642042571297</v>
      </c>
      <c r="AV99" s="66">
        <v>0.70929549035220396</v>
      </c>
      <c r="AW99" s="66">
        <v>0.39325156102380399</v>
      </c>
      <c r="AX99" s="66">
        <v>0.38423686288224501</v>
      </c>
      <c r="AY99" s="66">
        <v>0.84908178687649805</v>
      </c>
      <c r="AZ99" s="66">
        <v>0.85623492331974904</v>
      </c>
      <c r="BA99" s="67" t="s">
        <v>77</v>
      </c>
      <c r="BB99" s="67" t="s">
        <v>77</v>
      </c>
      <c r="BC99" s="67" t="s">
        <v>77</v>
      </c>
      <c r="BD99" s="67" t="s">
        <v>77</v>
      </c>
      <c r="BE99" s="67" t="s">
        <v>77</v>
      </c>
      <c r="BF99" s="67" t="s">
        <v>77</v>
      </c>
      <c r="BG99" s="67" t="s">
        <v>75</v>
      </c>
      <c r="BH99" s="67" t="s">
        <v>77</v>
      </c>
      <c r="BI99" s="63">
        <f t="shared" si="235"/>
        <v>1</v>
      </c>
      <c r="BJ99" s="63" t="s">
        <v>87</v>
      </c>
      <c r="BK99" s="66">
        <v>0.83149852870428698</v>
      </c>
      <c r="BL99" s="66">
        <v>0.840051780765255</v>
      </c>
      <c r="BM99" s="66">
        <v>2.4536945846266698</v>
      </c>
      <c r="BN99" s="66">
        <v>1.8573873082821999</v>
      </c>
      <c r="BO99" s="66">
        <v>0.41048930716367399</v>
      </c>
      <c r="BP99" s="66">
        <v>0.39993526880577102</v>
      </c>
      <c r="BQ99" s="66">
        <v>0.83515826593662201</v>
      </c>
      <c r="BR99" s="66">
        <v>0.84255161739777595</v>
      </c>
      <c r="BS99" s="63" t="s">
        <v>77</v>
      </c>
      <c r="BT99" s="63" t="s">
        <v>77</v>
      </c>
      <c r="BU99" s="63" t="s">
        <v>77</v>
      </c>
      <c r="BV99" s="63" t="s">
        <v>77</v>
      </c>
      <c r="BW99" s="63" t="s">
        <v>77</v>
      </c>
      <c r="BX99" s="63" t="s">
        <v>77</v>
      </c>
      <c r="BY99" s="63" t="s">
        <v>75</v>
      </c>
      <c r="BZ99" s="63" t="s">
        <v>75</v>
      </c>
    </row>
    <row r="100" spans="1:78" s="63" customFormat="1" x14ac:dyDescent="0.3">
      <c r="A100" s="62">
        <v>14164900</v>
      </c>
      <c r="B100" s="63">
        <v>23772751</v>
      </c>
      <c r="C100" s="63" t="s">
        <v>13</v>
      </c>
      <c r="D100" s="84" t="s">
        <v>186</v>
      </c>
      <c r="E100" s="84"/>
      <c r="F100" s="77"/>
      <c r="G100" s="64">
        <v>0.68</v>
      </c>
      <c r="H100" s="64" t="str">
        <f t="shared" si="219"/>
        <v>S</v>
      </c>
      <c r="I100" s="64" t="str">
        <f t="shared" si="220"/>
        <v>G</v>
      </c>
      <c r="J100" s="64" t="str">
        <f t="shared" si="221"/>
        <v>VG</v>
      </c>
      <c r="K100" s="64" t="str">
        <f t="shared" si="222"/>
        <v>VG</v>
      </c>
      <c r="L100" s="65">
        <v>9.6000000000000002E-2</v>
      </c>
      <c r="M100" s="65" t="str">
        <f t="shared" si="223"/>
        <v>G</v>
      </c>
      <c r="N100" s="64" t="str">
        <f t="shared" si="224"/>
        <v>G</v>
      </c>
      <c r="O100" s="64" t="str">
        <f t="shared" si="225"/>
        <v>VG</v>
      </c>
      <c r="P100" s="64" t="str">
        <f t="shared" si="226"/>
        <v>G</v>
      </c>
      <c r="Q100" s="64">
        <v>0.56000000000000005</v>
      </c>
      <c r="R100" s="64" t="str">
        <f t="shared" si="227"/>
        <v>G</v>
      </c>
      <c r="S100" s="64" t="str">
        <f t="shared" si="228"/>
        <v>VG</v>
      </c>
      <c r="T100" s="64" t="str">
        <f t="shared" si="229"/>
        <v>VG</v>
      </c>
      <c r="U100" s="64" t="str">
        <f t="shared" si="230"/>
        <v>VG</v>
      </c>
      <c r="V100" s="64">
        <v>0.71</v>
      </c>
      <c r="W100" s="64" t="str">
        <f t="shared" si="231"/>
        <v>S</v>
      </c>
      <c r="X100" s="64" t="str">
        <f t="shared" si="232"/>
        <v>G</v>
      </c>
      <c r="Y100" s="64" t="str">
        <f t="shared" si="233"/>
        <v>VG</v>
      </c>
      <c r="Z100" s="64" t="str">
        <f t="shared" si="234"/>
        <v>G</v>
      </c>
      <c r="AA100" s="66">
        <v>0.82957537734731002</v>
      </c>
      <c r="AB100" s="66">
        <v>0.770017181523593</v>
      </c>
      <c r="AC100" s="66">
        <v>4.1945904485044201</v>
      </c>
      <c r="AD100" s="66">
        <v>1.60133556975805</v>
      </c>
      <c r="AE100" s="66">
        <v>0.41282517201920899</v>
      </c>
      <c r="AF100" s="66">
        <v>0.47956523902010201</v>
      </c>
      <c r="AG100" s="66">
        <v>0.83981224617125405</v>
      </c>
      <c r="AH100" s="66">
        <v>0.77168278397218004</v>
      </c>
      <c r="AI100" s="67" t="s">
        <v>77</v>
      </c>
      <c r="AJ100" s="67" t="s">
        <v>75</v>
      </c>
      <c r="AK100" s="67" t="s">
        <v>77</v>
      </c>
      <c r="AL100" s="67" t="s">
        <v>77</v>
      </c>
      <c r="AM100" s="67" t="s">
        <v>77</v>
      </c>
      <c r="AN100" s="67" t="s">
        <v>77</v>
      </c>
      <c r="AO100" s="67" t="s">
        <v>75</v>
      </c>
      <c r="AP100" s="67" t="s">
        <v>75</v>
      </c>
      <c r="AR100" s="68" t="s">
        <v>87</v>
      </c>
      <c r="AS100" s="66">
        <v>0.84535320975234196</v>
      </c>
      <c r="AT100" s="66">
        <v>0.852362033202411</v>
      </c>
      <c r="AU100" s="66">
        <v>0.65503642042571297</v>
      </c>
      <c r="AV100" s="66">
        <v>0.70929549035220396</v>
      </c>
      <c r="AW100" s="66">
        <v>0.39325156102380399</v>
      </c>
      <c r="AX100" s="66">
        <v>0.38423686288224501</v>
      </c>
      <c r="AY100" s="66">
        <v>0.84908178687649805</v>
      </c>
      <c r="AZ100" s="66">
        <v>0.85623492331974904</v>
      </c>
      <c r="BA100" s="67" t="s">
        <v>77</v>
      </c>
      <c r="BB100" s="67" t="s">
        <v>77</v>
      </c>
      <c r="BC100" s="67" t="s">
        <v>77</v>
      </c>
      <c r="BD100" s="67" t="s">
        <v>77</v>
      </c>
      <c r="BE100" s="67" t="s">
        <v>77</v>
      </c>
      <c r="BF100" s="67" t="s">
        <v>77</v>
      </c>
      <c r="BG100" s="67" t="s">
        <v>75</v>
      </c>
      <c r="BH100" s="67" t="s">
        <v>77</v>
      </c>
      <c r="BI100" s="63">
        <f t="shared" si="235"/>
        <v>1</v>
      </c>
      <c r="BJ100" s="63" t="s">
        <v>87</v>
      </c>
      <c r="BK100" s="66">
        <v>0.83149852870428698</v>
      </c>
      <c r="BL100" s="66">
        <v>0.840051780765255</v>
      </c>
      <c r="BM100" s="66">
        <v>2.4536945846266698</v>
      </c>
      <c r="BN100" s="66">
        <v>1.8573873082821999</v>
      </c>
      <c r="BO100" s="66">
        <v>0.41048930716367399</v>
      </c>
      <c r="BP100" s="66">
        <v>0.39993526880577102</v>
      </c>
      <c r="BQ100" s="66">
        <v>0.83515826593662201</v>
      </c>
      <c r="BR100" s="66">
        <v>0.84255161739777595</v>
      </c>
      <c r="BS100" s="63" t="s">
        <v>77</v>
      </c>
      <c r="BT100" s="63" t="s">
        <v>77</v>
      </c>
      <c r="BU100" s="63" t="s">
        <v>77</v>
      </c>
      <c r="BV100" s="63" t="s">
        <v>77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14164900</v>
      </c>
      <c r="B101" s="63">
        <v>23772751</v>
      </c>
      <c r="C101" s="63" t="s">
        <v>13</v>
      </c>
      <c r="D101" s="84" t="s">
        <v>197</v>
      </c>
      <c r="E101" s="84"/>
      <c r="F101" s="77"/>
      <c r="G101" s="64">
        <v>0.68</v>
      </c>
      <c r="H101" s="64" t="str">
        <f t="shared" si="219"/>
        <v>S</v>
      </c>
      <c r="I101" s="64" t="str">
        <f t="shared" ref="I101" si="236">AJ101</f>
        <v>G</v>
      </c>
      <c r="J101" s="64" t="str">
        <f t="shared" ref="J101" si="237">BB101</f>
        <v>VG</v>
      </c>
      <c r="K101" s="64" t="str">
        <f t="shared" ref="K101" si="238">BT101</f>
        <v>VG</v>
      </c>
      <c r="L101" s="65">
        <v>9.6000000000000002E-2</v>
      </c>
      <c r="M101" s="65" t="str">
        <f t="shared" si="223"/>
        <v>G</v>
      </c>
      <c r="N101" s="64" t="str">
        <f t="shared" ref="N101" si="239">AO101</f>
        <v>G</v>
      </c>
      <c r="O101" s="64" t="str">
        <f t="shared" ref="O101" si="240">BD101</f>
        <v>VG</v>
      </c>
      <c r="P101" s="64" t="str">
        <f t="shared" ref="P101" si="241">BY101</f>
        <v>G</v>
      </c>
      <c r="Q101" s="64">
        <v>0.56000000000000005</v>
      </c>
      <c r="R101" s="64" t="str">
        <f t="shared" si="227"/>
        <v>G</v>
      </c>
      <c r="S101" s="64" t="str">
        <f t="shared" ref="S101" si="242">AN101</f>
        <v>VG</v>
      </c>
      <c r="T101" s="64" t="str">
        <f t="shared" ref="T101" si="243">BF101</f>
        <v>VG</v>
      </c>
      <c r="U101" s="64" t="str">
        <f t="shared" ref="U101" si="244">BX101</f>
        <v>VG</v>
      </c>
      <c r="V101" s="64">
        <v>0.71</v>
      </c>
      <c r="W101" s="64" t="str">
        <f t="shared" si="231"/>
        <v>S</v>
      </c>
      <c r="X101" s="64" t="str">
        <f t="shared" ref="X101" si="245">AP101</f>
        <v>G</v>
      </c>
      <c r="Y101" s="64" t="str">
        <f t="shared" ref="Y101" si="246">BH101</f>
        <v>VG</v>
      </c>
      <c r="Z101" s="64" t="str">
        <f t="shared" ref="Z101" si="247">BZ101</f>
        <v>G</v>
      </c>
      <c r="AA101" s="66">
        <v>0.82957537734731002</v>
      </c>
      <c r="AB101" s="66">
        <v>0.770017181523593</v>
      </c>
      <c r="AC101" s="66">
        <v>4.1945904485044201</v>
      </c>
      <c r="AD101" s="66">
        <v>1.60133556975805</v>
      </c>
      <c r="AE101" s="66">
        <v>0.41282517201920899</v>
      </c>
      <c r="AF101" s="66">
        <v>0.47956523902010201</v>
      </c>
      <c r="AG101" s="66">
        <v>0.83981224617125405</v>
      </c>
      <c r="AH101" s="66">
        <v>0.77168278397218004</v>
      </c>
      <c r="AI101" s="67" t="s">
        <v>77</v>
      </c>
      <c r="AJ101" s="67" t="s">
        <v>75</v>
      </c>
      <c r="AK101" s="67" t="s">
        <v>77</v>
      </c>
      <c r="AL101" s="67" t="s">
        <v>77</v>
      </c>
      <c r="AM101" s="67" t="s">
        <v>77</v>
      </c>
      <c r="AN101" s="67" t="s">
        <v>77</v>
      </c>
      <c r="AO101" s="67" t="s">
        <v>75</v>
      </c>
      <c r="AP101" s="67" t="s">
        <v>75</v>
      </c>
      <c r="AR101" s="68" t="s">
        <v>87</v>
      </c>
      <c r="AS101" s="66">
        <v>0.84535320975234196</v>
      </c>
      <c r="AT101" s="66">
        <v>0.852362033202411</v>
      </c>
      <c r="AU101" s="66">
        <v>0.65503642042571297</v>
      </c>
      <c r="AV101" s="66">
        <v>0.70929549035220396</v>
      </c>
      <c r="AW101" s="66">
        <v>0.39325156102380399</v>
      </c>
      <c r="AX101" s="66">
        <v>0.38423686288224501</v>
      </c>
      <c r="AY101" s="66">
        <v>0.84908178687649805</v>
      </c>
      <c r="AZ101" s="66">
        <v>0.85623492331974904</v>
      </c>
      <c r="BA101" s="67" t="s">
        <v>77</v>
      </c>
      <c r="BB101" s="67" t="s">
        <v>77</v>
      </c>
      <c r="BC101" s="67" t="s">
        <v>77</v>
      </c>
      <c r="BD101" s="67" t="s">
        <v>77</v>
      </c>
      <c r="BE101" s="67" t="s">
        <v>77</v>
      </c>
      <c r="BF101" s="67" t="s">
        <v>77</v>
      </c>
      <c r="BG101" s="67" t="s">
        <v>75</v>
      </c>
      <c r="BH101" s="67" t="s">
        <v>77</v>
      </c>
      <c r="BI101" s="63">
        <f t="shared" ref="BI101" si="248">IF(BJ101=AR101,1,0)</f>
        <v>1</v>
      </c>
      <c r="BJ101" s="63" t="s">
        <v>87</v>
      </c>
      <c r="BK101" s="66">
        <v>0.83149852870428698</v>
      </c>
      <c r="BL101" s="66">
        <v>0.840051780765255</v>
      </c>
      <c r="BM101" s="66">
        <v>2.4536945846266698</v>
      </c>
      <c r="BN101" s="66">
        <v>1.8573873082821999</v>
      </c>
      <c r="BO101" s="66">
        <v>0.41048930716367399</v>
      </c>
      <c r="BP101" s="66">
        <v>0.39993526880577102</v>
      </c>
      <c r="BQ101" s="66">
        <v>0.83515826593662201</v>
      </c>
      <c r="BR101" s="66">
        <v>0.84255161739777595</v>
      </c>
      <c r="BS101" s="63" t="s">
        <v>77</v>
      </c>
      <c r="BT101" s="63" t="s">
        <v>77</v>
      </c>
      <c r="BU101" s="63" t="s">
        <v>77</v>
      </c>
      <c r="BV101" s="63" t="s">
        <v>77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14164900</v>
      </c>
      <c r="B102" s="63">
        <v>23772751</v>
      </c>
      <c r="C102" s="63" t="s">
        <v>13</v>
      </c>
      <c r="D102" s="84">
        <v>44187</v>
      </c>
      <c r="E102" s="84"/>
      <c r="F102" s="77"/>
      <c r="G102" s="64">
        <v>0.81</v>
      </c>
      <c r="H102" s="64" t="str">
        <f t="shared" si="219"/>
        <v>VG</v>
      </c>
      <c r="I102" s="64" t="str">
        <f t="shared" ref="I102" si="249">AJ102</f>
        <v>G</v>
      </c>
      <c r="J102" s="64" t="str">
        <f t="shared" ref="J102" si="250">BB102</f>
        <v>VG</v>
      </c>
      <c r="K102" s="64" t="str">
        <f t="shared" ref="K102" si="251">BT102</f>
        <v>VG</v>
      </c>
      <c r="L102" s="65">
        <v>4.1000000000000002E-2</v>
      </c>
      <c r="M102" s="65" t="str">
        <f t="shared" si="223"/>
        <v>VG</v>
      </c>
      <c r="N102" s="64" t="str">
        <f t="shared" ref="N102" si="252">AO102</f>
        <v>G</v>
      </c>
      <c r="O102" s="64" t="str">
        <f t="shared" ref="O102" si="253">BD102</f>
        <v>VG</v>
      </c>
      <c r="P102" s="64" t="str">
        <f t="shared" ref="P102" si="254">BY102</f>
        <v>G</v>
      </c>
      <c r="Q102" s="64">
        <v>0.43</v>
      </c>
      <c r="R102" s="64" t="str">
        <f t="shared" si="227"/>
        <v>VG</v>
      </c>
      <c r="S102" s="64" t="str">
        <f t="shared" ref="S102" si="255">AN102</f>
        <v>VG</v>
      </c>
      <c r="T102" s="64" t="str">
        <f t="shared" ref="T102" si="256">BF102</f>
        <v>VG</v>
      </c>
      <c r="U102" s="64" t="str">
        <f t="shared" ref="U102" si="257">BX102</f>
        <v>VG</v>
      </c>
      <c r="V102" s="64">
        <v>0.82</v>
      </c>
      <c r="W102" s="64" t="str">
        <f t="shared" si="231"/>
        <v>G</v>
      </c>
      <c r="X102" s="64" t="str">
        <f t="shared" ref="X102" si="258">AP102</f>
        <v>G</v>
      </c>
      <c r="Y102" s="64" t="str">
        <f t="shared" ref="Y102" si="259">BH102</f>
        <v>VG</v>
      </c>
      <c r="Z102" s="64" t="str">
        <f t="shared" ref="Z102" si="260">BZ102</f>
        <v>G</v>
      </c>
      <c r="AA102" s="66">
        <v>0.82957537734731002</v>
      </c>
      <c r="AB102" s="66">
        <v>0.770017181523593</v>
      </c>
      <c r="AC102" s="66">
        <v>4.1945904485044201</v>
      </c>
      <c r="AD102" s="66">
        <v>1.60133556975805</v>
      </c>
      <c r="AE102" s="66">
        <v>0.41282517201920899</v>
      </c>
      <c r="AF102" s="66">
        <v>0.47956523902010201</v>
      </c>
      <c r="AG102" s="66">
        <v>0.83981224617125405</v>
      </c>
      <c r="AH102" s="66">
        <v>0.77168278397218004</v>
      </c>
      <c r="AI102" s="67" t="s">
        <v>77</v>
      </c>
      <c r="AJ102" s="67" t="s">
        <v>75</v>
      </c>
      <c r="AK102" s="67" t="s">
        <v>77</v>
      </c>
      <c r="AL102" s="67" t="s">
        <v>77</v>
      </c>
      <c r="AM102" s="67" t="s">
        <v>77</v>
      </c>
      <c r="AN102" s="67" t="s">
        <v>77</v>
      </c>
      <c r="AO102" s="67" t="s">
        <v>75</v>
      </c>
      <c r="AP102" s="67" t="s">
        <v>75</v>
      </c>
      <c r="AR102" s="68" t="s">
        <v>87</v>
      </c>
      <c r="AS102" s="66">
        <v>0.84535320975234196</v>
      </c>
      <c r="AT102" s="66">
        <v>0.852362033202411</v>
      </c>
      <c r="AU102" s="66">
        <v>0.65503642042571297</v>
      </c>
      <c r="AV102" s="66">
        <v>0.70929549035220396</v>
      </c>
      <c r="AW102" s="66">
        <v>0.39325156102380399</v>
      </c>
      <c r="AX102" s="66">
        <v>0.38423686288224501</v>
      </c>
      <c r="AY102" s="66">
        <v>0.84908178687649805</v>
      </c>
      <c r="AZ102" s="66">
        <v>0.85623492331974904</v>
      </c>
      <c r="BA102" s="67" t="s">
        <v>77</v>
      </c>
      <c r="BB102" s="67" t="s">
        <v>77</v>
      </c>
      <c r="BC102" s="67" t="s">
        <v>77</v>
      </c>
      <c r="BD102" s="67" t="s">
        <v>77</v>
      </c>
      <c r="BE102" s="67" t="s">
        <v>77</v>
      </c>
      <c r="BF102" s="67" t="s">
        <v>77</v>
      </c>
      <c r="BG102" s="67" t="s">
        <v>75</v>
      </c>
      <c r="BH102" s="67" t="s">
        <v>77</v>
      </c>
      <c r="BI102" s="63">
        <f t="shared" ref="BI102" si="261">IF(BJ102=AR102,1,0)</f>
        <v>1</v>
      </c>
      <c r="BJ102" s="63" t="s">
        <v>87</v>
      </c>
      <c r="BK102" s="66">
        <v>0.83149852870428698</v>
      </c>
      <c r="BL102" s="66">
        <v>0.840051780765255</v>
      </c>
      <c r="BM102" s="66">
        <v>2.4536945846266698</v>
      </c>
      <c r="BN102" s="66">
        <v>1.8573873082821999</v>
      </c>
      <c r="BO102" s="66">
        <v>0.41048930716367399</v>
      </c>
      <c r="BP102" s="66">
        <v>0.39993526880577102</v>
      </c>
      <c r="BQ102" s="66">
        <v>0.83515826593662201</v>
      </c>
      <c r="BR102" s="66">
        <v>0.84255161739777595</v>
      </c>
      <c r="BS102" s="63" t="s">
        <v>77</v>
      </c>
      <c r="BT102" s="63" t="s">
        <v>77</v>
      </c>
      <c r="BU102" s="63" t="s">
        <v>77</v>
      </c>
      <c r="BV102" s="63" t="s">
        <v>77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14164900</v>
      </c>
      <c r="B103" s="63">
        <v>23772751</v>
      </c>
      <c r="C103" s="63" t="s">
        <v>13</v>
      </c>
      <c r="D103" s="84" t="s">
        <v>204</v>
      </c>
      <c r="E103" s="84"/>
      <c r="F103" s="77"/>
      <c r="G103" s="64">
        <v>0.82</v>
      </c>
      <c r="H103" s="64" t="str">
        <f t="shared" si="219"/>
        <v>VG</v>
      </c>
      <c r="I103" s="64" t="str">
        <f t="shared" ref="I103" si="262">AJ103</f>
        <v>G</v>
      </c>
      <c r="J103" s="64" t="str">
        <f t="shared" ref="J103" si="263">BB103</f>
        <v>VG</v>
      </c>
      <c r="K103" s="64" t="str">
        <f t="shared" ref="K103" si="264">BT103</f>
        <v>VG</v>
      </c>
      <c r="L103" s="65">
        <v>2.8000000000000001E-2</v>
      </c>
      <c r="M103" s="65" t="str">
        <f t="shared" si="223"/>
        <v>VG</v>
      </c>
      <c r="N103" s="64" t="str">
        <f t="shared" ref="N103" si="265">AO103</f>
        <v>G</v>
      </c>
      <c r="O103" s="64" t="str">
        <f t="shared" ref="O103" si="266">BD103</f>
        <v>VG</v>
      </c>
      <c r="P103" s="64" t="str">
        <f t="shared" ref="P103" si="267">BY103</f>
        <v>G</v>
      </c>
      <c r="Q103" s="64">
        <v>0.42</v>
      </c>
      <c r="R103" s="64" t="str">
        <f t="shared" si="227"/>
        <v>VG</v>
      </c>
      <c r="S103" s="64" t="str">
        <f t="shared" ref="S103" si="268">AN103</f>
        <v>VG</v>
      </c>
      <c r="T103" s="64" t="str">
        <f t="shared" ref="T103" si="269">BF103</f>
        <v>VG</v>
      </c>
      <c r="U103" s="64" t="str">
        <f t="shared" ref="U103" si="270">BX103</f>
        <v>VG</v>
      </c>
      <c r="V103" s="64">
        <v>0.83</v>
      </c>
      <c r="W103" s="64" t="str">
        <f t="shared" si="231"/>
        <v>G</v>
      </c>
      <c r="X103" s="64" t="str">
        <f t="shared" ref="X103" si="271">AP103</f>
        <v>G</v>
      </c>
      <c r="Y103" s="64" t="str">
        <f t="shared" ref="Y103" si="272">BH103</f>
        <v>VG</v>
      </c>
      <c r="Z103" s="64" t="str">
        <f t="shared" ref="Z103" si="273">BZ103</f>
        <v>G</v>
      </c>
      <c r="AA103" s="66">
        <v>0.82957537734731002</v>
      </c>
      <c r="AB103" s="66">
        <v>0.770017181523593</v>
      </c>
      <c r="AC103" s="66">
        <v>4.1945904485044201</v>
      </c>
      <c r="AD103" s="66">
        <v>1.60133556975805</v>
      </c>
      <c r="AE103" s="66">
        <v>0.41282517201920899</v>
      </c>
      <c r="AF103" s="66">
        <v>0.47956523902010201</v>
      </c>
      <c r="AG103" s="66">
        <v>0.83981224617125405</v>
      </c>
      <c r="AH103" s="66">
        <v>0.77168278397218004</v>
      </c>
      <c r="AI103" s="67" t="s">
        <v>77</v>
      </c>
      <c r="AJ103" s="67" t="s">
        <v>75</v>
      </c>
      <c r="AK103" s="67" t="s">
        <v>77</v>
      </c>
      <c r="AL103" s="67" t="s">
        <v>77</v>
      </c>
      <c r="AM103" s="67" t="s">
        <v>77</v>
      </c>
      <c r="AN103" s="67" t="s">
        <v>77</v>
      </c>
      <c r="AO103" s="67" t="s">
        <v>75</v>
      </c>
      <c r="AP103" s="67" t="s">
        <v>75</v>
      </c>
      <c r="AR103" s="68" t="s">
        <v>87</v>
      </c>
      <c r="AS103" s="66">
        <v>0.84535320975234196</v>
      </c>
      <c r="AT103" s="66">
        <v>0.852362033202411</v>
      </c>
      <c r="AU103" s="66">
        <v>0.65503642042571297</v>
      </c>
      <c r="AV103" s="66">
        <v>0.70929549035220396</v>
      </c>
      <c r="AW103" s="66">
        <v>0.39325156102380399</v>
      </c>
      <c r="AX103" s="66">
        <v>0.38423686288224501</v>
      </c>
      <c r="AY103" s="66">
        <v>0.84908178687649805</v>
      </c>
      <c r="AZ103" s="66">
        <v>0.85623492331974904</v>
      </c>
      <c r="BA103" s="67" t="s">
        <v>77</v>
      </c>
      <c r="BB103" s="67" t="s">
        <v>77</v>
      </c>
      <c r="BC103" s="67" t="s">
        <v>77</v>
      </c>
      <c r="BD103" s="67" t="s">
        <v>77</v>
      </c>
      <c r="BE103" s="67" t="s">
        <v>77</v>
      </c>
      <c r="BF103" s="67" t="s">
        <v>77</v>
      </c>
      <c r="BG103" s="67" t="s">
        <v>75</v>
      </c>
      <c r="BH103" s="67" t="s">
        <v>77</v>
      </c>
      <c r="BI103" s="63">
        <f t="shared" ref="BI103" si="274">IF(BJ103=AR103,1,0)</f>
        <v>1</v>
      </c>
      <c r="BJ103" s="63" t="s">
        <v>87</v>
      </c>
      <c r="BK103" s="66">
        <v>0.83149852870428698</v>
      </c>
      <c r="BL103" s="66">
        <v>0.840051780765255</v>
      </c>
      <c r="BM103" s="66">
        <v>2.4536945846266698</v>
      </c>
      <c r="BN103" s="66">
        <v>1.8573873082821999</v>
      </c>
      <c r="BO103" s="66">
        <v>0.41048930716367399</v>
      </c>
      <c r="BP103" s="66">
        <v>0.39993526880577102</v>
      </c>
      <c r="BQ103" s="66">
        <v>0.83515826593662201</v>
      </c>
      <c r="BR103" s="66">
        <v>0.84255161739777595</v>
      </c>
      <c r="BS103" s="63" t="s">
        <v>77</v>
      </c>
      <c r="BT103" s="63" t="s">
        <v>77</v>
      </c>
      <c r="BU103" s="63" t="s">
        <v>77</v>
      </c>
      <c r="BV103" s="63" t="s">
        <v>77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84" t="s">
        <v>205</v>
      </c>
      <c r="E104" s="84"/>
      <c r="F104" s="77"/>
      <c r="G104" s="64">
        <v>0.82</v>
      </c>
      <c r="H104" s="64" t="str">
        <f t="shared" si="219"/>
        <v>VG</v>
      </c>
      <c r="I104" s="64" t="str">
        <f t="shared" ref="I104" si="275">AJ104</f>
        <v>G</v>
      </c>
      <c r="J104" s="64" t="str">
        <f t="shared" ref="J104" si="276">BB104</f>
        <v>VG</v>
      </c>
      <c r="K104" s="64" t="str">
        <f t="shared" ref="K104" si="277">BT104</f>
        <v>VG</v>
      </c>
      <c r="L104" s="65">
        <v>1.7000000000000001E-2</v>
      </c>
      <c r="M104" s="65" t="str">
        <f t="shared" si="223"/>
        <v>VG</v>
      </c>
      <c r="N104" s="64" t="str">
        <f t="shared" ref="N104" si="278">AO104</f>
        <v>G</v>
      </c>
      <c r="O104" s="64" t="str">
        <f t="shared" ref="O104" si="279">BD104</f>
        <v>VG</v>
      </c>
      <c r="P104" s="64" t="str">
        <f t="shared" ref="P104" si="280">BY104</f>
        <v>G</v>
      </c>
      <c r="Q104" s="64">
        <v>0.42</v>
      </c>
      <c r="R104" s="64" t="str">
        <f t="shared" si="227"/>
        <v>VG</v>
      </c>
      <c r="S104" s="64" t="str">
        <f t="shared" ref="S104" si="281">AN104</f>
        <v>VG</v>
      </c>
      <c r="T104" s="64" t="str">
        <f t="shared" ref="T104" si="282">BF104</f>
        <v>VG</v>
      </c>
      <c r="U104" s="64" t="str">
        <f t="shared" ref="U104" si="283">BX104</f>
        <v>VG</v>
      </c>
      <c r="V104" s="64">
        <v>0.83</v>
      </c>
      <c r="W104" s="64" t="str">
        <f t="shared" si="231"/>
        <v>G</v>
      </c>
      <c r="X104" s="64" t="str">
        <f t="shared" ref="X104" si="284">AP104</f>
        <v>G</v>
      </c>
      <c r="Y104" s="64" t="str">
        <f t="shared" ref="Y104" si="285">BH104</f>
        <v>VG</v>
      </c>
      <c r="Z104" s="64" t="str">
        <f t="shared" ref="Z104" si="286">BZ104</f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ref="BI104" si="287">IF(BJ104=AR104,1,0)</f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84" t="s">
        <v>209</v>
      </c>
      <c r="E105" s="84"/>
      <c r="F105" s="77"/>
      <c r="G105" s="64">
        <v>0.8</v>
      </c>
      <c r="H105" s="64" t="str">
        <f t="shared" si="219"/>
        <v>G</v>
      </c>
      <c r="I105" s="64" t="str">
        <f t="shared" ref="I105" si="288">AJ105</f>
        <v>G</v>
      </c>
      <c r="J105" s="64" t="str">
        <f t="shared" ref="J105" si="289">BB105</f>
        <v>VG</v>
      </c>
      <c r="K105" s="64" t="str">
        <f t="shared" ref="K105" si="290">BT105</f>
        <v>VG</v>
      </c>
      <c r="L105" s="65">
        <v>-2.3E-2</v>
      </c>
      <c r="M105" s="65" t="str">
        <f t="shared" si="223"/>
        <v>VG</v>
      </c>
      <c r="N105" s="64" t="str">
        <f t="shared" ref="N105" si="291">AO105</f>
        <v>G</v>
      </c>
      <c r="O105" s="64" t="str">
        <f t="shared" ref="O105" si="292">BD105</f>
        <v>VG</v>
      </c>
      <c r="P105" s="64" t="str">
        <f t="shared" ref="P105" si="293">BY105</f>
        <v>G</v>
      </c>
      <c r="Q105" s="64">
        <v>0.45</v>
      </c>
      <c r="R105" s="64" t="str">
        <f t="shared" si="227"/>
        <v>VG</v>
      </c>
      <c r="S105" s="64" t="str">
        <f t="shared" ref="S105" si="294">AN105</f>
        <v>VG</v>
      </c>
      <c r="T105" s="64" t="str">
        <f t="shared" ref="T105" si="295">BF105</f>
        <v>VG</v>
      </c>
      <c r="U105" s="64" t="str">
        <f t="shared" ref="U105" si="296">BX105</f>
        <v>VG</v>
      </c>
      <c r="V105" s="64">
        <v>0.81</v>
      </c>
      <c r="W105" s="64" t="str">
        <f t="shared" si="231"/>
        <v>G</v>
      </c>
      <c r="X105" s="64" t="str">
        <f t="shared" ref="X105" si="297">AP105</f>
        <v>G</v>
      </c>
      <c r="Y105" s="64" t="str">
        <f t="shared" ref="Y105" si="298">BH105</f>
        <v>VG</v>
      </c>
      <c r="Z105" s="64" t="str">
        <f t="shared" ref="Z105" si="299">BZ105</f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ref="BI105" si="300">IF(BJ105=AR105,1,0)</f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84" t="s">
        <v>212</v>
      </c>
      <c r="E106" s="84"/>
      <c r="F106" s="77"/>
      <c r="G106" s="64">
        <v>0.81</v>
      </c>
      <c r="H106" s="64" t="str">
        <f t="shared" si="219"/>
        <v>VG</v>
      </c>
      <c r="I106" s="64" t="str">
        <f t="shared" ref="I106" si="301">AJ106</f>
        <v>G</v>
      </c>
      <c r="J106" s="64" t="str">
        <f t="shared" ref="J106" si="302">BB106</f>
        <v>VG</v>
      </c>
      <c r="K106" s="64" t="str">
        <f t="shared" ref="K106" si="303">BT106</f>
        <v>VG</v>
      </c>
      <c r="L106" s="65">
        <v>-2.1000000000000001E-2</v>
      </c>
      <c r="M106" s="65" t="str">
        <f t="shared" si="223"/>
        <v>VG</v>
      </c>
      <c r="N106" s="64" t="str">
        <f t="shared" ref="N106" si="304">AO106</f>
        <v>G</v>
      </c>
      <c r="O106" s="64" t="str">
        <f t="shared" ref="O106" si="305">BD106</f>
        <v>VG</v>
      </c>
      <c r="P106" s="64" t="str">
        <f t="shared" ref="P106" si="306">BY106</f>
        <v>G</v>
      </c>
      <c r="Q106" s="64">
        <v>0.44</v>
      </c>
      <c r="R106" s="64" t="str">
        <f t="shared" si="227"/>
        <v>VG</v>
      </c>
      <c r="S106" s="64" t="str">
        <f t="shared" ref="S106" si="307">AN106</f>
        <v>VG</v>
      </c>
      <c r="T106" s="64" t="str">
        <f t="shared" ref="T106" si="308">BF106</f>
        <v>VG</v>
      </c>
      <c r="U106" s="64" t="str">
        <f t="shared" ref="U106" si="309">BX106</f>
        <v>VG</v>
      </c>
      <c r="V106" s="64">
        <v>0.81799999999999995</v>
      </c>
      <c r="W106" s="64" t="str">
        <f t="shared" si="231"/>
        <v>G</v>
      </c>
      <c r="X106" s="64" t="str">
        <f t="shared" ref="X106" si="310">AP106</f>
        <v>G</v>
      </c>
      <c r="Y106" s="64" t="str">
        <f t="shared" ref="Y106" si="311">BH106</f>
        <v>VG</v>
      </c>
      <c r="Z106" s="64" t="str">
        <f t="shared" ref="Z106" si="312">BZ106</f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ref="BI106" si="313">IF(BJ106=AR106,1,0)</f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84" t="s">
        <v>221</v>
      </c>
      <c r="E107" s="84"/>
      <c r="F107" s="77"/>
      <c r="G107" s="81">
        <v>0.80400000000000005</v>
      </c>
      <c r="H107" s="64" t="str">
        <f t="shared" si="219"/>
        <v>VG</v>
      </c>
      <c r="I107" s="64" t="str">
        <f t="shared" ref="I107" si="314">AJ107</f>
        <v>G</v>
      </c>
      <c r="J107" s="64" t="str">
        <f t="shared" ref="J107" si="315">BB107</f>
        <v>VG</v>
      </c>
      <c r="K107" s="64" t="str">
        <f t="shared" ref="K107" si="316">BT107</f>
        <v>VG</v>
      </c>
      <c r="L107" s="65">
        <v>-2.8000000000000001E-2</v>
      </c>
      <c r="M107" s="65" t="str">
        <f t="shared" si="223"/>
        <v>VG</v>
      </c>
      <c r="N107" s="64" t="str">
        <f t="shared" ref="N107" si="317">AO107</f>
        <v>G</v>
      </c>
      <c r="O107" s="64" t="str">
        <f t="shared" ref="O107" si="318">BD107</f>
        <v>VG</v>
      </c>
      <c r="P107" s="64" t="str">
        <f t="shared" ref="P107" si="319">BY107</f>
        <v>G</v>
      </c>
      <c r="Q107" s="64">
        <v>0.44</v>
      </c>
      <c r="R107" s="64" t="str">
        <f t="shared" si="227"/>
        <v>VG</v>
      </c>
      <c r="S107" s="64" t="str">
        <f t="shared" ref="S107" si="320">AN107</f>
        <v>VG</v>
      </c>
      <c r="T107" s="64" t="str">
        <f t="shared" ref="T107" si="321">BF107</f>
        <v>VG</v>
      </c>
      <c r="U107" s="64" t="str">
        <f t="shared" ref="U107" si="322">BX107</f>
        <v>VG</v>
      </c>
      <c r="V107" s="64">
        <v>0.81799999999999995</v>
      </c>
      <c r="W107" s="64" t="str">
        <f t="shared" si="231"/>
        <v>G</v>
      </c>
      <c r="X107" s="64" t="str">
        <f t="shared" ref="X107" si="323">AP107</f>
        <v>G</v>
      </c>
      <c r="Y107" s="64" t="str">
        <f t="shared" ref="Y107" si="324">BH107</f>
        <v>VG</v>
      </c>
      <c r="Z107" s="64" t="str">
        <f t="shared" ref="Z107" si="325">BZ107</f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ref="BI107" si="326">IF(BJ107=AR107,1,0)</f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9" customFormat="1" x14ac:dyDescent="0.3">
      <c r="A108" s="72"/>
      <c r="F108" s="80"/>
      <c r="G108" s="70"/>
      <c r="H108" s="70"/>
      <c r="I108" s="70"/>
      <c r="J108" s="70"/>
      <c r="K108" s="70"/>
      <c r="L108" s="71"/>
      <c r="M108" s="71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3"/>
      <c r="AB108" s="73"/>
      <c r="AC108" s="73"/>
      <c r="AD108" s="73"/>
      <c r="AE108" s="73"/>
      <c r="AF108" s="73"/>
      <c r="AG108" s="73"/>
      <c r="AH108" s="73"/>
      <c r="AI108" s="74"/>
      <c r="AJ108" s="74"/>
      <c r="AK108" s="74"/>
      <c r="AL108" s="74"/>
      <c r="AM108" s="74"/>
      <c r="AN108" s="74"/>
      <c r="AO108" s="74"/>
      <c r="AP108" s="74"/>
      <c r="AR108" s="75"/>
      <c r="AS108" s="73"/>
      <c r="AT108" s="73"/>
      <c r="AU108" s="73"/>
      <c r="AV108" s="73"/>
      <c r="AW108" s="73"/>
      <c r="AX108" s="73"/>
      <c r="AY108" s="73"/>
      <c r="AZ108" s="73"/>
      <c r="BA108" s="74"/>
      <c r="BB108" s="74"/>
      <c r="BC108" s="74"/>
      <c r="BD108" s="74"/>
      <c r="BE108" s="74"/>
      <c r="BF108" s="74"/>
      <c r="BG108" s="74"/>
      <c r="BH108" s="74"/>
      <c r="BK108" s="73"/>
      <c r="BL108" s="73"/>
      <c r="BM108" s="73"/>
      <c r="BN108" s="73"/>
      <c r="BO108" s="73"/>
      <c r="BP108" s="73"/>
      <c r="BQ108" s="73"/>
      <c r="BR108" s="73"/>
    </row>
    <row r="109" spans="1:78" s="63" customFormat="1" x14ac:dyDescent="0.3">
      <c r="A109" s="62">
        <v>14165000</v>
      </c>
      <c r="B109" s="63">
        <v>23773513</v>
      </c>
      <c r="C109" s="63" t="s">
        <v>14</v>
      </c>
      <c r="D109" s="63" t="s">
        <v>172</v>
      </c>
      <c r="F109" s="77"/>
      <c r="G109" s="64">
        <v>0.72699999999999998</v>
      </c>
      <c r="H109" s="64" t="str">
        <f>IF(G109&gt;0.8,"VG",IF(G109&gt;0.7,"G",IF(G109&gt;0.45,"S","NS")))</f>
        <v>G</v>
      </c>
      <c r="I109" s="64" t="str">
        <f>AJ109</f>
        <v>S</v>
      </c>
      <c r="J109" s="64" t="str">
        <f>BB109</f>
        <v>S</v>
      </c>
      <c r="K109" s="64" t="str">
        <f>BT109</f>
        <v>S</v>
      </c>
      <c r="L109" s="65">
        <v>8.9999999999999993E-3</v>
      </c>
      <c r="M109" s="65" t="str">
        <f>IF(ABS(L109)&lt;5%,"VG",IF(ABS(L109)&lt;10%,"G",IF(ABS(L109)&lt;15%,"S","NS")))</f>
        <v>VG</v>
      </c>
      <c r="N109" s="64" t="str">
        <f>AO109</f>
        <v>VG</v>
      </c>
      <c r="O109" s="64" t="str">
        <f>BD109</f>
        <v>NS</v>
      </c>
      <c r="P109" s="64" t="str">
        <f>BY109</f>
        <v>VG</v>
      </c>
      <c r="Q109" s="64">
        <v>0.51800000000000002</v>
      </c>
      <c r="R109" s="64" t="str">
        <f>IF(Q109&lt;=0.5,"VG",IF(Q109&lt;=0.6,"G",IF(Q109&lt;=0.7,"S","NS")))</f>
        <v>G</v>
      </c>
      <c r="S109" s="64" t="str">
        <f>AN109</f>
        <v>NS</v>
      </c>
      <c r="T109" s="64" t="str">
        <f>BF109</f>
        <v>NS</v>
      </c>
      <c r="U109" s="64" t="str">
        <f>BX109</f>
        <v>NS</v>
      </c>
      <c r="V109" s="64">
        <v>0.81499999999999995</v>
      </c>
      <c r="W109" s="64" t="str">
        <f>IF(V109&gt;0.85,"VG",IF(V109&gt;0.75,"G",IF(V109&gt;0.6,"S","NS")))</f>
        <v>G</v>
      </c>
      <c r="X109" s="64" t="str">
        <f>AP109</f>
        <v>VG</v>
      </c>
      <c r="Y109" s="64" t="str">
        <f>BH109</f>
        <v>VG</v>
      </c>
      <c r="Z109" s="64" t="str">
        <f>BZ109</f>
        <v>VG</v>
      </c>
      <c r="AA109" s="66">
        <v>0.46449135700952998</v>
      </c>
      <c r="AB109" s="66">
        <v>0.48582826247624</v>
      </c>
      <c r="AC109" s="66">
        <v>36.925476905016303</v>
      </c>
      <c r="AD109" s="66">
        <v>35.422135499048998</v>
      </c>
      <c r="AE109" s="66">
        <v>0.73178456050293195</v>
      </c>
      <c r="AF109" s="66">
        <v>0.71705769469670899</v>
      </c>
      <c r="AG109" s="66">
        <v>0.86373220117502103</v>
      </c>
      <c r="AH109" s="66">
        <v>0.86641318681162205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73</v>
      </c>
      <c r="AN109" s="67" t="s">
        <v>73</v>
      </c>
      <c r="AO109" s="67" t="s">
        <v>77</v>
      </c>
      <c r="AP109" s="67" t="s">
        <v>77</v>
      </c>
      <c r="AR109" s="68" t="s">
        <v>88</v>
      </c>
      <c r="AS109" s="66">
        <v>0.43843094218020001</v>
      </c>
      <c r="AT109" s="66">
        <v>0.45450937038529099</v>
      </c>
      <c r="AU109" s="66">
        <v>40.067811319636199</v>
      </c>
      <c r="AV109" s="66">
        <v>39.605988650487703</v>
      </c>
      <c r="AW109" s="66">
        <v>0.74937911488097997</v>
      </c>
      <c r="AX109" s="66">
        <v>0.73857337456390104</v>
      </c>
      <c r="AY109" s="66">
        <v>0.87051913419226601</v>
      </c>
      <c r="AZ109" s="66">
        <v>0.88200065354242896</v>
      </c>
      <c r="BA109" s="67" t="s">
        <v>73</v>
      </c>
      <c r="BB109" s="67" t="s">
        <v>76</v>
      </c>
      <c r="BC109" s="67" t="s">
        <v>73</v>
      </c>
      <c r="BD109" s="67" t="s">
        <v>73</v>
      </c>
      <c r="BE109" s="67" t="s">
        <v>73</v>
      </c>
      <c r="BF109" s="67" t="s">
        <v>73</v>
      </c>
      <c r="BG109" s="67" t="s">
        <v>77</v>
      </c>
      <c r="BH109" s="67" t="s">
        <v>77</v>
      </c>
      <c r="BI109" s="63">
        <f>IF(BJ109=AR109,1,0)</f>
        <v>1</v>
      </c>
      <c r="BJ109" s="63" t="s">
        <v>88</v>
      </c>
      <c r="BK109" s="66">
        <v>0.48875926577338902</v>
      </c>
      <c r="BL109" s="66">
        <v>0.49850744282400899</v>
      </c>
      <c r="BM109" s="66">
        <v>34.750583660210602</v>
      </c>
      <c r="BN109" s="66">
        <v>34.841960954976599</v>
      </c>
      <c r="BO109" s="66">
        <v>0.71501100287101205</v>
      </c>
      <c r="BP109" s="66">
        <v>0.70816139203997197</v>
      </c>
      <c r="BQ109" s="66">
        <v>0.86944312864988105</v>
      </c>
      <c r="BR109" s="66">
        <v>0.88290786392832199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73</v>
      </c>
      <c r="BX109" s="63" t="s">
        <v>73</v>
      </c>
      <c r="BY109" s="63" t="s">
        <v>77</v>
      </c>
      <c r="BZ109" s="63" t="s">
        <v>77</v>
      </c>
    </row>
    <row r="110" spans="1:78" s="86" customFormat="1" x14ac:dyDescent="0.3">
      <c r="A110" s="85">
        <v>14165000</v>
      </c>
      <c r="B110" s="86">
        <v>23773513</v>
      </c>
      <c r="C110" s="86" t="s">
        <v>14</v>
      </c>
      <c r="D110" s="87" t="s">
        <v>185</v>
      </c>
      <c r="E110" s="87"/>
      <c r="F110" s="88"/>
      <c r="G110" s="89">
        <v>0.16</v>
      </c>
      <c r="H110" s="89" t="str">
        <f>IF(G110&gt;0.8,"VG",IF(G110&gt;0.7,"G",IF(G110&gt;0.45,"S","NS")))</f>
        <v>NS</v>
      </c>
      <c r="I110" s="89" t="str">
        <f>AJ110</f>
        <v>S</v>
      </c>
      <c r="J110" s="89" t="str">
        <f>BB110</f>
        <v>S</v>
      </c>
      <c r="K110" s="89" t="str">
        <f>BT110</f>
        <v>S</v>
      </c>
      <c r="L110" s="90">
        <v>1.1970000000000001</v>
      </c>
      <c r="M110" s="90" t="str">
        <f>IF(ABS(L110)&lt;5%,"VG",IF(ABS(L110)&lt;10%,"G",IF(ABS(L110)&lt;15%,"S","NS")))</f>
        <v>NS</v>
      </c>
      <c r="N110" s="89" t="str">
        <f>AO110</f>
        <v>VG</v>
      </c>
      <c r="O110" s="89" t="str">
        <f>BD110</f>
        <v>NS</v>
      </c>
      <c r="P110" s="89" t="str">
        <f>BY110</f>
        <v>VG</v>
      </c>
      <c r="Q110" s="89">
        <v>0.8</v>
      </c>
      <c r="R110" s="89" t="str">
        <f>IF(Q110&lt;=0.5,"VG",IF(Q110&lt;=0.6,"G",IF(Q110&lt;=0.7,"S","NS")))</f>
        <v>NS</v>
      </c>
      <c r="S110" s="89" t="str">
        <f>AN110</f>
        <v>NS</v>
      </c>
      <c r="T110" s="89" t="str">
        <f>BF110</f>
        <v>NS</v>
      </c>
      <c r="U110" s="89" t="str">
        <f>BX110</f>
        <v>NS</v>
      </c>
      <c r="V110" s="89">
        <v>0.81</v>
      </c>
      <c r="W110" s="89" t="str">
        <f>IF(V110&gt;0.85,"VG",IF(V110&gt;0.75,"G",IF(V110&gt;0.6,"S","NS")))</f>
        <v>G</v>
      </c>
      <c r="X110" s="89" t="str">
        <f>AP110</f>
        <v>VG</v>
      </c>
      <c r="Y110" s="89" t="str">
        <f>BH110</f>
        <v>VG</v>
      </c>
      <c r="Z110" s="89" t="str">
        <f>BZ110</f>
        <v>VG</v>
      </c>
      <c r="AA110" s="91">
        <v>0.46449135700952998</v>
      </c>
      <c r="AB110" s="91">
        <v>0.48582826247624</v>
      </c>
      <c r="AC110" s="91">
        <v>36.925476905016303</v>
      </c>
      <c r="AD110" s="91">
        <v>35.422135499048998</v>
      </c>
      <c r="AE110" s="91">
        <v>0.73178456050293195</v>
      </c>
      <c r="AF110" s="91">
        <v>0.71705769469670899</v>
      </c>
      <c r="AG110" s="91">
        <v>0.86373220117502103</v>
      </c>
      <c r="AH110" s="91">
        <v>0.86641318681162205</v>
      </c>
      <c r="AI110" s="92" t="s">
        <v>76</v>
      </c>
      <c r="AJ110" s="92" t="s">
        <v>76</v>
      </c>
      <c r="AK110" s="92" t="s">
        <v>73</v>
      </c>
      <c r="AL110" s="92" t="s">
        <v>73</v>
      </c>
      <c r="AM110" s="92" t="s">
        <v>73</v>
      </c>
      <c r="AN110" s="92" t="s">
        <v>73</v>
      </c>
      <c r="AO110" s="92" t="s">
        <v>77</v>
      </c>
      <c r="AP110" s="92" t="s">
        <v>77</v>
      </c>
      <c r="AR110" s="93" t="s">
        <v>88</v>
      </c>
      <c r="AS110" s="91">
        <v>0.43843094218020001</v>
      </c>
      <c r="AT110" s="91">
        <v>0.45450937038529099</v>
      </c>
      <c r="AU110" s="91">
        <v>40.067811319636199</v>
      </c>
      <c r="AV110" s="91">
        <v>39.605988650487703</v>
      </c>
      <c r="AW110" s="91">
        <v>0.74937911488097997</v>
      </c>
      <c r="AX110" s="91">
        <v>0.73857337456390104</v>
      </c>
      <c r="AY110" s="91">
        <v>0.87051913419226601</v>
      </c>
      <c r="AZ110" s="91">
        <v>0.88200065354242896</v>
      </c>
      <c r="BA110" s="92" t="s">
        <v>73</v>
      </c>
      <c r="BB110" s="92" t="s">
        <v>76</v>
      </c>
      <c r="BC110" s="92" t="s">
        <v>73</v>
      </c>
      <c r="BD110" s="92" t="s">
        <v>73</v>
      </c>
      <c r="BE110" s="92" t="s">
        <v>73</v>
      </c>
      <c r="BF110" s="92" t="s">
        <v>73</v>
      </c>
      <c r="BG110" s="92" t="s">
        <v>77</v>
      </c>
      <c r="BH110" s="92" t="s">
        <v>77</v>
      </c>
      <c r="BI110" s="86">
        <f>IF(BJ110=AR110,1,0)</f>
        <v>1</v>
      </c>
      <c r="BJ110" s="86" t="s">
        <v>88</v>
      </c>
      <c r="BK110" s="91">
        <v>0.48875926577338902</v>
      </c>
      <c r="BL110" s="91">
        <v>0.49850744282400899</v>
      </c>
      <c r="BM110" s="91">
        <v>34.750583660210602</v>
      </c>
      <c r="BN110" s="91">
        <v>34.841960954976599</v>
      </c>
      <c r="BO110" s="91">
        <v>0.71501100287101205</v>
      </c>
      <c r="BP110" s="91">
        <v>0.70816139203997197</v>
      </c>
      <c r="BQ110" s="91">
        <v>0.86944312864988105</v>
      </c>
      <c r="BR110" s="91">
        <v>0.88290786392832199</v>
      </c>
      <c r="BS110" s="86" t="s">
        <v>76</v>
      </c>
      <c r="BT110" s="86" t="s">
        <v>76</v>
      </c>
      <c r="BU110" s="86" t="s">
        <v>73</v>
      </c>
      <c r="BV110" s="86" t="s">
        <v>73</v>
      </c>
      <c r="BW110" s="86" t="s">
        <v>73</v>
      </c>
      <c r="BX110" s="86" t="s">
        <v>73</v>
      </c>
      <c r="BY110" s="86" t="s">
        <v>77</v>
      </c>
      <c r="BZ110" s="86" t="s">
        <v>77</v>
      </c>
    </row>
    <row r="111" spans="1:78" s="47" customFormat="1" x14ac:dyDescent="0.3">
      <c r="A111" s="48">
        <v>14165000</v>
      </c>
      <c r="B111" s="47">
        <v>23773513</v>
      </c>
      <c r="C111" s="47" t="s">
        <v>14</v>
      </c>
      <c r="D111" s="94" t="s">
        <v>187</v>
      </c>
      <c r="E111" s="94"/>
      <c r="F111" s="101"/>
      <c r="G111" s="49">
        <v>0.54</v>
      </c>
      <c r="H111" s="49" t="str">
        <f>IF(G111&gt;0.8,"VG",IF(G111&gt;0.7,"G",IF(G111&gt;0.45,"S","NS")))</f>
        <v>S</v>
      </c>
      <c r="I111" s="49" t="str">
        <f>AJ111</f>
        <v>S</v>
      </c>
      <c r="J111" s="49" t="str">
        <f>BB111</f>
        <v>S</v>
      </c>
      <c r="K111" s="49" t="str">
        <f>BT111</f>
        <v>S</v>
      </c>
      <c r="L111" s="50">
        <v>0.222</v>
      </c>
      <c r="M111" s="50" t="str">
        <f>IF(ABS(L111)&lt;5%,"VG",IF(ABS(L111)&lt;10%,"G",IF(ABS(L111)&lt;15%,"S","NS")))</f>
        <v>NS</v>
      </c>
      <c r="N111" s="49" t="str">
        <f>AO111</f>
        <v>VG</v>
      </c>
      <c r="O111" s="49" t="str">
        <f>BD111</f>
        <v>NS</v>
      </c>
      <c r="P111" s="49" t="str">
        <f>BY111</f>
        <v>VG</v>
      </c>
      <c r="Q111" s="49">
        <v>0.67</v>
      </c>
      <c r="R111" s="49" t="str">
        <f>IF(Q111&lt;=0.5,"VG",IF(Q111&lt;=0.6,"G",IF(Q111&lt;=0.7,"S","NS")))</f>
        <v>S</v>
      </c>
      <c r="S111" s="49" t="str">
        <f>AN111</f>
        <v>NS</v>
      </c>
      <c r="T111" s="49" t="str">
        <f>BF111</f>
        <v>NS</v>
      </c>
      <c r="U111" s="49" t="str">
        <f>BX111</f>
        <v>NS</v>
      </c>
      <c r="V111" s="49">
        <v>0.71</v>
      </c>
      <c r="W111" s="49" t="str">
        <f>IF(V111&gt;0.85,"VG",IF(V111&gt;0.75,"G",IF(V111&gt;0.6,"S","NS")))</f>
        <v>S</v>
      </c>
      <c r="X111" s="49" t="str">
        <f>AP111</f>
        <v>VG</v>
      </c>
      <c r="Y111" s="49" t="str">
        <f>BH111</f>
        <v>VG</v>
      </c>
      <c r="Z111" s="49" t="str">
        <f>BZ111</f>
        <v>VG</v>
      </c>
      <c r="AA111" s="51">
        <v>0.46449135700952998</v>
      </c>
      <c r="AB111" s="51">
        <v>0.48582826247624</v>
      </c>
      <c r="AC111" s="51">
        <v>36.925476905016303</v>
      </c>
      <c r="AD111" s="51">
        <v>35.422135499048998</v>
      </c>
      <c r="AE111" s="51">
        <v>0.73178456050293195</v>
      </c>
      <c r="AF111" s="51">
        <v>0.71705769469670899</v>
      </c>
      <c r="AG111" s="51">
        <v>0.86373220117502103</v>
      </c>
      <c r="AH111" s="51">
        <v>0.86641318681162205</v>
      </c>
      <c r="AI111" s="52" t="s">
        <v>76</v>
      </c>
      <c r="AJ111" s="52" t="s">
        <v>76</v>
      </c>
      <c r="AK111" s="52" t="s">
        <v>73</v>
      </c>
      <c r="AL111" s="52" t="s">
        <v>73</v>
      </c>
      <c r="AM111" s="52" t="s">
        <v>73</v>
      </c>
      <c r="AN111" s="52" t="s">
        <v>73</v>
      </c>
      <c r="AO111" s="52" t="s">
        <v>77</v>
      </c>
      <c r="AP111" s="52" t="s">
        <v>77</v>
      </c>
      <c r="AR111" s="53" t="s">
        <v>88</v>
      </c>
      <c r="AS111" s="51">
        <v>0.43843094218020001</v>
      </c>
      <c r="AT111" s="51">
        <v>0.45450937038529099</v>
      </c>
      <c r="AU111" s="51">
        <v>40.067811319636199</v>
      </c>
      <c r="AV111" s="51">
        <v>39.605988650487703</v>
      </c>
      <c r="AW111" s="51">
        <v>0.74937911488097997</v>
      </c>
      <c r="AX111" s="51">
        <v>0.73857337456390104</v>
      </c>
      <c r="AY111" s="51">
        <v>0.87051913419226601</v>
      </c>
      <c r="AZ111" s="51">
        <v>0.88200065354242896</v>
      </c>
      <c r="BA111" s="52" t="s">
        <v>73</v>
      </c>
      <c r="BB111" s="52" t="s">
        <v>76</v>
      </c>
      <c r="BC111" s="52" t="s">
        <v>73</v>
      </c>
      <c r="BD111" s="52" t="s">
        <v>73</v>
      </c>
      <c r="BE111" s="52" t="s">
        <v>73</v>
      </c>
      <c r="BF111" s="52" t="s">
        <v>73</v>
      </c>
      <c r="BG111" s="52" t="s">
        <v>77</v>
      </c>
      <c r="BH111" s="52" t="s">
        <v>77</v>
      </c>
      <c r="BI111" s="47">
        <f>IF(BJ111=AR111,1,0)</f>
        <v>1</v>
      </c>
      <c r="BJ111" s="47" t="s">
        <v>88</v>
      </c>
      <c r="BK111" s="51">
        <v>0.48875926577338902</v>
      </c>
      <c r="BL111" s="51">
        <v>0.49850744282400899</v>
      </c>
      <c r="BM111" s="51">
        <v>34.750583660210602</v>
      </c>
      <c r="BN111" s="51">
        <v>34.841960954976599</v>
      </c>
      <c r="BO111" s="51">
        <v>0.71501100287101205</v>
      </c>
      <c r="BP111" s="51">
        <v>0.70816139203997197</v>
      </c>
      <c r="BQ111" s="51">
        <v>0.86944312864988105</v>
      </c>
      <c r="BR111" s="51">
        <v>0.88290786392832199</v>
      </c>
      <c r="BS111" s="47" t="s">
        <v>76</v>
      </c>
      <c r="BT111" s="47" t="s">
        <v>76</v>
      </c>
      <c r="BU111" s="47" t="s">
        <v>73</v>
      </c>
      <c r="BV111" s="47" t="s">
        <v>73</v>
      </c>
      <c r="BW111" s="47" t="s">
        <v>73</v>
      </c>
      <c r="BX111" s="47" t="s">
        <v>73</v>
      </c>
      <c r="BY111" s="47" t="s">
        <v>77</v>
      </c>
      <c r="BZ111" s="47" t="s">
        <v>77</v>
      </c>
    </row>
    <row r="112" spans="1:78" s="47" customFormat="1" x14ac:dyDescent="0.3">
      <c r="A112" s="48">
        <v>14165000</v>
      </c>
      <c r="B112" s="47">
        <v>23773513</v>
      </c>
      <c r="C112" s="47" t="s">
        <v>14</v>
      </c>
      <c r="D112" s="94" t="s">
        <v>188</v>
      </c>
      <c r="E112" s="94"/>
      <c r="F112" s="101"/>
      <c r="G112" s="49">
        <v>0.49</v>
      </c>
      <c r="H112" s="49" t="str">
        <f>IF(G112&gt;0.8,"VG",IF(G112&gt;0.7,"G",IF(G112&gt;0.45,"S","NS")))</f>
        <v>S</v>
      </c>
      <c r="I112" s="49" t="str">
        <f>AJ112</f>
        <v>S</v>
      </c>
      <c r="J112" s="49" t="str">
        <f>BB112</f>
        <v>S</v>
      </c>
      <c r="K112" s="49" t="str">
        <f>BT112</f>
        <v>S</v>
      </c>
      <c r="L112" s="50">
        <v>-2.1999999999999999E-2</v>
      </c>
      <c r="M112" s="50" t="str">
        <f>IF(ABS(L112)&lt;5%,"VG",IF(ABS(L112)&lt;10%,"G",IF(ABS(L112)&lt;15%,"S","NS")))</f>
        <v>VG</v>
      </c>
      <c r="N112" s="49" t="str">
        <f>AO112</f>
        <v>VG</v>
      </c>
      <c r="O112" s="49" t="str">
        <f>BD112</f>
        <v>NS</v>
      </c>
      <c r="P112" s="49" t="str">
        <f>BY112</f>
        <v>VG</v>
      </c>
      <c r="Q112" s="49">
        <v>0.72</v>
      </c>
      <c r="R112" s="49" t="str">
        <f>IF(Q112&lt;=0.5,"VG",IF(Q112&lt;=0.6,"G",IF(Q112&lt;=0.7,"S","NS")))</f>
        <v>NS</v>
      </c>
      <c r="S112" s="49" t="str">
        <f>AN112</f>
        <v>NS</v>
      </c>
      <c r="T112" s="49" t="str">
        <f>BF112</f>
        <v>NS</v>
      </c>
      <c r="U112" s="49" t="str">
        <f>BX112</f>
        <v>NS</v>
      </c>
      <c r="V112" s="49">
        <v>0.52</v>
      </c>
      <c r="W112" s="49" t="str">
        <f>IF(V112&gt;0.85,"VG",IF(V112&gt;0.75,"G",IF(V112&gt;0.6,"S","NS")))</f>
        <v>NS</v>
      </c>
      <c r="X112" s="49" t="str">
        <f>AP112</f>
        <v>VG</v>
      </c>
      <c r="Y112" s="49" t="str">
        <f>BH112</f>
        <v>VG</v>
      </c>
      <c r="Z112" s="49" t="str">
        <f>BZ112</f>
        <v>VG</v>
      </c>
      <c r="AA112" s="51">
        <v>0.46449135700952998</v>
      </c>
      <c r="AB112" s="51">
        <v>0.48582826247624</v>
      </c>
      <c r="AC112" s="51">
        <v>36.925476905016303</v>
      </c>
      <c r="AD112" s="51">
        <v>35.422135499048998</v>
      </c>
      <c r="AE112" s="51">
        <v>0.73178456050293195</v>
      </c>
      <c r="AF112" s="51">
        <v>0.71705769469670899</v>
      </c>
      <c r="AG112" s="51">
        <v>0.86373220117502103</v>
      </c>
      <c r="AH112" s="51">
        <v>0.86641318681162205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73</v>
      </c>
      <c r="AN112" s="52" t="s">
        <v>73</v>
      </c>
      <c r="AO112" s="52" t="s">
        <v>77</v>
      </c>
      <c r="AP112" s="52" t="s">
        <v>77</v>
      </c>
      <c r="AR112" s="53" t="s">
        <v>88</v>
      </c>
      <c r="AS112" s="51">
        <v>0.43843094218020001</v>
      </c>
      <c r="AT112" s="51">
        <v>0.45450937038529099</v>
      </c>
      <c r="AU112" s="51">
        <v>40.067811319636199</v>
      </c>
      <c r="AV112" s="51">
        <v>39.605988650487703</v>
      </c>
      <c r="AW112" s="51">
        <v>0.74937911488097997</v>
      </c>
      <c r="AX112" s="51">
        <v>0.73857337456390104</v>
      </c>
      <c r="AY112" s="51">
        <v>0.87051913419226601</v>
      </c>
      <c r="AZ112" s="51">
        <v>0.88200065354242896</v>
      </c>
      <c r="BA112" s="52" t="s">
        <v>73</v>
      </c>
      <c r="BB112" s="52" t="s">
        <v>76</v>
      </c>
      <c r="BC112" s="52" t="s">
        <v>73</v>
      </c>
      <c r="BD112" s="52" t="s">
        <v>73</v>
      </c>
      <c r="BE112" s="52" t="s">
        <v>73</v>
      </c>
      <c r="BF112" s="52" t="s">
        <v>73</v>
      </c>
      <c r="BG112" s="52" t="s">
        <v>77</v>
      </c>
      <c r="BH112" s="52" t="s">
        <v>77</v>
      </c>
      <c r="BI112" s="47">
        <f>IF(BJ112=AR112,1,0)</f>
        <v>1</v>
      </c>
      <c r="BJ112" s="47" t="s">
        <v>88</v>
      </c>
      <c r="BK112" s="51">
        <v>0.48875926577338902</v>
      </c>
      <c r="BL112" s="51">
        <v>0.49850744282400899</v>
      </c>
      <c r="BM112" s="51">
        <v>34.750583660210602</v>
      </c>
      <c r="BN112" s="51">
        <v>34.841960954976599</v>
      </c>
      <c r="BO112" s="51">
        <v>0.71501100287101205</v>
      </c>
      <c r="BP112" s="51">
        <v>0.70816139203997197</v>
      </c>
      <c r="BQ112" s="51">
        <v>0.86944312864988105</v>
      </c>
      <c r="BR112" s="51">
        <v>0.88290786392832199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73</v>
      </c>
      <c r="BX112" s="47" t="s">
        <v>73</v>
      </c>
      <c r="BY112" s="47" t="s">
        <v>77</v>
      </c>
      <c r="BZ112" s="47" t="s">
        <v>77</v>
      </c>
    </row>
    <row r="113" spans="1:78" s="30" customFormat="1" x14ac:dyDescent="0.3">
      <c r="A113" s="123">
        <v>14165000</v>
      </c>
      <c r="B113" s="30">
        <v>23773513</v>
      </c>
      <c r="C113" s="30" t="s">
        <v>14</v>
      </c>
      <c r="D113" s="124" t="s">
        <v>204</v>
      </c>
      <c r="E113" s="124"/>
      <c r="F113" s="125"/>
      <c r="G113" s="24">
        <v>7.0000000000000007E-2</v>
      </c>
      <c r="H113" s="24" t="str">
        <f>IF(G113&gt;0.8,"VG",IF(G113&gt;0.7,"G",IF(G113&gt;0.45,"S","NS")))</f>
        <v>NS</v>
      </c>
      <c r="I113" s="24" t="str">
        <f>AJ113</f>
        <v>S</v>
      </c>
      <c r="J113" s="24" t="str">
        <f>BB113</f>
        <v>S</v>
      </c>
      <c r="K113" s="24" t="str">
        <f>BT113</f>
        <v>S</v>
      </c>
      <c r="L113" s="25">
        <v>-0.41</v>
      </c>
      <c r="M113" s="25" t="str">
        <f>IF(ABS(L113)&lt;5%,"VG",IF(ABS(L113)&lt;10%,"G",IF(ABS(L113)&lt;15%,"S","NS")))</f>
        <v>NS</v>
      </c>
      <c r="N113" s="24" t="str">
        <f>AO113</f>
        <v>VG</v>
      </c>
      <c r="O113" s="24" t="str">
        <f>BD113</f>
        <v>NS</v>
      </c>
      <c r="P113" s="24" t="str">
        <f>BY113</f>
        <v>VG</v>
      </c>
      <c r="Q113" s="24">
        <v>0.78</v>
      </c>
      <c r="R113" s="24" t="str">
        <f>IF(Q113&lt;=0.5,"VG",IF(Q113&lt;=0.6,"G",IF(Q113&lt;=0.7,"S","NS")))</f>
        <v>NS</v>
      </c>
      <c r="S113" s="24" t="str">
        <f>AN113</f>
        <v>NS</v>
      </c>
      <c r="T113" s="24" t="str">
        <f>BF113</f>
        <v>NS</v>
      </c>
      <c r="U113" s="24" t="str">
        <f>BX113</f>
        <v>NS</v>
      </c>
      <c r="V113" s="24">
        <v>0.57999999999999996</v>
      </c>
      <c r="W113" s="24" t="str">
        <f>IF(V113&gt;0.85,"VG",IF(V113&gt;0.75,"G",IF(V113&gt;0.6,"S","NS")))</f>
        <v>NS</v>
      </c>
      <c r="X113" s="24" t="str">
        <f>AP113</f>
        <v>VG</v>
      </c>
      <c r="Y113" s="24" t="str">
        <f>BH113</f>
        <v>VG</v>
      </c>
      <c r="Z113" s="24" t="str">
        <f>BZ113</f>
        <v>VG</v>
      </c>
      <c r="AA113" s="33">
        <v>0.46449135700952998</v>
      </c>
      <c r="AB113" s="33">
        <v>0.48582826247624</v>
      </c>
      <c r="AC113" s="33">
        <v>36.925476905016303</v>
      </c>
      <c r="AD113" s="33">
        <v>35.422135499048998</v>
      </c>
      <c r="AE113" s="33">
        <v>0.73178456050293195</v>
      </c>
      <c r="AF113" s="33">
        <v>0.71705769469670899</v>
      </c>
      <c r="AG113" s="33">
        <v>0.86373220117502103</v>
      </c>
      <c r="AH113" s="33">
        <v>0.86641318681162205</v>
      </c>
      <c r="AI113" s="36" t="s">
        <v>76</v>
      </c>
      <c r="AJ113" s="36" t="s">
        <v>76</v>
      </c>
      <c r="AK113" s="36" t="s">
        <v>73</v>
      </c>
      <c r="AL113" s="36" t="s">
        <v>73</v>
      </c>
      <c r="AM113" s="36" t="s">
        <v>73</v>
      </c>
      <c r="AN113" s="36" t="s">
        <v>73</v>
      </c>
      <c r="AO113" s="36" t="s">
        <v>77</v>
      </c>
      <c r="AP113" s="36" t="s">
        <v>77</v>
      </c>
      <c r="AR113" s="126" t="s">
        <v>88</v>
      </c>
      <c r="AS113" s="33">
        <v>0.43843094218020001</v>
      </c>
      <c r="AT113" s="33">
        <v>0.45450937038529099</v>
      </c>
      <c r="AU113" s="33">
        <v>40.067811319636199</v>
      </c>
      <c r="AV113" s="33">
        <v>39.605988650487703</v>
      </c>
      <c r="AW113" s="33">
        <v>0.74937911488097997</v>
      </c>
      <c r="AX113" s="33">
        <v>0.73857337456390104</v>
      </c>
      <c r="AY113" s="33">
        <v>0.87051913419226601</v>
      </c>
      <c r="AZ113" s="33">
        <v>0.88200065354242896</v>
      </c>
      <c r="BA113" s="36" t="s">
        <v>73</v>
      </c>
      <c r="BB113" s="36" t="s">
        <v>76</v>
      </c>
      <c r="BC113" s="36" t="s">
        <v>73</v>
      </c>
      <c r="BD113" s="36" t="s">
        <v>73</v>
      </c>
      <c r="BE113" s="36" t="s">
        <v>73</v>
      </c>
      <c r="BF113" s="36" t="s">
        <v>73</v>
      </c>
      <c r="BG113" s="36" t="s">
        <v>77</v>
      </c>
      <c r="BH113" s="36" t="s">
        <v>77</v>
      </c>
      <c r="BI113" s="30">
        <f>IF(BJ113=AR113,1,0)</f>
        <v>1</v>
      </c>
      <c r="BJ113" s="30" t="s">
        <v>88</v>
      </c>
      <c r="BK113" s="33">
        <v>0.48875926577338902</v>
      </c>
      <c r="BL113" s="33">
        <v>0.49850744282400899</v>
      </c>
      <c r="BM113" s="33">
        <v>34.750583660210602</v>
      </c>
      <c r="BN113" s="33">
        <v>34.841960954976599</v>
      </c>
      <c r="BO113" s="33">
        <v>0.71501100287101205</v>
      </c>
      <c r="BP113" s="33">
        <v>0.70816139203997197</v>
      </c>
      <c r="BQ113" s="33">
        <v>0.86944312864988105</v>
      </c>
      <c r="BR113" s="33">
        <v>0.88290786392832199</v>
      </c>
      <c r="BS113" s="30" t="s">
        <v>76</v>
      </c>
      <c r="BT113" s="30" t="s">
        <v>76</v>
      </c>
      <c r="BU113" s="30" t="s">
        <v>73</v>
      </c>
      <c r="BV113" s="30" t="s">
        <v>73</v>
      </c>
      <c r="BW113" s="30" t="s">
        <v>73</v>
      </c>
      <c r="BX113" s="30" t="s">
        <v>73</v>
      </c>
      <c r="BY113" s="30" t="s">
        <v>77</v>
      </c>
      <c r="BZ113" s="30" t="s">
        <v>77</v>
      </c>
    </row>
    <row r="114" spans="1:78" s="47" customFormat="1" x14ac:dyDescent="0.3">
      <c r="A114" s="48">
        <v>14165000</v>
      </c>
      <c r="B114" s="47">
        <v>23773513</v>
      </c>
      <c r="C114" s="47" t="s">
        <v>14</v>
      </c>
      <c r="D114" s="94" t="s">
        <v>206</v>
      </c>
      <c r="E114" s="94"/>
      <c r="F114" s="101"/>
      <c r="G114" s="49">
        <v>0.71</v>
      </c>
      <c r="H114" s="49" t="str">
        <f>IF(G114&gt;0.8,"VG",IF(G114&gt;0.7,"G",IF(G114&gt;0.45,"S","NS")))</f>
        <v>G</v>
      </c>
      <c r="I114" s="49" t="str">
        <f>AJ114</f>
        <v>S</v>
      </c>
      <c r="J114" s="49" t="str">
        <f>BB114</f>
        <v>S</v>
      </c>
      <c r="K114" s="49" t="str">
        <f>BT114</f>
        <v>S</v>
      </c>
      <c r="L114" s="50">
        <v>-0.16</v>
      </c>
      <c r="M114" s="50" t="str">
        <f>IF(ABS(L114)&lt;5%,"VG",IF(ABS(L114)&lt;10%,"G",IF(ABS(L114)&lt;15%,"S","NS")))</f>
        <v>NS</v>
      </c>
      <c r="N114" s="49" t="str">
        <f>AO114</f>
        <v>VG</v>
      </c>
      <c r="O114" s="49" t="str">
        <f>BD114</f>
        <v>NS</v>
      </c>
      <c r="P114" s="49" t="str">
        <f>BY114</f>
        <v>VG</v>
      </c>
      <c r="Q114" s="49">
        <v>0.53</v>
      </c>
      <c r="R114" s="49" t="str">
        <f>IF(Q114&lt;=0.5,"VG",IF(Q114&lt;=0.6,"G",IF(Q114&lt;=0.7,"S","NS")))</f>
        <v>G</v>
      </c>
      <c r="S114" s="49" t="str">
        <f>AN114</f>
        <v>NS</v>
      </c>
      <c r="T114" s="49" t="str">
        <f>BF114</f>
        <v>NS</v>
      </c>
      <c r="U114" s="49" t="str">
        <f>BX114</f>
        <v>NS</v>
      </c>
      <c r="V114" s="49">
        <v>0.84399999999999997</v>
      </c>
      <c r="W114" s="49" t="str">
        <f>IF(V114&gt;0.85,"VG",IF(V114&gt;0.75,"G",IF(V114&gt;0.6,"S","NS")))</f>
        <v>G</v>
      </c>
      <c r="X114" s="49" t="str">
        <f>AP114</f>
        <v>VG</v>
      </c>
      <c r="Y114" s="49" t="str">
        <f>BH114</f>
        <v>VG</v>
      </c>
      <c r="Z114" s="49" t="str">
        <f>BZ114</f>
        <v>VG</v>
      </c>
      <c r="AA114" s="51">
        <v>0.46449135700952998</v>
      </c>
      <c r="AB114" s="51">
        <v>0.48582826247624</v>
      </c>
      <c r="AC114" s="51">
        <v>36.925476905016303</v>
      </c>
      <c r="AD114" s="51">
        <v>35.422135499048998</v>
      </c>
      <c r="AE114" s="51">
        <v>0.73178456050293195</v>
      </c>
      <c r="AF114" s="51">
        <v>0.71705769469670899</v>
      </c>
      <c r="AG114" s="51">
        <v>0.86373220117502103</v>
      </c>
      <c r="AH114" s="51">
        <v>0.86641318681162205</v>
      </c>
      <c r="AI114" s="52" t="s">
        <v>76</v>
      </c>
      <c r="AJ114" s="52" t="s">
        <v>76</v>
      </c>
      <c r="AK114" s="52" t="s">
        <v>73</v>
      </c>
      <c r="AL114" s="52" t="s">
        <v>73</v>
      </c>
      <c r="AM114" s="52" t="s">
        <v>73</v>
      </c>
      <c r="AN114" s="52" t="s">
        <v>73</v>
      </c>
      <c r="AO114" s="52" t="s">
        <v>77</v>
      </c>
      <c r="AP114" s="52" t="s">
        <v>77</v>
      </c>
      <c r="AR114" s="53" t="s">
        <v>88</v>
      </c>
      <c r="AS114" s="51">
        <v>0.43843094218020001</v>
      </c>
      <c r="AT114" s="51">
        <v>0.45450937038529099</v>
      </c>
      <c r="AU114" s="51">
        <v>40.067811319636199</v>
      </c>
      <c r="AV114" s="51">
        <v>39.605988650487703</v>
      </c>
      <c r="AW114" s="51">
        <v>0.74937911488097997</v>
      </c>
      <c r="AX114" s="51">
        <v>0.73857337456390104</v>
      </c>
      <c r="AY114" s="51">
        <v>0.87051913419226601</v>
      </c>
      <c r="AZ114" s="51">
        <v>0.88200065354242896</v>
      </c>
      <c r="BA114" s="52" t="s">
        <v>73</v>
      </c>
      <c r="BB114" s="52" t="s">
        <v>76</v>
      </c>
      <c r="BC114" s="52" t="s">
        <v>73</v>
      </c>
      <c r="BD114" s="52" t="s">
        <v>73</v>
      </c>
      <c r="BE114" s="52" t="s">
        <v>73</v>
      </c>
      <c r="BF114" s="52" t="s">
        <v>73</v>
      </c>
      <c r="BG114" s="52" t="s">
        <v>77</v>
      </c>
      <c r="BH114" s="52" t="s">
        <v>77</v>
      </c>
      <c r="BI114" s="47">
        <f>IF(BJ114=AR114,1,0)</f>
        <v>1</v>
      </c>
      <c r="BJ114" s="47" t="s">
        <v>88</v>
      </c>
      <c r="BK114" s="51">
        <v>0.48875926577338902</v>
      </c>
      <c r="BL114" s="51">
        <v>0.49850744282400899</v>
      </c>
      <c r="BM114" s="51">
        <v>34.750583660210602</v>
      </c>
      <c r="BN114" s="51">
        <v>34.841960954976599</v>
      </c>
      <c r="BO114" s="51">
        <v>0.71501100287101205</v>
      </c>
      <c r="BP114" s="51">
        <v>0.70816139203997197</v>
      </c>
      <c r="BQ114" s="51">
        <v>0.86944312864988105</v>
      </c>
      <c r="BR114" s="51">
        <v>0.88290786392832199</v>
      </c>
      <c r="BS114" s="47" t="s">
        <v>76</v>
      </c>
      <c r="BT114" s="47" t="s">
        <v>76</v>
      </c>
      <c r="BU114" s="47" t="s">
        <v>73</v>
      </c>
      <c r="BV114" s="47" t="s">
        <v>73</v>
      </c>
      <c r="BW114" s="47" t="s">
        <v>73</v>
      </c>
      <c r="BX114" s="47" t="s">
        <v>73</v>
      </c>
      <c r="BY114" s="47" t="s">
        <v>77</v>
      </c>
      <c r="BZ114" s="47" t="s">
        <v>77</v>
      </c>
    </row>
    <row r="115" spans="1:78" s="63" customFormat="1" x14ac:dyDescent="0.3">
      <c r="A115" s="62">
        <v>14165000</v>
      </c>
      <c r="B115" s="63">
        <v>23773513</v>
      </c>
      <c r="C115" s="63" t="s">
        <v>14</v>
      </c>
      <c r="D115" s="84" t="s">
        <v>209</v>
      </c>
      <c r="E115" s="84"/>
      <c r="F115" s="79"/>
      <c r="G115" s="64">
        <v>0.73</v>
      </c>
      <c r="H115" s="64" t="str">
        <f>IF(G115&gt;0.8,"VG",IF(G115&gt;0.7,"G",IF(G115&gt;0.45,"S","NS")))</f>
        <v>G</v>
      </c>
      <c r="I115" s="64" t="str">
        <f>AJ115</f>
        <v>S</v>
      </c>
      <c r="J115" s="64" t="str">
        <f>BB115</f>
        <v>S</v>
      </c>
      <c r="K115" s="64" t="str">
        <f>BT115</f>
        <v>S</v>
      </c>
      <c r="L115" s="65">
        <v>-8.5000000000000006E-2</v>
      </c>
      <c r="M115" s="65" t="str">
        <f>IF(ABS(L115)&lt;5%,"VG",IF(ABS(L115)&lt;10%,"G",IF(ABS(L115)&lt;15%,"S","NS")))</f>
        <v>G</v>
      </c>
      <c r="N115" s="64" t="str">
        <f>AO115</f>
        <v>VG</v>
      </c>
      <c r="O115" s="64" t="str">
        <f>BD115</f>
        <v>NS</v>
      </c>
      <c r="P115" s="64" t="str">
        <f>BY115</f>
        <v>VG</v>
      </c>
      <c r="Q115" s="64">
        <v>0.52</v>
      </c>
      <c r="R115" s="64" t="str">
        <f>IF(Q115&lt;=0.5,"VG",IF(Q115&lt;=0.6,"G",IF(Q115&lt;=0.7,"S","NS")))</f>
        <v>G</v>
      </c>
      <c r="S115" s="64" t="str">
        <f>AN115</f>
        <v>NS</v>
      </c>
      <c r="T115" s="64" t="str">
        <f>BF115</f>
        <v>NS</v>
      </c>
      <c r="U115" s="64" t="str">
        <f>BX115</f>
        <v>NS</v>
      </c>
      <c r="V115" s="64">
        <v>0.85399999999999998</v>
      </c>
      <c r="W115" s="64" t="str">
        <f>IF(V115&gt;0.85,"VG",IF(V115&gt;0.75,"G",IF(V115&gt;0.6,"S","NS")))</f>
        <v>VG</v>
      </c>
      <c r="X115" s="64" t="str">
        <f>AP115</f>
        <v>VG</v>
      </c>
      <c r="Y115" s="64" t="str">
        <f>BH115</f>
        <v>VG</v>
      </c>
      <c r="Z115" s="64" t="str">
        <f>BZ115</f>
        <v>VG</v>
      </c>
      <c r="AA115" s="66">
        <v>0.46449135700952998</v>
      </c>
      <c r="AB115" s="66">
        <v>0.48582826247624</v>
      </c>
      <c r="AC115" s="66">
        <v>36.925476905016303</v>
      </c>
      <c r="AD115" s="66">
        <v>35.422135499048998</v>
      </c>
      <c r="AE115" s="66">
        <v>0.73178456050293195</v>
      </c>
      <c r="AF115" s="66">
        <v>0.71705769469670899</v>
      </c>
      <c r="AG115" s="66">
        <v>0.86373220117502103</v>
      </c>
      <c r="AH115" s="66">
        <v>0.86641318681162205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73</v>
      </c>
      <c r="AN115" s="67" t="s">
        <v>73</v>
      </c>
      <c r="AO115" s="67" t="s">
        <v>77</v>
      </c>
      <c r="AP115" s="67" t="s">
        <v>77</v>
      </c>
      <c r="AR115" s="68" t="s">
        <v>88</v>
      </c>
      <c r="AS115" s="66">
        <v>0.43843094218020001</v>
      </c>
      <c r="AT115" s="66">
        <v>0.45450937038529099</v>
      </c>
      <c r="AU115" s="66">
        <v>40.067811319636199</v>
      </c>
      <c r="AV115" s="66">
        <v>39.605988650487703</v>
      </c>
      <c r="AW115" s="66">
        <v>0.74937911488097997</v>
      </c>
      <c r="AX115" s="66">
        <v>0.73857337456390104</v>
      </c>
      <c r="AY115" s="66">
        <v>0.87051913419226601</v>
      </c>
      <c r="AZ115" s="66">
        <v>0.88200065354242896</v>
      </c>
      <c r="BA115" s="67" t="s">
        <v>73</v>
      </c>
      <c r="BB115" s="67" t="s">
        <v>76</v>
      </c>
      <c r="BC115" s="67" t="s">
        <v>73</v>
      </c>
      <c r="BD115" s="67" t="s">
        <v>73</v>
      </c>
      <c r="BE115" s="67" t="s">
        <v>73</v>
      </c>
      <c r="BF115" s="67" t="s">
        <v>73</v>
      </c>
      <c r="BG115" s="67" t="s">
        <v>77</v>
      </c>
      <c r="BH115" s="67" t="s">
        <v>77</v>
      </c>
      <c r="BI115" s="63">
        <f>IF(BJ115=AR115,1,0)</f>
        <v>1</v>
      </c>
      <c r="BJ115" s="63" t="s">
        <v>88</v>
      </c>
      <c r="BK115" s="66">
        <v>0.48875926577338902</v>
      </c>
      <c r="BL115" s="66">
        <v>0.49850744282400899</v>
      </c>
      <c r="BM115" s="66">
        <v>34.750583660210602</v>
      </c>
      <c r="BN115" s="66">
        <v>34.841960954976599</v>
      </c>
      <c r="BO115" s="66">
        <v>0.71501100287101205</v>
      </c>
      <c r="BP115" s="66">
        <v>0.70816139203997197</v>
      </c>
      <c r="BQ115" s="66">
        <v>0.86944312864988105</v>
      </c>
      <c r="BR115" s="66">
        <v>0.88290786392832199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73</v>
      </c>
      <c r="BX115" s="63" t="s">
        <v>73</v>
      </c>
      <c r="BY115" s="63" t="s">
        <v>77</v>
      </c>
      <c r="BZ115" s="63" t="s">
        <v>77</v>
      </c>
    </row>
    <row r="116" spans="1:78" s="63" customFormat="1" x14ac:dyDescent="0.3">
      <c r="A116" s="62">
        <v>14165000</v>
      </c>
      <c r="B116" s="63">
        <v>23773513</v>
      </c>
      <c r="C116" s="63" t="s">
        <v>14</v>
      </c>
      <c r="D116" s="84" t="s">
        <v>212</v>
      </c>
      <c r="E116" s="84"/>
      <c r="F116" s="79"/>
      <c r="G116" s="64">
        <v>0.71</v>
      </c>
      <c r="H116" s="64" t="str">
        <f>IF(G116&gt;0.8,"VG",IF(G116&gt;0.7,"G",IF(G116&gt;0.45,"S","NS")))</f>
        <v>G</v>
      </c>
      <c r="I116" s="64" t="str">
        <f>AJ116</f>
        <v>S</v>
      </c>
      <c r="J116" s="64" t="str">
        <f>BB116</f>
        <v>S</v>
      </c>
      <c r="K116" s="64" t="str">
        <f>BT116</f>
        <v>S</v>
      </c>
      <c r="L116" s="65">
        <v>-0.01</v>
      </c>
      <c r="M116" s="65" t="str">
        <f>IF(ABS(L116)&lt;5%,"VG",IF(ABS(L116)&lt;10%,"G",IF(ABS(L116)&lt;15%,"S","NS")))</f>
        <v>VG</v>
      </c>
      <c r="N116" s="64" t="str">
        <f>AO116</f>
        <v>VG</v>
      </c>
      <c r="O116" s="64" t="str">
        <f>BD116</f>
        <v>NS</v>
      </c>
      <c r="P116" s="64" t="str">
        <f>BY116</f>
        <v>VG</v>
      </c>
      <c r="Q116" s="64">
        <v>0.54</v>
      </c>
      <c r="R116" s="64" t="str">
        <f>IF(Q116&lt;=0.5,"VG",IF(Q116&lt;=0.6,"G",IF(Q116&lt;=0.7,"S","NS")))</f>
        <v>G</v>
      </c>
      <c r="S116" s="64" t="str">
        <f>AN116</f>
        <v>NS</v>
      </c>
      <c r="T116" s="64" t="str">
        <f>BF116</f>
        <v>NS</v>
      </c>
      <c r="U116" s="64" t="str">
        <f>BX116</f>
        <v>NS</v>
      </c>
      <c r="V116" s="64">
        <v>0.85399999999999998</v>
      </c>
      <c r="W116" s="64" t="str">
        <f>IF(V116&gt;0.85,"VG",IF(V116&gt;0.75,"G",IF(V116&gt;0.6,"S","NS")))</f>
        <v>VG</v>
      </c>
      <c r="X116" s="64" t="str">
        <f>AP116</f>
        <v>VG</v>
      </c>
      <c r="Y116" s="64" t="str">
        <f>BH116</f>
        <v>VG</v>
      </c>
      <c r="Z116" s="64" t="str">
        <f>BZ116</f>
        <v>VG</v>
      </c>
      <c r="AA116" s="66">
        <v>0.46449135700952998</v>
      </c>
      <c r="AB116" s="66">
        <v>0.48582826247624</v>
      </c>
      <c r="AC116" s="66">
        <v>36.925476905016303</v>
      </c>
      <c r="AD116" s="66">
        <v>35.422135499048998</v>
      </c>
      <c r="AE116" s="66">
        <v>0.73178456050293195</v>
      </c>
      <c r="AF116" s="66">
        <v>0.71705769469670899</v>
      </c>
      <c r="AG116" s="66">
        <v>0.86373220117502103</v>
      </c>
      <c r="AH116" s="66">
        <v>0.86641318681162205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73</v>
      </c>
      <c r="AN116" s="67" t="s">
        <v>73</v>
      </c>
      <c r="AO116" s="67" t="s">
        <v>77</v>
      </c>
      <c r="AP116" s="67" t="s">
        <v>77</v>
      </c>
      <c r="AR116" s="68" t="s">
        <v>88</v>
      </c>
      <c r="AS116" s="66">
        <v>0.43843094218020001</v>
      </c>
      <c r="AT116" s="66">
        <v>0.45450937038529099</v>
      </c>
      <c r="AU116" s="66">
        <v>40.067811319636199</v>
      </c>
      <c r="AV116" s="66">
        <v>39.605988650487703</v>
      </c>
      <c r="AW116" s="66">
        <v>0.74937911488097997</v>
      </c>
      <c r="AX116" s="66">
        <v>0.73857337456390104</v>
      </c>
      <c r="AY116" s="66">
        <v>0.87051913419226601</v>
      </c>
      <c r="AZ116" s="66">
        <v>0.88200065354242896</v>
      </c>
      <c r="BA116" s="67" t="s">
        <v>73</v>
      </c>
      <c r="BB116" s="67" t="s">
        <v>76</v>
      </c>
      <c r="BC116" s="67" t="s">
        <v>73</v>
      </c>
      <c r="BD116" s="67" t="s">
        <v>73</v>
      </c>
      <c r="BE116" s="67" t="s">
        <v>73</v>
      </c>
      <c r="BF116" s="67" t="s">
        <v>73</v>
      </c>
      <c r="BG116" s="67" t="s">
        <v>77</v>
      </c>
      <c r="BH116" s="67" t="s">
        <v>77</v>
      </c>
      <c r="BI116" s="63">
        <f>IF(BJ116=AR116,1,0)</f>
        <v>1</v>
      </c>
      <c r="BJ116" s="63" t="s">
        <v>88</v>
      </c>
      <c r="BK116" s="66">
        <v>0.48875926577338902</v>
      </c>
      <c r="BL116" s="66">
        <v>0.49850744282400899</v>
      </c>
      <c r="BM116" s="66">
        <v>34.750583660210602</v>
      </c>
      <c r="BN116" s="66">
        <v>34.841960954976599</v>
      </c>
      <c r="BO116" s="66">
        <v>0.71501100287101205</v>
      </c>
      <c r="BP116" s="66">
        <v>0.70816139203997197</v>
      </c>
      <c r="BQ116" s="66">
        <v>0.86944312864988105</v>
      </c>
      <c r="BR116" s="66">
        <v>0.88290786392832199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73</v>
      </c>
      <c r="BX116" s="63" t="s">
        <v>73</v>
      </c>
      <c r="BY116" s="63" t="s">
        <v>77</v>
      </c>
      <c r="BZ116" s="63" t="s">
        <v>77</v>
      </c>
    </row>
    <row r="117" spans="1:78" s="63" customFormat="1" x14ac:dyDescent="0.3">
      <c r="A117" s="62">
        <v>14165000</v>
      </c>
      <c r="B117" s="63">
        <v>23773513</v>
      </c>
      <c r="C117" s="63" t="s">
        <v>14</v>
      </c>
      <c r="D117" s="84" t="s">
        <v>220</v>
      </c>
      <c r="E117" s="84"/>
      <c r="F117" s="79"/>
      <c r="G117" s="64">
        <v>0.71</v>
      </c>
      <c r="H117" s="64" t="str">
        <f>IF(G117&gt;0.8,"VG",IF(G117&gt;0.7,"G",IF(G117&gt;0.45,"S","NS")))</f>
        <v>G</v>
      </c>
      <c r="I117" s="64" t="str">
        <f>AJ117</f>
        <v>S</v>
      </c>
      <c r="J117" s="64" t="str">
        <f>BB117</f>
        <v>S</v>
      </c>
      <c r="K117" s="64" t="str">
        <f>BT117</f>
        <v>S</v>
      </c>
      <c r="L117" s="65">
        <v>-1E-3</v>
      </c>
      <c r="M117" s="65" t="str">
        <f>IF(ABS(L117)&lt;5%,"VG",IF(ABS(L117)&lt;10%,"G",IF(ABS(L117)&lt;15%,"S","NS")))</f>
        <v>VG</v>
      </c>
      <c r="N117" s="64" t="str">
        <f>AO117</f>
        <v>VG</v>
      </c>
      <c r="O117" s="64" t="str">
        <f>BD117</f>
        <v>NS</v>
      </c>
      <c r="P117" s="64" t="str">
        <f>BY117</f>
        <v>VG</v>
      </c>
      <c r="Q117" s="64">
        <v>0.54</v>
      </c>
      <c r="R117" s="64" t="str">
        <f>IF(Q117&lt;=0.5,"VG",IF(Q117&lt;=0.6,"G",IF(Q117&lt;=0.7,"S","NS")))</f>
        <v>G</v>
      </c>
      <c r="S117" s="64" t="str">
        <f>AN117</f>
        <v>NS</v>
      </c>
      <c r="T117" s="64" t="str">
        <f>BF117</f>
        <v>NS</v>
      </c>
      <c r="U117" s="64" t="str">
        <f>BX117</f>
        <v>NS</v>
      </c>
      <c r="V117" s="64">
        <v>0.85399999999999998</v>
      </c>
      <c r="W117" s="64" t="str">
        <f>IF(V117&gt;0.85,"VG",IF(V117&gt;0.75,"G",IF(V117&gt;0.6,"S","NS")))</f>
        <v>VG</v>
      </c>
      <c r="X117" s="64" t="str">
        <f>AP117</f>
        <v>VG</v>
      </c>
      <c r="Y117" s="64" t="str">
        <f>BH117</f>
        <v>VG</v>
      </c>
      <c r="Z117" s="64" t="str">
        <f>BZ117</f>
        <v>VG</v>
      </c>
      <c r="AA117" s="66">
        <v>0.46449135700952998</v>
      </c>
      <c r="AB117" s="66">
        <v>0.48582826247624</v>
      </c>
      <c r="AC117" s="66">
        <v>36.925476905016303</v>
      </c>
      <c r="AD117" s="66">
        <v>35.422135499048998</v>
      </c>
      <c r="AE117" s="66">
        <v>0.73178456050293195</v>
      </c>
      <c r="AF117" s="66">
        <v>0.71705769469670899</v>
      </c>
      <c r="AG117" s="66">
        <v>0.86373220117502103</v>
      </c>
      <c r="AH117" s="66">
        <v>0.86641318681162205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73</v>
      </c>
      <c r="AN117" s="67" t="s">
        <v>73</v>
      </c>
      <c r="AO117" s="67" t="s">
        <v>77</v>
      </c>
      <c r="AP117" s="67" t="s">
        <v>77</v>
      </c>
      <c r="AR117" s="68" t="s">
        <v>88</v>
      </c>
      <c r="AS117" s="66">
        <v>0.43843094218020001</v>
      </c>
      <c r="AT117" s="66">
        <v>0.45450937038529099</v>
      </c>
      <c r="AU117" s="66">
        <v>40.067811319636199</v>
      </c>
      <c r="AV117" s="66">
        <v>39.605988650487703</v>
      </c>
      <c r="AW117" s="66">
        <v>0.74937911488097997</v>
      </c>
      <c r="AX117" s="66">
        <v>0.73857337456390104</v>
      </c>
      <c r="AY117" s="66">
        <v>0.87051913419226601</v>
      </c>
      <c r="AZ117" s="66">
        <v>0.88200065354242896</v>
      </c>
      <c r="BA117" s="67" t="s">
        <v>73</v>
      </c>
      <c r="BB117" s="67" t="s">
        <v>76</v>
      </c>
      <c r="BC117" s="67" t="s">
        <v>73</v>
      </c>
      <c r="BD117" s="67" t="s">
        <v>73</v>
      </c>
      <c r="BE117" s="67" t="s">
        <v>73</v>
      </c>
      <c r="BF117" s="67" t="s">
        <v>73</v>
      </c>
      <c r="BG117" s="67" t="s">
        <v>77</v>
      </c>
      <c r="BH117" s="67" t="s">
        <v>77</v>
      </c>
      <c r="BI117" s="63">
        <f>IF(BJ117=AR117,1,0)</f>
        <v>1</v>
      </c>
      <c r="BJ117" s="63" t="s">
        <v>88</v>
      </c>
      <c r="BK117" s="66">
        <v>0.48875926577338902</v>
      </c>
      <c r="BL117" s="66">
        <v>0.49850744282400899</v>
      </c>
      <c r="BM117" s="66">
        <v>34.750583660210602</v>
      </c>
      <c r="BN117" s="66">
        <v>34.841960954976599</v>
      </c>
      <c r="BO117" s="66">
        <v>0.71501100287101205</v>
      </c>
      <c r="BP117" s="66">
        <v>0.70816139203997197</v>
      </c>
      <c r="BQ117" s="66">
        <v>0.86944312864988105</v>
      </c>
      <c r="BR117" s="66">
        <v>0.88290786392832199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73</v>
      </c>
      <c r="BX117" s="63" t="s">
        <v>73</v>
      </c>
      <c r="BY117" s="63" t="s">
        <v>77</v>
      </c>
      <c r="BZ117" s="63" t="s">
        <v>77</v>
      </c>
    </row>
    <row r="118" spans="1:78" s="69" customFormat="1" x14ac:dyDescent="0.3">
      <c r="A118" s="72"/>
      <c r="D118" s="114"/>
      <c r="E118" s="114"/>
      <c r="F118" s="80"/>
      <c r="G118" s="70"/>
      <c r="H118" s="70"/>
      <c r="I118" s="70"/>
      <c r="J118" s="70"/>
      <c r="K118" s="70"/>
      <c r="L118" s="71"/>
      <c r="M118" s="71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3"/>
      <c r="AB118" s="73"/>
      <c r="AC118" s="73"/>
      <c r="AD118" s="73"/>
      <c r="AE118" s="73"/>
      <c r="AF118" s="73"/>
      <c r="AG118" s="73"/>
      <c r="AH118" s="73"/>
      <c r="AI118" s="74"/>
      <c r="AJ118" s="74"/>
      <c r="AK118" s="74"/>
      <c r="AL118" s="74"/>
      <c r="AM118" s="74"/>
      <c r="AN118" s="74"/>
      <c r="AO118" s="74"/>
      <c r="AP118" s="74"/>
      <c r="AR118" s="75"/>
      <c r="AS118" s="73"/>
      <c r="AT118" s="73"/>
      <c r="AU118" s="73"/>
      <c r="AV118" s="73"/>
      <c r="AW118" s="73"/>
      <c r="AX118" s="73"/>
      <c r="AY118" s="73"/>
      <c r="AZ118" s="73"/>
      <c r="BA118" s="74"/>
      <c r="BB118" s="74"/>
      <c r="BC118" s="74"/>
      <c r="BD118" s="74"/>
      <c r="BE118" s="74"/>
      <c r="BF118" s="74"/>
      <c r="BG118" s="74"/>
      <c r="BH118" s="74"/>
      <c r="BK118" s="73"/>
      <c r="BL118" s="73"/>
      <c r="BM118" s="73"/>
      <c r="BN118" s="73"/>
      <c r="BO118" s="73"/>
      <c r="BP118" s="73"/>
      <c r="BQ118" s="73"/>
      <c r="BR118" s="73"/>
    </row>
    <row r="119" spans="1:78" x14ac:dyDescent="0.3">
      <c r="A119" s="32" t="s">
        <v>57</v>
      </c>
    </row>
    <row r="120" spans="1:78" x14ac:dyDescent="0.3">
      <c r="A120" s="3" t="s">
        <v>16</v>
      </c>
      <c r="B120" s="3" t="s">
        <v>56</v>
      </c>
      <c r="G120" s="16" t="s">
        <v>48</v>
      </c>
      <c r="L120" s="19" t="s">
        <v>49</v>
      </c>
      <c r="Q120" s="17" t="s">
        <v>50</v>
      </c>
      <c r="V120" s="18" t="s">
        <v>51</v>
      </c>
      <c r="AA120" s="36" t="s">
        <v>69</v>
      </c>
      <c r="AB120" s="36" t="s">
        <v>70</v>
      </c>
      <c r="AC120" s="37" t="s">
        <v>69</v>
      </c>
      <c r="AD120" s="37" t="s">
        <v>70</v>
      </c>
      <c r="AE120" s="38" t="s">
        <v>69</v>
      </c>
      <c r="AF120" s="38" t="s">
        <v>70</v>
      </c>
      <c r="AG120" s="3" t="s">
        <v>69</v>
      </c>
      <c r="AH120" s="3" t="s">
        <v>70</v>
      </c>
      <c r="AI120" s="39" t="s">
        <v>69</v>
      </c>
      <c r="AJ120" s="39" t="s">
        <v>70</v>
      </c>
      <c r="AK120" s="37" t="s">
        <v>69</v>
      </c>
      <c r="AL120" s="37" t="s">
        <v>70</v>
      </c>
      <c r="AM120" s="38" t="s">
        <v>69</v>
      </c>
      <c r="AN120" s="38" t="s">
        <v>70</v>
      </c>
      <c r="AO120" s="3" t="s">
        <v>69</v>
      </c>
      <c r="AP120" s="3" t="s">
        <v>70</v>
      </c>
      <c r="AS120" s="36" t="s">
        <v>71</v>
      </c>
      <c r="AT120" s="36" t="s">
        <v>72</v>
      </c>
      <c r="AU120" s="40" t="s">
        <v>71</v>
      </c>
      <c r="AV120" s="40" t="s">
        <v>72</v>
      </c>
      <c r="AW120" s="41" t="s">
        <v>71</v>
      </c>
      <c r="AX120" s="41" t="s">
        <v>72</v>
      </c>
      <c r="AY120" s="3" t="s">
        <v>71</v>
      </c>
      <c r="AZ120" s="3" t="s">
        <v>72</v>
      </c>
      <c r="BA120" s="36" t="s">
        <v>71</v>
      </c>
      <c r="BB120" s="36" t="s">
        <v>72</v>
      </c>
      <c r="BC120" s="40" t="s">
        <v>71</v>
      </c>
      <c r="BD120" s="40" t="s">
        <v>72</v>
      </c>
      <c r="BE120" s="41" t="s">
        <v>71</v>
      </c>
      <c r="BF120" s="41" t="s">
        <v>72</v>
      </c>
      <c r="BG120" s="3" t="s">
        <v>71</v>
      </c>
      <c r="BH120" s="3" t="s">
        <v>72</v>
      </c>
      <c r="BK120" s="35" t="s">
        <v>71</v>
      </c>
      <c r="BL120" s="35" t="s">
        <v>72</v>
      </c>
      <c r="BM120" s="35" t="s">
        <v>71</v>
      </c>
      <c r="BN120" s="35" t="s">
        <v>72</v>
      </c>
      <c r="BO120" s="35" t="s">
        <v>71</v>
      </c>
      <c r="BP120" s="35" t="s">
        <v>72</v>
      </c>
      <c r="BQ120" s="35" t="s">
        <v>71</v>
      </c>
      <c r="BR120" s="35" t="s">
        <v>72</v>
      </c>
      <c r="BS120" t="s">
        <v>71</v>
      </c>
      <c r="BT120" t="s">
        <v>72</v>
      </c>
      <c r="BU120" t="s">
        <v>71</v>
      </c>
      <c r="BV120" t="s">
        <v>72</v>
      </c>
      <c r="BW120" t="s">
        <v>71</v>
      </c>
      <c r="BX120" t="s">
        <v>72</v>
      </c>
      <c r="BY120" t="s">
        <v>71</v>
      </c>
      <c r="BZ120" t="s">
        <v>72</v>
      </c>
    </row>
    <row r="121" spans="1:78" x14ac:dyDescent="0.3">
      <c r="A121">
        <v>14159200</v>
      </c>
      <c r="B121">
        <v>23773037</v>
      </c>
      <c r="C121" t="s">
        <v>58</v>
      </c>
      <c r="D121" t="s">
        <v>55</v>
      </c>
      <c r="G121" s="16">
        <v>0.85199999999999998</v>
      </c>
      <c r="H121" s="16" t="str">
        <f t="shared" ref="H121:H127" si="327">IF(G121&gt;0.8,"VG",IF(G121&gt;0.7,"G",IF(G121&gt;0.45,"S","NS")))</f>
        <v>VG</v>
      </c>
      <c r="L121" s="19">
        <v>-2.9000000000000001E-2</v>
      </c>
      <c r="M121" s="26" t="str">
        <f t="shared" ref="M121:M127" si="328">IF(ABS(L121)&lt;5%,"VG",IF(ABS(L121)&lt;10%,"G",IF(ABS(L121)&lt;15%,"S","NS")))</f>
        <v>VG</v>
      </c>
      <c r="Q121" s="17">
        <v>0.38200000000000001</v>
      </c>
      <c r="R121" s="17" t="str">
        <f t="shared" ref="R121:R127" si="329">IF(Q121&lt;=0.5,"VG",IF(Q121&lt;=0.6,"G",IF(Q121&lt;=0.7,"S","NS")))</f>
        <v>VG</v>
      </c>
      <c r="V121" s="18">
        <v>0.88</v>
      </c>
      <c r="W121" s="18" t="str">
        <f t="shared" ref="W121:W127" si="330">IF(V121&gt;0.85,"VG",IF(V121&gt;0.75,"G",IF(V121&gt;0.6,"S","NS")))</f>
        <v>VG</v>
      </c>
    </row>
    <row r="122" spans="1:78" s="69" customFormat="1" x14ac:dyDescent="0.3">
      <c r="A122" s="69">
        <v>14159200</v>
      </c>
      <c r="B122" s="69">
        <v>23773037</v>
      </c>
      <c r="C122" s="69" t="s">
        <v>58</v>
      </c>
      <c r="D122" s="69" t="s">
        <v>132</v>
      </c>
      <c r="F122" s="77"/>
      <c r="G122" s="70">
        <v>0.60199999999999998</v>
      </c>
      <c r="H122" s="70" t="str">
        <f t="shared" si="327"/>
        <v>S</v>
      </c>
      <c r="I122" s="70"/>
      <c r="J122" s="70"/>
      <c r="K122" s="70"/>
      <c r="L122" s="71">
        <v>0.13600000000000001</v>
      </c>
      <c r="M122" s="70" t="str">
        <f t="shared" si="328"/>
        <v>S</v>
      </c>
      <c r="N122" s="70"/>
      <c r="O122" s="70"/>
      <c r="P122" s="70"/>
      <c r="Q122" s="70">
        <v>0.59299999999999997</v>
      </c>
      <c r="R122" s="70" t="str">
        <f t="shared" si="329"/>
        <v>G</v>
      </c>
      <c r="S122" s="70"/>
      <c r="T122" s="70"/>
      <c r="U122" s="70"/>
      <c r="V122" s="70">
        <v>0.86599999999999999</v>
      </c>
      <c r="W122" s="70" t="str">
        <f t="shared" si="330"/>
        <v>VG</v>
      </c>
      <c r="X122" s="70"/>
      <c r="Y122" s="70"/>
      <c r="Z122" s="70"/>
      <c r="AA122" s="70"/>
      <c r="AB122" s="71"/>
      <c r="AC122" s="70"/>
      <c r="AD122" s="70"/>
      <c r="AE122" s="70"/>
      <c r="AF122" s="71"/>
      <c r="AG122" s="70"/>
      <c r="AH122" s="70"/>
      <c r="AI122" s="70"/>
      <c r="AJ122" s="71"/>
      <c r="AK122" s="70"/>
      <c r="AL122" s="70"/>
    </row>
    <row r="123" spans="1:78" s="69" customFormat="1" x14ac:dyDescent="0.3">
      <c r="A123" s="69">
        <v>14159200</v>
      </c>
      <c r="B123" s="69">
        <v>23773037</v>
      </c>
      <c r="C123" s="69" t="s">
        <v>58</v>
      </c>
      <c r="D123" s="69" t="s">
        <v>158</v>
      </c>
      <c r="F123" s="80"/>
      <c r="G123" s="70">
        <v>0.624</v>
      </c>
      <c r="H123" s="70" t="str">
        <f t="shared" si="327"/>
        <v>S</v>
      </c>
      <c r="I123" s="70"/>
      <c r="J123" s="70"/>
      <c r="K123" s="70"/>
      <c r="L123" s="71">
        <v>0.11600000000000001</v>
      </c>
      <c r="M123" s="70" t="str">
        <f t="shared" si="328"/>
        <v>S</v>
      </c>
      <c r="N123" s="70"/>
      <c r="O123" s="70"/>
      <c r="P123" s="70"/>
      <c r="Q123" s="70">
        <v>0.58499999999999996</v>
      </c>
      <c r="R123" s="70" t="str">
        <f t="shared" si="329"/>
        <v>G</v>
      </c>
      <c r="S123" s="70"/>
      <c r="T123" s="70"/>
      <c r="U123" s="70"/>
      <c r="V123" s="70">
        <v>0.88500000000000001</v>
      </c>
      <c r="W123" s="70" t="str">
        <f t="shared" si="330"/>
        <v>VG</v>
      </c>
      <c r="X123" s="70"/>
      <c r="Y123" s="70"/>
      <c r="Z123" s="70"/>
      <c r="AA123" s="70"/>
      <c r="AB123" s="71"/>
      <c r="AC123" s="70"/>
      <c r="AD123" s="70"/>
      <c r="AE123" s="70"/>
      <c r="AF123" s="71"/>
      <c r="AG123" s="70"/>
      <c r="AH123" s="70"/>
      <c r="AI123" s="70"/>
      <c r="AJ123" s="71"/>
      <c r="AK123" s="70"/>
      <c r="AL123" s="70"/>
    </row>
    <row r="124" spans="1:78" s="69" customFormat="1" x14ac:dyDescent="0.3">
      <c r="A124" s="69">
        <v>14159200</v>
      </c>
      <c r="B124" s="69">
        <v>23773037</v>
      </c>
      <c r="C124" s="69" t="s">
        <v>58</v>
      </c>
      <c r="D124" s="69" t="s">
        <v>163</v>
      </c>
      <c r="F124" s="80">
        <v>-1.04</v>
      </c>
      <c r="G124" s="70">
        <v>0.48299999999999998</v>
      </c>
      <c r="H124" s="70" t="str">
        <f t="shared" si="327"/>
        <v>S</v>
      </c>
      <c r="I124" s="70"/>
      <c r="J124" s="70"/>
      <c r="K124" s="70"/>
      <c r="L124" s="71">
        <v>0.16900000000000001</v>
      </c>
      <c r="M124" s="70" t="str">
        <f t="shared" si="328"/>
        <v>NS</v>
      </c>
      <c r="N124" s="70"/>
      <c r="O124" s="70"/>
      <c r="P124" s="70"/>
      <c r="Q124" s="70">
        <v>0.66</v>
      </c>
      <c r="R124" s="70" t="str">
        <f t="shared" si="329"/>
        <v>S</v>
      </c>
      <c r="S124" s="70"/>
      <c r="T124" s="70"/>
      <c r="U124" s="70"/>
      <c r="V124" s="70">
        <v>0.88300000000000001</v>
      </c>
      <c r="W124" s="70" t="str">
        <f t="shared" si="330"/>
        <v>VG</v>
      </c>
      <c r="X124" s="70"/>
      <c r="Y124" s="70"/>
      <c r="Z124" s="70"/>
      <c r="AA124" s="70"/>
      <c r="AB124" s="71"/>
      <c r="AC124" s="70"/>
      <c r="AD124" s="70"/>
      <c r="AE124" s="70"/>
      <c r="AF124" s="71"/>
      <c r="AG124" s="70"/>
      <c r="AH124" s="70"/>
      <c r="AI124" s="70"/>
      <c r="AJ124" s="71"/>
      <c r="AK124" s="70"/>
      <c r="AL124" s="70"/>
    </row>
    <row r="125" spans="1:78" s="69" customFormat="1" x14ac:dyDescent="0.3">
      <c r="A125" s="69">
        <v>14159200</v>
      </c>
      <c r="B125" s="69">
        <v>23773037</v>
      </c>
      <c r="C125" s="69" t="s">
        <v>58</v>
      </c>
      <c r="D125" s="69" t="s">
        <v>165</v>
      </c>
      <c r="F125" s="80">
        <v>0.76</v>
      </c>
      <c r="G125" s="70">
        <v>0.63</v>
      </c>
      <c r="H125" s="70" t="str">
        <f t="shared" si="327"/>
        <v>S</v>
      </c>
      <c r="I125" s="70"/>
      <c r="J125" s="70"/>
      <c r="K125" s="70"/>
      <c r="L125" s="71">
        <v>-9.5000000000000001E-2</v>
      </c>
      <c r="M125" s="70" t="str">
        <f t="shared" si="328"/>
        <v>G</v>
      </c>
      <c r="N125" s="70"/>
      <c r="O125" s="70"/>
      <c r="P125" s="70"/>
      <c r="Q125" s="70">
        <v>0.57899999999999996</v>
      </c>
      <c r="R125" s="70" t="str">
        <f t="shared" si="329"/>
        <v>G</v>
      </c>
      <c r="S125" s="70"/>
      <c r="T125" s="70"/>
      <c r="U125" s="70"/>
      <c r="V125" s="70">
        <v>0.90400000000000003</v>
      </c>
      <c r="W125" s="70" t="str">
        <f t="shared" si="330"/>
        <v>VG</v>
      </c>
      <c r="X125" s="70"/>
      <c r="Y125" s="70"/>
      <c r="Z125" s="70"/>
      <c r="AA125" s="70"/>
      <c r="AB125" s="71"/>
      <c r="AC125" s="70"/>
      <c r="AD125" s="70"/>
      <c r="AE125" s="70"/>
      <c r="AF125" s="71"/>
      <c r="AG125" s="70"/>
      <c r="AH125" s="70"/>
      <c r="AI125" s="70"/>
      <c r="AJ125" s="71"/>
      <c r="AK125" s="70"/>
      <c r="AL125" s="70"/>
    </row>
    <row r="126" spans="1:78" s="69" customFormat="1" x14ac:dyDescent="0.3">
      <c r="A126" s="69">
        <v>14159200</v>
      </c>
      <c r="B126" s="69">
        <v>23773037</v>
      </c>
      <c r="C126" s="69" t="s">
        <v>58</v>
      </c>
      <c r="D126" s="69" t="s">
        <v>166</v>
      </c>
      <c r="F126" s="80">
        <v>-1.04</v>
      </c>
      <c r="G126" s="70">
        <v>0.48299999999999998</v>
      </c>
      <c r="H126" s="70" t="str">
        <f t="shared" si="327"/>
        <v>S</v>
      </c>
      <c r="I126" s="70"/>
      <c r="J126" s="70"/>
      <c r="K126" s="70"/>
      <c r="L126" s="71">
        <v>0.16900000000000001</v>
      </c>
      <c r="M126" s="70" t="str">
        <f t="shared" si="328"/>
        <v>NS</v>
      </c>
      <c r="N126" s="70"/>
      <c r="O126" s="70"/>
      <c r="P126" s="70"/>
      <c r="Q126" s="70">
        <v>0.66</v>
      </c>
      <c r="R126" s="70" t="str">
        <f t="shared" si="329"/>
        <v>S</v>
      </c>
      <c r="S126" s="70"/>
      <c r="T126" s="70"/>
      <c r="U126" s="70"/>
      <c r="V126" s="70">
        <v>0.88300000000000001</v>
      </c>
      <c r="W126" s="70" t="str">
        <f t="shared" si="330"/>
        <v>VG</v>
      </c>
      <c r="X126" s="70"/>
      <c r="Y126" s="70"/>
      <c r="Z126" s="70"/>
      <c r="AA126" s="70"/>
      <c r="AB126" s="71"/>
      <c r="AC126" s="70"/>
      <c r="AD126" s="70"/>
      <c r="AE126" s="70"/>
      <c r="AF126" s="71"/>
      <c r="AG126" s="70"/>
      <c r="AH126" s="70"/>
      <c r="AI126" s="70"/>
      <c r="AJ126" s="71"/>
      <c r="AK126" s="70"/>
      <c r="AL126" s="70"/>
    </row>
    <row r="127" spans="1:78" s="63" customFormat="1" x14ac:dyDescent="0.3">
      <c r="A127" s="63">
        <v>14159200</v>
      </c>
      <c r="B127" s="63">
        <v>23773037</v>
      </c>
      <c r="C127" s="63" t="s">
        <v>58</v>
      </c>
      <c r="D127" s="63" t="s">
        <v>174</v>
      </c>
      <c r="F127" s="79">
        <v>1.1000000000000001</v>
      </c>
      <c r="G127" s="64">
        <v>0.63500000000000001</v>
      </c>
      <c r="H127" s="64" t="str">
        <f t="shared" si="327"/>
        <v>S</v>
      </c>
      <c r="I127" s="64"/>
      <c r="J127" s="64"/>
      <c r="K127" s="64"/>
      <c r="L127" s="65">
        <v>-0.10199999999999999</v>
      </c>
      <c r="M127" s="64" t="str">
        <f t="shared" si="328"/>
        <v>S</v>
      </c>
      <c r="N127" s="64"/>
      <c r="O127" s="64"/>
      <c r="P127" s="64"/>
      <c r="Q127" s="64">
        <v>0.57199999999999995</v>
      </c>
      <c r="R127" s="64" t="str">
        <f t="shared" si="329"/>
        <v>G</v>
      </c>
      <c r="S127" s="64"/>
      <c r="T127" s="64"/>
      <c r="U127" s="64"/>
      <c r="V127" s="64">
        <v>0.91300000000000003</v>
      </c>
      <c r="W127" s="64" t="str">
        <f t="shared" si="330"/>
        <v>VG</v>
      </c>
      <c r="X127" s="64"/>
      <c r="Y127" s="64"/>
      <c r="Z127" s="64"/>
      <c r="AA127" s="64"/>
      <c r="AB127" s="65"/>
      <c r="AC127" s="64"/>
      <c r="AD127" s="64"/>
      <c r="AE127" s="64"/>
      <c r="AF127" s="65"/>
      <c r="AG127" s="64"/>
      <c r="AH127" s="64"/>
      <c r="AI127" s="64"/>
      <c r="AJ127" s="65"/>
      <c r="AK127" s="64"/>
      <c r="AL127" s="64"/>
    </row>
    <row r="128" spans="1:78" s="63" customFormat="1" ht="28.8" x14ac:dyDescent="0.3">
      <c r="A128" s="63">
        <v>14159200</v>
      </c>
      <c r="B128" s="63">
        <v>23773037</v>
      </c>
      <c r="C128" s="63" t="s">
        <v>58</v>
      </c>
      <c r="D128" s="82" t="s">
        <v>175</v>
      </c>
      <c r="E128" s="82"/>
      <c r="F128" s="79">
        <v>1.1000000000000001</v>
      </c>
      <c r="G128" s="64">
        <v>0.65</v>
      </c>
      <c r="H128" s="64" t="str">
        <f>IF(G128&gt;0.8,"VG",IF(G128&gt;0.7,"G",IF(G128&gt;0.45,"S","NS")))</f>
        <v>S</v>
      </c>
      <c r="I128" s="64"/>
      <c r="J128" s="64"/>
      <c r="K128" s="64"/>
      <c r="L128" s="65">
        <v>-9.6000000000000002E-2</v>
      </c>
      <c r="M128" s="64" t="str">
        <f>IF(ABS(L128)&lt;5%,"VG",IF(ABS(L128)&lt;10%,"G",IF(ABS(L128)&lt;15%,"S","NS")))</f>
        <v>G</v>
      </c>
      <c r="N128" s="64"/>
      <c r="O128" s="64"/>
      <c r="P128" s="64"/>
      <c r="Q128" s="64">
        <v>0.56000000000000005</v>
      </c>
      <c r="R128" s="64" t="str">
        <f>IF(Q128&lt;=0.5,"VG",IF(Q128&lt;=0.6,"G",IF(Q128&lt;=0.7,"S","NS")))</f>
        <v>G</v>
      </c>
      <c r="S128" s="64"/>
      <c r="T128" s="64"/>
      <c r="U128" s="64"/>
      <c r="V128" s="64">
        <v>0.91300000000000003</v>
      </c>
      <c r="W128" s="64" t="str">
        <f>IF(V128&gt;0.85,"VG",IF(V128&gt;0.75,"G",IF(V128&gt;0.6,"S","NS")))</f>
        <v>VG</v>
      </c>
      <c r="X128" s="64"/>
      <c r="Y128" s="64"/>
      <c r="Z128" s="64"/>
      <c r="AA128" s="64"/>
      <c r="AB128" s="65"/>
      <c r="AC128" s="64"/>
      <c r="AD128" s="64"/>
      <c r="AE128" s="64"/>
      <c r="AF128" s="65"/>
      <c r="AG128" s="64"/>
      <c r="AH128" s="64"/>
      <c r="AI128" s="64"/>
      <c r="AJ128" s="65"/>
      <c r="AK128" s="64"/>
      <c r="AL128" s="64"/>
    </row>
    <row r="129" spans="1:38" s="63" customFormat="1" x14ac:dyDescent="0.3">
      <c r="A129" s="63">
        <v>14159200</v>
      </c>
      <c r="B129" s="63">
        <v>23773037</v>
      </c>
      <c r="C129" s="63" t="s">
        <v>58</v>
      </c>
      <c r="D129" s="82" t="s">
        <v>177</v>
      </c>
      <c r="E129" s="82"/>
      <c r="F129" s="79">
        <v>0.6</v>
      </c>
      <c r="G129" s="64">
        <v>0.87</v>
      </c>
      <c r="H129" s="64" t="str">
        <f>IF(G129&gt;0.8,"VG",IF(G129&gt;0.7,"G",IF(G129&gt;0.45,"S","NS")))</f>
        <v>VG</v>
      </c>
      <c r="I129" s="64"/>
      <c r="J129" s="64"/>
      <c r="K129" s="64"/>
      <c r="L129" s="65">
        <v>-6.0000000000000001E-3</v>
      </c>
      <c r="M129" s="64" t="str">
        <f>IF(ABS(L129)&lt;5%,"VG",IF(ABS(L129)&lt;10%,"G",IF(ABS(L129)&lt;15%,"S","NS")))</f>
        <v>VG</v>
      </c>
      <c r="N129" s="64"/>
      <c r="O129" s="64"/>
      <c r="P129" s="64"/>
      <c r="Q129" s="64">
        <v>0.37</v>
      </c>
      <c r="R129" s="64" t="str">
        <f>IF(Q129&lt;=0.5,"VG",IF(Q129&lt;=0.6,"G",IF(Q129&lt;=0.7,"S","NS")))</f>
        <v>VG</v>
      </c>
      <c r="S129" s="64"/>
      <c r="T129" s="64"/>
      <c r="U129" s="64"/>
      <c r="V129" s="64">
        <v>0.91</v>
      </c>
      <c r="W129" s="64" t="str">
        <f>IF(V129&gt;0.85,"VG",IF(V129&gt;0.75,"G",IF(V129&gt;0.6,"S","NS")))</f>
        <v>VG</v>
      </c>
      <c r="X129" s="64"/>
      <c r="Y129" s="64"/>
      <c r="Z129" s="64"/>
      <c r="AA129" s="64"/>
      <c r="AB129" s="65"/>
      <c r="AC129" s="64"/>
      <c r="AD129" s="64"/>
      <c r="AE129" s="64"/>
      <c r="AF129" s="65"/>
      <c r="AG129" s="64"/>
      <c r="AH129" s="64"/>
      <c r="AI129" s="64"/>
      <c r="AJ129" s="65"/>
      <c r="AK129" s="64"/>
      <c r="AL129" s="64"/>
    </row>
    <row r="130" spans="1:38" s="63" customFormat="1" x14ac:dyDescent="0.3">
      <c r="A130" s="63">
        <v>14159200</v>
      </c>
      <c r="B130" s="63">
        <v>23773037</v>
      </c>
      <c r="C130" s="63" t="s">
        <v>58</v>
      </c>
      <c r="D130" s="82" t="s">
        <v>178</v>
      </c>
      <c r="E130" s="82"/>
      <c r="F130" s="79">
        <v>0.6</v>
      </c>
      <c r="G130" s="64">
        <v>0.89</v>
      </c>
      <c r="H130" s="64" t="str">
        <f>IF(G130&gt;0.8,"VG",IF(G130&gt;0.7,"G",IF(G130&gt;0.45,"S","NS")))</f>
        <v>VG</v>
      </c>
      <c r="I130" s="64"/>
      <c r="J130" s="64"/>
      <c r="K130" s="64"/>
      <c r="L130" s="65">
        <v>-4.4999999999999998E-2</v>
      </c>
      <c r="M130" s="64" t="str">
        <f>IF(ABS(L130)&lt;5%,"VG",IF(ABS(L130)&lt;10%,"G",IF(ABS(L130)&lt;15%,"S","NS")))</f>
        <v>VG</v>
      </c>
      <c r="N130" s="64"/>
      <c r="O130" s="64"/>
      <c r="P130" s="64"/>
      <c r="Q130" s="64">
        <v>0.32</v>
      </c>
      <c r="R130" s="64" t="str">
        <f>IF(Q130&lt;=0.5,"VG",IF(Q130&lt;=0.6,"G",IF(Q130&lt;=0.7,"S","NS")))</f>
        <v>VG</v>
      </c>
      <c r="S130" s="64"/>
      <c r="T130" s="64"/>
      <c r="U130" s="64"/>
      <c r="V130" s="64">
        <v>0.93</v>
      </c>
      <c r="W130" s="64" t="str">
        <f>IF(V130&gt;0.85,"VG",IF(V130&gt;0.75,"G",IF(V130&gt;0.6,"S","NS")))</f>
        <v>VG</v>
      </c>
      <c r="X130" s="64"/>
      <c r="Y130" s="64"/>
      <c r="Z130" s="64"/>
      <c r="AA130" s="64"/>
      <c r="AB130" s="65"/>
      <c r="AC130" s="64"/>
      <c r="AD130" s="64"/>
      <c r="AE130" s="64"/>
      <c r="AF130" s="65"/>
      <c r="AG130" s="64"/>
      <c r="AH130" s="64"/>
      <c r="AI130" s="64"/>
      <c r="AJ130" s="65"/>
      <c r="AK130" s="64"/>
      <c r="AL130" s="64"/>
    </row>
    <row r="131" spans="1:38" s="63" customFormat="1" x14ac:dyDescent="0.3">
      <c r="A131" s="63">
        <v>14159200</v>
      </c>
      <c r="B131" s="63">
        <v>23773037</v>
      </c>
      <c r="C131" s="63" t="s">
        <v>58</v>
      </c>
      <c r="D131" s="82" t="s">
        <v>186</v>
      </c>
      <c r="E131" s="82"/>
      <c r="F131" s="79">
        <v>0.7</v>
      </c>
      <c r="G131" s="64">
        <v>0.87</v>
      </c>
      <c r="H131" s="64" t="str">
        <f>IF(G131&gt;0.8,"VG",IF(G131&gt;0.7,"G",IF(G131&gt;0.45,"S","NS")))</f>
        <v>VG</v>
      </c>
      <c r="I131" s="64"/>
      <c r="J131" s="64"/>
      <c r="K131" s="64"/>
      <c r="L131" s="65">
        <v>-6.0999999999999999E-2</v>
      </c>
      <c r="M131" s="64" t="str">
        <f>IF(ABS(L131)&lt;5%,"VG",IF(ABS(L131)&lt;10%,"G",IF(ABS(L131)&lt;15%,"S","NS")))</f>
        <v>G</v>
      </c>
      <c r="N131" s="64"/>
      <c r="O131" s="64"/>
      <c r="P131" s="64"/>
      <c r="Q131" s="64">
        <v>0.36</v>
      </c>
      <c r="R131" s="64" t="str">
        <f>IF(Q131&lt;=0.5,"VG",IF(Q131&lt;=0.6,"G",IF(Q131&lt;=0.7,"S","NS")))</f>
        <v>VG</v>
      </c>
      <c r="S131" s="64"/>
      <c r="T131" s="64"/>
      <c r="U131" s="64"/>
      <c r="V131" s="64">
        <v>0.93</v>
      </c>
      <c r="W131" s="64" t="str">
        <f>IF(V131&gt;0.85,"VG",IF(V131&gt;0.75,"G",IF(V131&gt;0.6,"S","NS")))</f>
        <v>VG</v>
      </c>
      <c r="X131" s="64"/>
      <c r="Y131" s="64"/>
      <c r="Z131" s="64"/>
      <c r="AA131" s="64"/>
      <c r="AB131" s="65"/>
      <c r="AC131" s="64"/>
      <c r="AD131" s="64"/>
      <c r="AE131" s="64"/>
      <c r="AF131" s="65"/>
      <c r="AG131" s="64"/>
      <c r="AH131" s="64"/>
      <c r="AI131" s="64"/>
      <c r="AJ131" s="65"/>
      <c r="AK131" s="64"/>
      <c r="AL131" s="64"/>
    </row>
    <row r="132" spans="1:38" s="63" customFormat="1" ht="28.8" x14ac:dyDescent="0.3">
      <c r="A132" s="63">
        <v>14159200</v>
      </c>
      <c r="B132" s="63">
        <v>23773037</v>
      </c>
      <c r="C132" s="63" t="s">
        <v>58</v>
      </c>
      <c r="D132" s="82" t="s">
        <v>204</v>
      </c>
      <c r="E132" s="82" t="s">
        <v>203</v>
      </c>
      <c r="F132" s="79">
        <v>0.7</v>
      </c>
      <c r="G132" s="64">
        <v>0.82</v>
      </c>
      <c r="H132" s="64" t="str">
        <f>IF(G132&gt;0.8,"VG",IF(G132&gt;0.7,"G",IF(G132&gt;0.45,"S","NS")))</f>
        <v>VG</v>
      </c>
      <c r="I132" s="64"/>
      <c r="J132" s="64"/>
      <c r="K132" s="64"/>
      <c r="L132" s="65">
        <v>-3.3000000000000002E-2</v>
      </c>
      <c r="M132" s="64" t="str">
        <f>IF(ABS(L132)&lt;5%,"VG",IF(ABS(L132)&lt;10%,"G",IF(ABS(L132)&lt;15%,"S","NS")))</f>
        <v>VG</v>
      </c>
      <c r="N132" s="64"/>
      <c r="O132" s="64"/>
      <c r="P132" s="64"/>
      <c r="Q132" s="64">
        <v>0.42</v>
      </c>
      <c r="R132" s="64" t="str">
        <f>IF(Q132&lt;=0.5,"VG",IF(Q132&lt;=0.6,"G",IF(Q132&lt;=0.7,"S","NS")))</f>
        <v>VG</v>
      </c>
      <c r="S132" s="64"/>
      <c r="T132" s="64"/>
      <c r="U132" s="64"/>
      <c r="V132" s="64">
        <v>0.92</v>
      </c>
      <c r="W132" s="64" t="str">
        <f>IF(V132&gt;0.85,"VG",IF(V132&gt;0.75,"G",IF(V132&gt;0.6,"S","NS")))</f>
        <v>VG</v>
      </c>
      <c r="X132" s="64"/>
      <c r="Y132" s="64"/>
      <c r="Z132" s="64"/>
      <c r="AA132" s="64"/>
      <c r="AB132" s="65"/>
      <c r="AC132" s="64"/>
      <c r="AD132" s="64"/>
      <c r="AE132" s="64"/>
      <c r="AF132" s="65"/>
      <c r="AG132" s="64"/>
      <c r="AH132" s="64"/>
      <c r="AI132" s="64"/>
      <c r="AJ132" s="65"/>
      <c r="AK132" s="64"/>
      <c r="AL132" s="64"/>
    </row>
    <row r="133" spans="1:38" s="63" customFormat="1" ht="28.8" x14ac:dyDescent="0.3">
      <c r="A133" s="63">
        <v>14159200</v>
      </c>
      <c r="B133" s="63">
        <v>23773037</v>
      </c>
      <c r="C133" s="63" t="s">
        <v>58</v>
      </c>
      <c r="D133" s="82" t="s">
        <v>212</v>
      </c>
      <c r="E133" s="82" t="s">
        <v>218</v>
      </c>
      <c r="F133" s="79">
        <v>0.7</v>
      </c>
      <c r="G133" s="64">
        <v>0.84</v>
      </c>
      <c r="H133" s="64" t="str">
        <f>IF(G133&gt;0.8,"VG",IF(G133&gt;0.7,"G",IF(G133&gt;0.45,"S","NS")))</f>
        <v>VG</v>
      </c>
      <c r="I133" s="64"/>
      <c r="J133" s="64"/>
      <c r="K133" s="64"/>
      <c r="L133" s="65">
        <v>-1.7000000000000001E-2</v>
      </c>
      <c r="M133" s="64" t="str">
        <f>IF(ABS(L133)&lt;5%,"VG",IF(ABS(L133)&lt;10%,"G",IF(ABS(L133)&lt;15%,"S","NS")))</f>
        <v>VG</v>
      </c>
      <c r="N133" s="64"/>
      <c r="O133" s="64"/>
      <c r="P133" s="64"/>
      <c r="Q133" s="64">
        <v>0.4</v>
      </c>
      <c r="R133" s="64" t="str">
        <f>IF(Q133&lt;=0.5,"VG",IF(Q133&lt;=0.6,"G",IF(Q133&lt;=0.7,"S","NS")))</f>
        <v>VG</v>
      </c>
      <c r="S133" s="64"/>
      <c r="T133" s="64"/>
      <c r="U133" s="64"/>
      <c r="V133" s="64">
        <v>0.92</v>
      </c>
      <c r="W133" s="64" t="str">
        <f>IF(V133&gt;0.85,"VG",IF(V133&gt;0.75,"G",IF(V133&gt;0.6,"S","NS")))</f>
        <v>VG</v>
      </c>
      <c r="X133" s="64"/>
      <c r="Y133" s="64"/>
      <c r="Z133" s="64"/>
      <c r="AA133" s="64"/>
      <c r="AB133" s="65"/>
      <c r="AC133" s="64"/>
      <c r="AD133" s="64"/>
      <c r="AE133" s="64"/>
      <c r="AF133" s="65"/>
      <c r="AG133" s="64"/>
      <c r="AH133" s="64"/>
      <c r="AI133" s="64"/>
      <c r="AJ133" s="65"/>
      <c r="AK133" s="64"/>
      <c r="AL133" s="64"/>
    </row>
    <row r="134" spans="1:38" s="69" customFormat="1" x14ac:dyDescent="0.3">
      <c r="F134" s="80"/>
      <c r="G134" s="70"/>
      <c r="H134" s="70"/>
      <c r="I134" s="70"/>
      <c r="J134" s="70"/>
      <c r="K134" s="70"/>
      <c r="L134" s="71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1"/>
      <c r="AC134" s="70"/>
      <c r="AD134" s="70"/>
      <c r="AE134" s="70"/>
      <c r="AF134" s="71"/>
      <c r="AG134" s="70"/>
      <c r="AH134" s="70"/>
      <c r="AI134" s="70"/>
      <c r="AJ134" s="71"/>
      <c r="AK134" s="70"/>
      <c r="AL134" s="70"/>
    </row>
    <row r="135" spans="1:38" s="63" customFormat="1" x14ac:dyDescent="0.3">
      <c r="A135" s="63">
        <v>14159500</v>
      </c>
      <c r="B135" s="63">
        <v>23773009</v>
      </c>
      <c r="C135" s="63" t="s">
        <v>7</v>
      </c>
      <c r="D135" s="63" t="s">
        <v>168</v>
      </c>
      <c r="F135" s="79">
        <v>0.13</v>
      </c>
      <c r="G135" s="64">
        <v>0.59299999999999997</v>
      </c>
      <c r="H135" s="64" t="str">
        <f t="shared" ref="H135:H144" si="331">IF(G135&gt;0.8,"VG",IF(G135&gt;0.7,"G",IF(G135&gt;0.45,"S","NS")))</f>
        <v>S</v>
      </c>
      <c r="I135" s="64"/>
      <c r="J135" s="64"/>
      <c r="K135" s="64"/>
      <c r="L135" s="65">
        <v>-1.4999999999999999E-2</v>
      </c>
      <c r="M135" s="64" t="str">
        <f t="shared" ref="M135:M144" si="332">IF(ABS(L135)&lt;5%,"VG",IF(ABS(L135)&lt;10%,"G",IF(ABS(L135)&lt;15%,"S","NS")))</f>
        <v>VG</v>
      </c>
      <c r="N135" s="64"/>
      <c r="O135" s="64"/>
      <c r="P135" s="64"/>
      <c r="Q135" s="64">
        <v>0.63700000000000001</v>
      </c>
      <c r="R135" s="64" t="str">
        <f t="shared" ref="R135:R144" si="333">IF(Q135&lt;=0.5,"VG",IF(Q135&lt;=0.6,"G",IF(Q135&lt;=0.7,"S","NS")))</f>
        <v>S</v>
      </c>
      <c r="S135" s="64"/>
      <c r="T135" s="64"/>
      <c r="U135" s="64"/>
      <c r="V135" s="64">
        <v>0.65</v>
      </c>
      <c r="W135" s="64" t="str">
        <f t="shared" ref="W135:W144" si="334">IF(V135&gt;0.85,"VG",IF(V135&gt;0.75,"G",IF(V135&gt;0.6,"S","NS")))</f>
        <v>S</v>
      </c>
      <c r="X135" s="64"/>
      <c r="Y135" s="64"/>
      <c r="Z135" s="64"/>
      <c r="AA135" s="64"/>
      <c r="AB135" s="65"/>
      <c r="AC135" s="64"/>
      <c r="AD135" s="64"/>
      <c r="AE135" s="64"/>
      <c r="AF135" s="65"/>
      <c r="AG135" s="64"/>
      <c r="AH135" s="64"/>
      <c r="AI135" s="64"/>
      <c r="AJ135" s="65"/>
      <c r="AK135" s="64"/>
      <c r="AL135" s="64"/>
    </row>
    <row r="136" spans="1:38" s="63" customFormat="1" x14ac:dyDescent="0.3">
      <c r="A136" s="63">
        <v>14159500</v>
      </c>
      <c r="B136" s="63">
        <v>23773009</v>
      </c>
      <c r="C136" s="63" t="s">
        <v>7</v>
      </c>
      <c r="D136" s="63" t="s">
        <v>172</v>
      </c>
      <c r="F136" s="79">
        <v>1.6</v>
      </c>
      <c r="G136" s="64">
        <v>0.61</v>
      </c>
      <c r="H136" s="64" t="str">
        <f t="shared" si="331"/>
        <v>S</v>
      </c>
      <c r="I136" s="64"/>
      <c r="J136" s="64"/>
      <c r="K136" s="64"/>
      <c r="L136" s="65">
        <v>-3.5000000000000003E-2</v>
      </c>
      <c r="M136" s="64" t="str">
        <f t="shared" si="332"/>
        <v>VG</v>
      </c>
      <c r="N136" s="64"/>
      <c r="O136" s="64"/>
      <c r="P136" s="64"/>
      <c r="Q136" s="64">
        <v>0.62</v>
      </c>
      <c r="R136" s="64" t="str">
        <f t="shared" si="333"/>
        <v>S</v>
      </c>
      <c r="S136" s="64"/>
      <c r="T136" s="64"/>
      <c r="U136" s="64"/>
      <c r="V136" s="64">
        <v>0.68</v>
      </c>
      <c r="W136" s="64" t="str">
        <f t="shared" si="334"/>
        <v>S</v>
      </c>
      <c r="X136" s="64"/>
      <c r="Y136" s="64"/>
      <c r="Z136" s="64"/>
      <c r="AA136" s="64"/>
      <c r="AB136" s="65"/>
      <c r="AC136" s="64"/>
      <c r="AD136" s="64"/>
      <c r="AE136" s="64"/>
      <c r="AF136" s="65"/>
      <c r="AG136" s="64"/>
      <c r="AH136" s="64"/>
      <c r="AI136" s="64"/>
      <c r="AJ136" s="65"/>
      <c r="AK136" s="64"/>
      <c r="AL136" s="64"/>
    </row>
    <row r="137" spans="1:38" s="63" customFormat="1" x14ac:dyDescent="0.3">
      <c r="A137" s="63">
        <v>14159500</v>
      </c>
      <c r="B137" s="63">
        <v>23773009</v>
      </c>
      <c r="C137" s="63" t="s">
        <v>7</v>
      </c>
      <c r="D137" s="63" t="s">
        <v>174</v>
      </c>
      <c r="F137" s="79">
        <v>1.6</v>
      </c>
      <c r="G137" s="64">
        <v>0.61</v>
      </c>
      <c r="H137" s="64" t="str">
        <f t="shared" si="331"/>
        <v>S</v>
      </c>
      <c r="I137" s="64"/>
      <c r="J137" s="64"/>
      <c r="K137" s="64"/>
      <c r="L137" s="65">
        <v>-3.2000000000000001E-2</v>
      </c>
      <c r="M137" s="64" t="str">
        <f t="shared" si="332"/>
        <v>VG</v>
      </c>
      <c r="N137" s="64"/>
      <c r="O137" s="64"/>
      <c r="P137" s="64"/>
      <c r="Q137" s="64">
        <v>0.62</v>
      </c>
      <c r="R137" s="64" t="str">
        <f t="shared" si="333"/>
        <v>S</v>
      </c>
      <c r="S137" s="64"/>
      <c r="T137" s="64"/>
      <c r="U137" s="64"/>
      <c r="V137" s="64">
        <v>0.69</v>
      </c>
      <c r="W137" s="64" t="str">
        <f t="shared" si="334"/>
        <v>S</v>
      </c>
      <c r="X137" s="64"/>
      <c r="Y137" s="64"/>
      <c r="Z137" s="64"/>
      <c r="AA137" s="64"/>
      <c r="AB137" s="65"/>
      <c r="AC137" s="64"/>
      <c r="AD137" s="64"/>
      <c r="AE137" s="64"/>
      <c r="AF137" s="65"/>
      <c r="AG137" s="64"/>
      <c r="AH137" s="64"/>
      <c r="AI137" s="64"/>
      <c r="AJ137" s="65"/>
      <c r="AK137" s="64"/>
      <c r="AL137" s="64"/>
    </row>
    <row r="138" spans="1:38" s="63" customFormat="1" ht="28.8" x14ac:dyDescent="0.3">
      <c r="A138" s="63">
        <v>14159500</v>
      </c>
      <c r="B138" s="63">
        <v>23773009</v>
      </c>
      <c r="C138" s="63" t="s">
        <v>7</v>
      </c>
      <c r="D138" s="82" t="s">
        <v>175</v>
      </c>
      <c r="E138" s="82"/>
      <c r="F138" s="79">
        <v>1.6</v>
      </c>
      <c r="G138" s="64">
        <v>0.61</v>
      </c>
      <c r="H138" s="64" t="str">
        <f t="shared" si="331"/>
        <v>S</v>
      </c>
      <c r="I138" s="64"/>
      <c r="J138" s="64"/>
      <c r="K138" s="64"/>
      <c r="L138" s="65">
        <v>-1.2999999999999999E-2</v>
      </c>
      <c r="M138" s="64" t="str">
        <f t="shared" si="332"/>
        <v>VG</v>
      </c>
      <c r="N138" s="64"/>
      <c r="O138" s="64"/>
      <c r="P138" s="64"/>
      <c r="Q138" s="64">
        <v>0.62</v>
      </c>
      <c r="R138" s="64" t="str">
        <f t="shared" si="333"/>
        <v>S</v>
      </c>
      <c r="S138" s="64"/>
      <c r="T138" s="64"/>
      <c r="U138" s="64"/>
      <c r="V138" s="64">
        <v>0.67</v>
      </c>
      <c r="W138" s="64" t="str">
        <f t="shared" si="334"/>
        <v>S</v>
      </c>
      <c r="X138" s="64"/>
      <c r="Y138" s="64"/>
      <c r="Z138" s="64"/>
      <c r="AA138" s="64"/>
      <c r="AB138" s="65"/>
      <c r="AC138" s="64"/>
      <c r="AD138" s="64"/>
      <c r="AE138" s="64"/>
      <c r="AF138" s="65"/>
      <c r="AG138" s="64"/>
      <c r="AH138" s="64"/>
      <c r="AI138" s="64"/>
      <c r="AJ138" s="65"/>
      <c r="AK138" s="64"/>
      <c r="AL138" s="64"/>
    </row>
    <row r="139" spans="1:38" s="63" customFormat="1" x14ac:dyDescent="0.3">
      <c r="A139" s="63">
        <v>14159500</v>
      </c>
      <c r="B139" s="63">
        <v>23773009</v>
      </c>
      <c r="C139" s="63" t="s">
        <v>7</v>
      </c>
      <c r="D139" s="82" t="s">
        <v>177</v>
      </c>
      <c r="E139" s="82"/>
      <c r="F139" s="79">
        <v>1.8</v>
      </c>
      <c r="G139" s="64">
        <v>0.61</v>
      </c>
      <c r="H139" s="64" t="str">
        <f t="shared" si="331"/>
        <v>S</v>
      </c>
      <c r="I139" s="64"/>
      <c r="J139" s="64"/>
      <c r="K139" s="64"/>
      <c r="L139" s="65">
        <v>7.1999999999999995E-2</v>
      </c>
      <c r="M139" s="64" t="str">
        <f t="shared" si="332"/>
        <v>G</v>
      </c>
      <c r="N139" s="64"/>
      <c r="O139" s="64"/>
      <c r="P139" s="64"/>
      <c r="Q139" s="64">
        <v>0.62</v>
      </c>
      <c r="R139" s="64" t="str">
        <f t="shared" si="333"/>
        <v>S</v>
      </c>
      <c r="S139" s="64"/>
      <c r="T139" s="64"/>
      <c r="U139" s="64"/>
      <c r="V139" s="64">
        <v>0.66</v>
      </c>
      <c r="W139" s="64" t="str">
        <f t="shared" si="334"/>
        <v>S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38" s="63" customFormat="1" x14ac:dyDescent="0.3">
      <c r="A140" s="63">
        <v>14159500</v>
      </c>
      <c r="B140" s="63">
        <v>23773009</v>
      </c>
      <c r="C140" s="63" t="s">
        <v>7</v>
      </c>
      <c r="D140" s="82" t="s">
        <v>178</v>
      </c>
      <c r="E140" s="82"/>
      <c r="F140" s="79">
        <v>1.6</v>
      </c>
      <c r="G140" s="64">
        <v>0.64</v>
      </c>
      <c r="H140" s="64" t="str">
        <f t="shared" si="331"/>
        <v>S</v>
      </c>
      <c r="I140" s="64"/>
      <c r="J140" s="64"/>
      <c r="K140" s="64"/>
      <c r="L140" s="65">
        <v>0.09</v>
      </c>
      <c r="M140" s="64" t="str">
        <f t="shared" si="332"/>
        <v>G</v>
      </c>
      <c r="N140" s="64"/>
      <c r="O140" s="64"/>
      <c r="P140" s="64"/>
      <c r="Q140" s="64">
        <v>0.57999999999999996</v>
      </c>
      <c r="R140" s="64" t="str">
        <f t="shared" si="333"/>
        <v>G</v>
      </c>
      <c r="S140" s="64"/>
      <c r="T140" s="64"/>
      <c r="U140" s="64"/>
      <c r="V140" s="64">
        <v>0.69</v>
      </c>
      <c r="W140" s="64" t="str">
        <f t="shared" si="334"/>
        <v>S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38" s="47" customFormat="1" x14ac:dyDescent="0.3">
      <c r="A141" s="47">
        <v>14159500</v>
      </c>
      <c r="B141" s="47">
        <v>23773009</v>
      </c>
      <c r="C141" s="47" t="s">
        <v>7</v>
      </c>
      <c r="D141" s="113" t="s">
        <v>186</v>
      </c>
      <c r="E141" s="113"/>
      <c r="F141" s="101">
        <v>1.7</v>
      </c>
      <c r="G141" s="49">
        <v>0.65</v>
      </c>
      <c r="H141" s="49" t="str">
        <f t="shared" si="331"/>
        <v>S</v>
      </c>
      <c r="I141" s="49"/>
      <c r="J141" s="49"/>
      <c r="K141" s="49"/>
      <c r="L141" s="50">
        <v>5.6000000000000001E-2</v>
      </c>
      <c r="M141" s="49" t="str">
        <f t="shared" si="332"/>
        <v>G</v>
      </c>
      <c r="N141" s="49"/>
      <c r="O141" s="49"/>
      <c r="P141" s="49"/>
      <c r="Q141" s="49">
        <v>0.59</v>
      </c>
      <c r="R141" s="49" t="str">
        <f t="shared" si="333"/>
        <v>G</v>
      </c>
      <c r="S141" s="49"/>
      <c r="T141" s="49"/>
      <c r="U141" s="49"/>
      <c r="V141" s="49">
        <v>0.68</v>
      </c>
      <c r="W141" s="49" t="str">
        <f t="shared" si="334"/>
        <v>S</v>
      </c>
      <c r="X141" s="49"/>
      <c r="Y141" s="49"/>
      <c r="Z141" s="49"/>
      <c r="AA141" s="49"/>
      <c r="AB141" s="50"/>
      <c r="AC141" s="49"/>
      <c r="AD141" s="49"/>
      <c r="AE141" s="49"/>
      <c r="AF141" s="50"/>
      <c r="AG141" s="49"/>
      <c r="AH141" s="49"/>
      <c r="AI141" s="49"/>
      <c r="AJ141" s="50"/>
      <c r="AK141" s="49"/>
      <c r="AL141" s="49"/>
    </row>
    <row r="142" spans="1:38" s="47" customFormat="1" x14ac:dyDescent="0.3">
      <c r="A142" s="47">
        <v>14159500</v>
      </c>
      <c r="B142" s="47">
        <v>23773009</v>
      </c>
      <c r="C142" s="47" t="s">
        <v>7</v>
      </c>
      <c r="D142" s="113" t="s">
        <v>188</v>
      </c>
      <c r="E142" s="113"/>
      <c r="F142" s="101">
        <v>1.7</v>
      </c>
      <c r="G142" s="49">
        <v>0.64</v>
      </c>
      <c r="H142" s="49" t="str">
        <f t="shared" si="331"/>
        <v>S</v>
      </c>
      <c r="I142" s="49"/>
      <c r="J142" s="49"/>
      <c r="K142" s="49"/>
      <c r="L142" s="50">
        <v>5.6000000000000001E-2</v>
      </c>
      <c r="M142" s="49" t="str">
        <f t="shared" si="332"/>
        <v>G</v>
      </c>
      <c r="N142" s="49"/>
      <c r="O142" s="49"/>
      <c r="P142" s="49"/>
      <c r="Q142" s="49">
        <v>0.59</v>
      </c>
      <c r="R142" s="49" t="str">
        <f t="shared" si="333"/>
        <v>G</v>
      </c>
      <c r="S142" s="49"/>
      <c r="T142" s="49"/>
      <c r="U142" s="49"/>
      <c r="V142" s="49">
        <v>0.68</v>
      </c>
      <c r="W142" s="49" t="str">
        <f t="shared" si="334"/>
        <v>S</v>
      </c>
      <c r="X142" s="49"/>
      <c r="Y142" s="49"/>
      <c r="Z142" s="49"/>
      <c r="AA142" s="49"/>
      <c r="AB142" s="50"/>
      <c r="AC142" s="49"/>
      <c r="AD142" s="49"/>
      <c r="AE142" s="49"/>
      <c r="AF142" s="50"/>
      <c r="AG142" s="49"/>
      <c r="AH142" s="49"/>
      <c r="AI142" s="49"/>
      <c r="AJ142" s="50"/>
      <c r="AK142" s="49"/>
      <c r="AL142" s="49"/>
    </row>
    <row r="143" spans="1:38" s="47" customFormat="1" x14ac:dyDescent="0.3">
      <c r="A143" s="47">
        <v>14159500</v>
      </c>
      <c r="B143" s="47">
        <v>23773009</v>
      </c>
      <c r="C143" s="47" t="s">
        <v>7</v>
      </c>
      <c r="D143" s="113" t="s">
        <v>190</v>
      </c>
      <c r="E143" s="113"/>
      <c r="F143" s="101">
        <v>1.6</v>
      </c>
      <c r="G143" s="49">
        <v>0.54</v>
      </c>
      <c r="H143" s="49" t="str">
        <f t="shared" si="331"/>
        <v>S</v>
      </c>
      <c r="I143" s="49"/>
      <c r="J143" s="49"/>
      <c r="K143" s="49"/>
      <c r="L143" s="50">
        <v>-6.8000000000000005E-2</v>
      </c>
      <c r="M143" s="49" t="str">
        <f t="shared" si="332"/>
        <v>G</v>
      </c>
      <c r="N143" s="49"/>
      <c r="O143" s="49"/>
      <c r="P143" s="49"/>
      <c r="Q143" s="49">
        <v>0.67</v>
      </c>
      <c r="R143" s="49" t="str">
        <f t="shared" si="333"/>
        <v>S</v>
      </c>
      <c r="S143" s="49"/>
      <c r="T143" s="49"/>
      <c r="U143" s="49"/>
      <c r="V143" s="49">
        <v>0.69</v>
      </c>
      <c r="W143" s="49" t="str">
        <f t="shared" si="334"/>
        <v>S</v>
      </c>
      <c r="X143" s="49"/>
      <c r="Y143" s="49"/>
      <c r="Z143" s="49"/>
      <c r="AA143" s="49"/>
      <c r="AB143" s="50"/>
      <c r="AC143" s="49"/>
      <c r="AD143" s="49"/>
      <c r="AE143" s="49"/>
      <c r="AF143" s="50"/>
      <c r="AG143" s="49"/>
      <c r="AH143" s="49"/>
      <c r="AI143" s="49"/>
      <c r="AJ143" s="50"/>
      <c r="AK143" s="49"/>
      <c r="AL143" s="49"/>
    </row>
    <row r="144" spans="1:38" s="47" customFormat="1" x14ac:dyDescent="0.3">
      <c r="A144" s="47">
        <v>14159500</v>
      </c>
      <c r="B144" s="47">
        <v>23773009</v>
      </c>
      <c r="C144" s="47" t="s">
        <v>7</v>
      </c>
      <c r="D144" s="113" t="s">
        <v>192</v>
      </c>
      <c r="E144" s="113" t="s">
        <v>191</v>
      </c>
      <c r="F144" s="101">
        <v>1.6</v>
      </c>
      <c r="G144" s="49">
        <v>0.64</v>
      </c>
      <c r="H144" s="49" t="str">
        <f t="shared" si="331"/>
        <v>S</v>
      </c>
      <c r="I144" s="49"/>
      <c r="J144" s="49"/>
      <c r="K144" s="49"/>
      <c r="L144" s="50">
        <v>2E-3</v>
      </c>
      <c r="M144" s="49" t="str">
        <f t="shared" si="332"/>
        <v>VG</v>
      </c>
      <c r="N144" s="49"/>
      <c r="O144" s="49"/>
      <c r="P144" s="49"/>
      <c r="Q144" s="49">
        <v>0.64</v>
      </c>
      <c r="R144" s="49" t="str">
        <f t="shared" si="333"/>
        <v>S</v>
      </c>
      <c r="S144" s="49"/>
      <c r="T144" s="49"/>
      <c r="U144" s="49"/>
      <c r="V144" s="49">
        <v>0.69</v>
      </c>
      <c r="W144" s="49" t="str">
        <f t="shared" si="334"/>
        <v>S</v>
      </c>
      <c r="X144" s="49"/>
      <c r="Y144" s="49"/>
      <c r="Z144" s="49"/>
      <c r="AA144" s="49"/>
      <c r="AB144" s="50"/>
      <c r="AC144" s="49"/>
      <c r="AD144" s="49"/>
      <c r="AE144" s="49"/>
      <c r="AF144" s="50"/>
      <c r="AG144" s="49"/>
      <c r="AH144" s="49"/>
      <c r="AI144" s="49"/>
      <c r="AJ144" s="50"/>
      <c r="AK144" s="49"/>
      <c r="AL144" s="49"/>
    </row>
    <row r="145" spans="1:38" s="133" customFormat="1" x14ac:dyDescent="0.3">
      <c r="A145" s="133">
        <v>14159500</v>
      </c>
      <c r="B145" s="133">
        <v>23773009</v>
      </c>
      <c r="C145" s="133" t="s">
        <v>7</v>
      </c>
      <c r="D145" s="133" t="s">
        <v>204</v>
      </c>
      <c r="E145" s="133" t="s">
        <v>202</v>
      </c>
      <c r="F145" s="134">
        <v>1.7</v>
      </c>
      <c r="G145" s="135">
        <v>0.54</v>
      </c>
      <c r="H145" s="135" t="str">
        <f t="shared" ref="H145" si="335">IF(G145&gt;0.8,"VG",IF(G145&gt;0.7,"G",IF(G145&gt;0.45,"S","NS")))</f>
        <v>S</v>
      </c>
      <c r="I145" s="135"/>
      <c r="J145" s="135"/>
      <c r="K145" s="135"/>
      <c r="L145" s="136">
        <v>-4.7E-2</v>
      </c>
      <c r="M145" s="135" t="str">
        <f t="shared" ref="M145" si="336">IF(ABS(L145)&lt;5%,"VG",IF(ABS(L145)&lt;10%,"G",IF(ABS(L145)&lt;15%,"S","NS")))</f>
        <v>VG</v>
      </c>
      <c r="N145" s="135"/>
      <c r="O145" s="135"/>
      <c r="P145" s="135"/>
      <c r="Q145" s="135">
        <v>0.67</v>
      </c>
      <c r="R145" s="135" t="str">
        <f t="shared" ref="R145" si="337">IF(Q145&lt;=0.5,"VG",IF(Q145&lt;=0.6,"G",IF(Q145&lt;=0.7,"S","NS")))</f>
        <v>S</v>
      </c>
      <c r="S145" s="135"/>
      <c r="T145" s="135"/>
      <c r="U145" s="135"/>
      <c r="V145" s="135">
        <v>0.67</v>
      </c>
      <c r="W145" s="135" t="str">
        <f t="shared" ref="W145" si="338">IF(V145&gt;0.85,"VG",IF(V145&gt;0.75,"G",IF(V145&gt;0.6,"S","NS")))</f>
        <v>S</v>
      </c>
      <c r="X145" s="135"/>
      <c r="Y145" s="135"/>
      <c r="Z145" s="135"/>
      <c r="AA145" s="135"/>
      <c r="AB145" s="136"/>
      <c r="AC145" s="135"/>
      <c r="AD145" s="135"/>
      <c r="AE145" s="135"/>
      <c r="AF145" s="136"/>
      <c r="AG145" s="135"/>
      <c r="AH145" s="135"/>
      <c r="AI145" s="135"/>
      <c r="AJ145" s="136"/>
      <c r="AK145" s="135"/>
      <c r="AL145" s="135"/>
    </row>
    <row r="146" spans="1:38" s="133" customFormat="1" x14ac:dyDescent="0.3">
      <c r="A146" s="133">
        <v>14159500</v>
      </c>
      <c r="B146" s="133">
        <v>23773009</v>
      </c>
      <c r="C146" s="133" t="s">
        <v>7</v>
      </c>
      <c r="D146" s="133" t="s">
        <v>212</v>
      </c>
      <c r="E146" s="133" t="s">
        <v>217</v>
      </c>
      <c r="F146" s="134">
        <v>1.8</v>
      </c>
      <c r="G146" s="135">
        <v>0.56999999999999995</v>
      </c>
      <c r="H146" s="135" t="str">
        <f t="shared" ref="H146" si="339">IF(G146&gt;0.8,"VG",IF(G146&gt;0.7,"G",IF(G146&gt;0.45,"S","NS")))</f>
        <v>S</v>
      </c>
      <c r="I146" s="135"/>
      <c r="J146" s="135"/>
      <c r="K146" s="135"/>
      <c r="L146" s="136">
        <v>0</v>
      </c>
      <c r="M146" s="135" t="str">
        <f t="shared" ref="M146" si="340">IF(ABS(L146)&lt;5%,"VG",IF(ABS(L146)&lt;10%,"G",IF(ABS(L146)&lt;15%,"S","NS")))</f>
        <v>VG</v>
      </c>
      <c r="N146" s="135"/>
      <c r="O146" s="135"/>
      <c r="P146" s="135"/>
      <c r="Q146" s="135">
        <v>0.65</v>
      </c>
      <c r="R146" s="135" t="str">
        <f t="shared" ref="R146" si="341">IF(Q146&lt;=0.5,"VG",IF(Q146&lt;=0.6,"G",IF(Q146&lt;=0.7,"S","NS")))</f>
        <v>S</v>
      </c>
      <c r="S146" s="135"/>
      <c r="T146" s="135"/>
      <c r="U146" s="135"/>
      <c r="V146" s="135">
        <v>0.64</v>
      </c>
      <c r="W146" s="135" t="str">
        <f t="shared" ref="W146" si="342">IF(V146&gt;0.85,"VG",IF(V146&gt;0.75,"G",IF(V146&gt;0.6,"S","NS")))</f>
        <v>S</v>
      </c>
      <c r="X146" s="135"/>
      <c r="Y146" s="135"/>
      <c r="Z146" s="135"/>
      <c r="AA146" s="135"/>
      <c r="AB146" s="136"/>
      <c r="AC146" s="135"/>
      <c r="AD146" s="135"/>
      <c r="AE146" s="135"/>
      <c r="AF146" s="136"/>
      <c r="AG146" s="135"/>
      <c r="AH146" s="135"/>
      <c r="AI146" s="135"/>
      <c r="AJ146" s="136"/>
      <c r="AK146" s="135"/>
      <c r="AL146" s="135"/>
    </row>
    <row r="147" spans="1:38" s="69" customFormat="1" x14ac:dyDescent="0.3">
      <c r="D147" s="83"/>
      <c r="E147" s="83"/>
      <c r="F147" s="80"/>
      <c r="G147" s="70"/>
      <c r="H147" s="70"/>
      <c r="I147" s="70"/>
      <c r="J147" s="70"/>
      <c r="K147" s="70"/>
      <c r="L147" s="71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1"/>
      <c r="AC147" s="70"/>
      <c r="AD147" s="70"/>
      <c r="AE147" s="70"/>
      <c r="AF147" s="71"/>
      <c r="AG147" s="70"/>
      <c r="AH147" s="70"/>
      <c r="AI147" s="70"/>
      <c r="AJ147" s="71"/>
      <c r="AK147" s="70"/>
      <c r="AL147" s="70"/>
    </row>
    <row r="148" spans="1:38" s="69" customFormat="1" x14ac:dyDescent="0.3">
      <c r="A148" s="69">
        <v>14161100</v>
      </c>
      <c r="B148" s="69">
        <v>23773429</v>
      </c>
      <c r="C148" s="69" t="s">
        <v>59</v>
      </c>
      <c r="D148" s="69" t="s">
        <v>55</v>
      </c>
      <c r="F148" s="80"/>
      <c r="G148" s="70">
        <v>0.90400000000000003</v>
      </c>
      <c r="H148" s="70" t="str">
        <f t="shared" ref="H148:H154" si="343">IF(G148&gt;0.8,"VG",IF(G148&gt;0.7,"G",IF(G148&gt;0.45,"S","NS")))</f>
        <v>VG</v>
      </c>
      <c r="I148" s="70"/>
      <c r="J148" s="70"/>
      <c r="K148" s="70"/>
      <c r="L148" s="71">
        <v>5.8000000000000003E-2</v>
      </c>
      <c r="M148" s="70" t="str">
        <f t="shared" ref="M148:M154" si="344">IF(ABS(L148)&lt;5%,"VG",IF(ABS(L148)&lt;10%,"G",IF(ABS(L148)&lt;15%,"S","NS")))</f>
        <v>G</v>
      </c>
      <c r="N148" s="70"/>
      <c r="O148" s="70"/>
      <c r="P148" s="70"/>
      <c r="Q148" s="70">
        <v>0.307</v>
      </c>
      <c r="R148" s="70" t="str">
        <f t="shared" ref="R148:R154" si="345">IF(Q148&lt;=0.5,"VG",IF(Q148&lt;=0.6,"G",IF(Q148&lt;=0.7,"S","NS")))</f>
        <v>VG</v>
      </c>
      <c r="S148" s="70"/>
      <c r="T148" s="70"/>
      <c r="U148" s="70"/>
      <c r="V148" s="70">
        <v>0.91900000000000004</v>
      </c>
      <c r="W148" s="70" t="str">
        <f t="shared" ref="W148:W154" si="346">IF(V148&gt;0.85,"VG",IF(V148&gt;0.75,"G",IF(V148&gt;0.6,"S","NS")))</f>
        <v>VG</v>
      </c>
      <c r="X148" s="70"/>
      <c r="Y148" s="70"/>
      <c r="Z148" s="70"/>
      <c r="AA148" s="70"/>
      <c r="AB148" s="71"/>
      <c r="AC148" s="70"/>
      <c r="AD148" s="70"/>
      <c r="AE148" s="70"/>
      <c r="AF148" s="71"/>
      <c r="AG148" s="70"/>
      <c r="AH148" s="70"/>
      <c r="AI148" s="70"/>
      <c r="AJ148" s="71"/>
      <c r="AK148" s="70"/>
      <c r="AL148" s="70"/>
    </row>
    <row r="149" spans="1:38" s="69" customFormat="1" x14ac:dyDescent="0.3">
      <c r="A149" s="69">
        <v>14161100</v>
      </c>
      <c r="B149" s="69">
        <v>23773429</v>
      </c>
      <c r="C149" s="69" t="s">
        <v>59</v>
      </c>
      <c r="D149" s="69" t="s">
        <v>163</v>
      </c>
      <c r="F149" s="80"/>
      <c r="G149" s="70">
        <v>-2.8000000000000001E-2</v>
      </c>
      <c r="H149" s="70" t="str">
        <f t="shared" si="343"/>
        <v>NS</v>
      </c>
      <c r="I149" s="70"/>
      <c r="J149" s="70"/>
      <c r="K149" s="70"/>
      <c r="L149" s="71">
        <v>0.47</v>
      </c>
      <c r="M149" s="70" t="str">
        <f t="shared" si="344"/>
        <v>NS</v>
      </c>
      <c r="N149" s="70"/>
      <c r="O149" s="70"/>
      <c r="P149" s="70"/>
      <c r="Q149" s="70">
        <v>0.83399999999999996</v>
      </c>
      <c r="R149" s="70" t="str">
        <f t="shared" si="345"/>
        <v>NS</v>
      </c>
      <c r="S149" s="70"/>
      <c r="T149" s="70"/>
      <c r="U149" s="70"/>
      <c r="V149" s="70">
        <v>0.89200000000000002</v>
      </c>
      <c r="W149" s="70" t="str">
        <f t="shared" si="346"/>
        <v>VG</v>
      </c>
      <c r="X149" s="70"/>
      <c r="Y149" s="70"/>
      <c r="Z149" s="70"/>
      <c r="AA149" s="70"/>
      <c r="AB149" s="71"/>
      <c r="AC149" s="70"/>
      <c r="AD149" s="70"/>
      <c r="AE149" s="70"/>
      <c r="AF149" s="71"/>
      <c r="AG149" s="70"/>
      <c r="AH149" s="70"/>
      <c r="AI149" s="70"/>
      <c r="AJ149" s="71"/>
      <c r="AK149" s="70"/>
      <c r="AL149" s="70"/>
    </row>
    <row r="150" spans="1:38" s="69" customFormat="1" x14ac:dyDescent="0.3">
      <c r="A150" s="69">
        <v>14161100</v>
      </c>
      <c r="B150" s="69">
        <v>23773429</v>
      </c>
      <c r="C150" s="69" t="s">
        <v>59</v>
      </c>
      <c r="D150" s="69" t="s">
        <v>165</v>
      </c>
      <c r="F150" s="80"/>
      <c r="G150" s="70">
        <v>0.82499999999999996</v>
      </c>
      <c r="H150" s="70" t="str">
        <f t="shared" si="343"/>
        <v>VG</v>
      </c>
      <c r="I150" s="70"/>
      <c r="J150" s="70"/>
      <c r="K150" s="70"/>
      <c r="L150" s="71">
        <v>-6.7000000000000004E-2</v>
      </c>
      <c r="M150" s="70" t="str">
        <f t="shared" si="344"/>
        <v>G</v>
      </c>
      <c r="N150" s="70"/>
      <c r="O150" s="70"/>
      <c r="P150" s="70"/>
      <c r="Q150" s="70">
        <v>0.41299999999999998</v>
      </c>
      <c r="R150" s="70" t="str">
        <f t="shared" si="345"/>
        <v>VG</v>
      </c>
      <c r="S150" s="70"/>
      <c r="T150" s="70"/>
      <c r="U150" s="70"/>
      <c r="V150" s="70">
        <v>0.89500000000000002</v>
      </c>
      <c r="W150" s="70" t="str">
        <f t="shared" si="346"/>
        <v>VG</v>
      </c>
      <c r="X150" s="70"/>
      <c r="Y150" s="70"/>
      <c r="Z150" s="70"/>
      <c r="AA150" s="70"/>
      <c r="AB150" s="71"/>
      <c r="AC150" s="70"/>
      <c r="AD150" s="70"/>
      <c r="AE150" s="70"/>
      <c r="AF150" s="71"/>
      <c r="AG150" s="70"/>
      <c r="AH150" s="70"/>
      <c r="AI150" s="70"/>
      <c r="AJ150" s="71"/>
      <c r="AK150" s="70"/>
      <c r="AL150" s="70"/>
    </row>
    <row r="151" spans="1:38" s="63" customFormat="1" x14ac:dyDescent="0.3">
      <c r="A151" s="63">
        <v>14161100</v>
      </c>
      <c r="B151" s="63">
        <v>23773429</v>
      </c>
      <c r="C151" s="63" t="s">
        <v>59</v>
      </c>
      <c r="D151" s="63" t="s">
        <v>174</v>
      </c>
      <c r="F151" s="79">
        <v>1.3</v>
      </c>
      <c r="G151" s="64">
        <v>0.85599999999999998</v>
      </c>
      <c r="H151" s="64" t="str">
        <f t="shared" si="343"/>
        <v>VG</v>
      </c>
      <c r="I151" s="64"/>
      <c r="J151" s="64"/>
      <c r="K151" s="64"/>
      <c r="L151" s="65">
        <v>-7.4999999999999997E-2</v>
      </c>
      <c r="M151" s="64" t="str">
        <f t="shared" si="344"/>
        <v>G</v>
      </c>
      <c r="N151" s="64"/>
      <c r="O151" s="64"/>
      <c r="P151" s="64"/>
      <c r="Q151" s="64">
        <v>0.373</v>
      </c>
      <c r="R151" s="64" t="str">
        <f t="shared" si="345"/>
        <v>VG</v>
      </c>
      <c r="S151" s="64"/>
      <c r="T151" s="64"/>
      <c r="U151" s="64"/>
      <c r="V151" s="64">
        <v>0.92500000000000004</v>
      </c>
      <c r="W151" s="64" t="str">
        <f t="shared" si="346"/>
        <v>VG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ht="28.8" x14ac:dyDescent="0.3">
      <c r="A152" s="63">
        <v>14161100</v>
      </c>
      <c r="B152" s="63">
        <v>23773429</v>
      </c>
      <c r="C152" s="63" t="s">
        <v>59</v>
      </c>
      <c r="D152" s="82" t="s">
        <v>175</v>
      </c>
      <c r="E152" s="82"/>
      <c r="F152" s="79">
        <v>1.2</v>
      </c>
      <c r="G152" s="64">
        <v>0.85599999999999998</v>
      </c>
      <c r="H152" s="64" t="str">
        <f t="shared" si="343"/>
        <v>VG</v>
      </c>
      <c r="I152" s="64"/>
      <c r="J152" s="64"/>
      <c r="K152" s="64"/>
      <c r="L152" s="65">
        <v>-7.2999999999999995E-2</v>
      </c>
      <c r="M152" s="64" t="str">
        <f t="shared" si="344"/>
        <v>G</v>
      </c>
      <c r="N152" s="64"/>
      <c r="O152" s="64"/>
      <c r="P152" s="64"/>
      <c r="Q152" s="64">
        <v>0.373</v>
      </c>
      <c r="R152" s="64" t="str">
        <f t="shared" si="345"/>
        <v>VG</v>
      </c>
      <c r="S152" s="64"/>
      <c r="T152" s="64"/>
      <c r="U152" s="64"/>
      <c r="V152" s="64">
        <v>0.92500000000000004</v>
      </c>
      <c r="W152" s="64" t="str">
        <f t="shared" si="346"/>
        <v>VG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x14ac:dyDescent="0.3">
      <c r="A153" s="63">
        <v>14161100</v>
      </c>
      <c r="B153" s="63">
        <v>23773429</v>
      </c>
      <c r="C153" s="63" t="s">
        <v>59</v>
      </c>
      <c r="D153" s="82" t="s">
        <v>177</v>
      </c>
      <c r="E153" s="82"/>
      <c r="F153" s="79">
        <v>0.9</v>
      </c>
      <c r="G153" s="64">
        <v>0.92</v>
      </c>
      <c r="H153" s="64" t="str">
        <f t="shared" si="343"/>
        <v>VG</v>
      </c>
      <c r="I153" s="64"/>
      <c r="J153" s="64"/>
      <c r="K153" s="64"/>
      <c r="L153" s="65">
        <v>-8.0000000000000002E-3</v>
      </c>
      <c r="M153" s="64" t="str">
        <f t="shared" si="344"/>
        <v>VG</v>
      </c>
      <c r="N153" s="64"/>
      <c r="O153" s="64"/>
      <c r="P153" s="64"/>
      <c r="Q153" s="64">
        <v>0.28000000000000003</v>
      </c>
      <c r="R153" s="64" t="str">
        <f t="shared" si="345"/>
        <v>VG</v>
      </c>
      <c r="S153" s="64"/>
      <c r="T153" s="64"/>
      <c r="U153" s="64"/>
      <c r="V153" s="64">
        <v>0.92500000000000004</v>
      </c>
      <c r="W153" s="64" t="str">
        <f t="shared" si="346"/>
        <v>VG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x14ac:dyDescent="0.3">
      <c r="A154" s="63">
        <v>14161100</v>
      </c>
      <c r="B154" s="63">
        <v>23773429</v>
      </c>
      <c r="C154" s="63" t="s">
        <v>59</v>
      </c>
      <c r="D154" s="99" t="s">
        <v>186</v>
      </c>
      <c r="E154" s="99"/>
      <c r="F154" s="79">
        <v>1.3</v>
      </c>
      <c r="G154" s="64">
        <v>0.86</v>
      </c>
      <c r="H154" s="64" t="str">
        <f t="shared" si="343"/>
        <v>VG</v>
      </c>
      <c r="I154" s="64"/>
      <c r="J154" s="64"/>
      <c r="K154" s="64"/>
      <c r="L154" s="65">
        <v>0.14599999999999999</v>
      </c>
      <c r="M154" s="64" t="str">
        <f t="shared" si="344"/>
        <v>S</v>
      </c>
      <c r="N154" s="64"/>
      <c r="O154" s="64"/>
      <c r="P154" s="64"/>
      <c r="Q154" s="64">
        <v>0.36</v>
      </c>
      <c r="R154" s="64" t="str">
        <f t="shared" si="345"/>
        <v>VG</v>
      </c>
      <c r="S154" s="64"/>
      <c r="T154" s="64"/>
      <c r="U154" s="64"/>
      <c r="V154" s="64">
        <v>0.95</v>
      </c>
      <c r="W154" s="64" t="str">
        <f t="shared" si="346"/>
        <v>VG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14161100</v>
      </c>
      <c r="B155" s="63">
        <v>23773429</v>
      </c>
      <c r="C155" s="63" t="s">
        <v>59</v>
      </c>
      <c r="D155" s="99" t="s">
        <v>204</v>
      </c>
      <c r="E155" s="99" t="s">
        <v>201</v>
      </c>
      <c r="F155" s="79">
        <v>0.8</v>
      </c>
      <c r="G155" s="64">
        <v>0.94</v>
      </c>
      <c r="H155" s="64" t="str">
        <f t="shared" ref="H155" si="347">IF(G155&gt;0.8,"VG",IF(G155&gt;0.7,"G",IF(G155&gt;0.45,"S","NS")))</f>
        <v>VG</v>
      </c>
      <c r="I155" s="64"/>
      <c r="J155" s="64"/>
      <c r="K155" s="64"/>
      <c r="L155" s="65">
        <v>-8.9999999999999993E-3</v>
      </c>
      <c r="M155" s="64" t="str">
        <f t="shared" ref="M155" si="348">IF(ABS(L155)&lt;5%,"VG",IF(ABS(L155)&lt;10%,"G",IF(ABS(L155)&lt;15%,"S","NS")))</f>
        <v>VG</v>
      </c>
      <c r="N155" s="64"/>
      <c r="O155" s="64"/>
      <c r="P155" s="64"/>
      <c r="Q155" s="64">
        <v>0.25</v>
      </c>
      <c r="R155" s="64" t="str">
        <f t="shared" ref="R155" si="349">IF(Q155&lt;=0.5,"VG",IF(Q155&lt;=0.6,"G",IF(Q155&lt;=0.7,"S","NS")))</f>
        <v>VG</v>
      </c>
      <c r="S155" s="64"/>
      <c r="T155" s="64"/>
      <c r="U155" s="64"/>
      <c r="V155" s="64">
        <v>0.94</v>
      </c>
      <c r="W155" s="64" t="str">
        <f t="shared" ref="W155" si="350">IF(V155&gt;0.85,"VG",IF(V155&gt;0.75,"G",IF(V155&gt;0.6,"S","NS")))</f>
        <v>VG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63" customFormat="1" x14ac:dyDescent="0.3">
      <c r="A156" s="63">
        <v>14161100</v>
      </c>
      <c r="B156" s="63">
        <v>23773429</v>
      </c>
      <c r="C156" s="63" t="s">
        <v>59</v>
      </c>
      <c r="D156" s="99" t="s">
        <v>212</v>
      </c>
      <c r="E156" s="99" t="s">
        <v>216</v>
      </c>
      <c r="F156" s="79">
        <v>0.8</v>
      </c>
      <c r="G156" s="64">
        <v>0.94</v>
      </c>
      <c r="H156" s="64" t="str">
        <f t="shared" ref="H156" si="351">IF(G156&gt;0.8,"VG",IF(G156&gt;0.7,"G",IF(G156&gt;0.45,"S","NS")))</f>
        <v>VG</v>
      </c>
      <c r="I156" s="64"/>
      <c r="J156" s="64"/>
      <c r="K156" s="64"/>
      <c r="L156" s="65">
        <v>-6.0000000000000001E-3</v>
      </c>
      <c r="M156" s="64" t="str">
        <f t="shared" ref="M156" si="352">IF(ABS(L156)&lt;5%,"VG",IF(ABS(L156)&lt;10%,"G",IF(ABS(L156)&lt;15%,"S","NS")))</f>
        <v>VG</v>
      </c>
      <c r="N156" s="64"/>
      <c r="O156" s="64"/>
      <c r="P156" s="64"/>
      <c r="Q156" s="64">
        <v>0.24</v>
      </c>
      <c r="R156" s="64" t="str">
        <f t="shared" ref="R156" si="353">IF(Q156&lt;=0.5,"VG",IF(Q156&lt;=0.6,"G",IF(Q156&lt;=0.7,"S","NS")))</f>
        <v>VG</v>
      </c>
      <c r="S156" s="64"/>
      <c r="T156" s="64"/>
      <c r="U156" s="64"/>
      <c r="V156" s="64">
        <v>0.94</v>
      </c>
      <c r="W156" s="64" t="str">
        <f t="shared" ref="W156" si="354">IF(V156&gt;0.85,"VG",IF(V156&gt;0.75,"G",IF(V156&gt;0.6,"S","NS")))</f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9" customFormat="1" x14ac:dyDescent="0.3">
      <c r="D157" s="83"/>
      <c r="E157" s="83"/>
      <c r="F157" s="80"/>
      <c r="G157" s="70"/>
      <c r="H157" s="70"/>
      <c r="I157" s="70"/>
      <c r="J157" s="70"/>
      <c r="K157" s="70"/>
      <c r="L157" s="71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1"/>
      <c r="AC157" s="70"/>
      <c r="AD157" s="70"/>
      <c r="AE157" s="70"/>
      <c r="AF157" s="71"/>
      <c r="AG157" s="70"/>
      <c r="AH157" s="70"/>
      <c r="AI157" s="70"/>
      <c r="AJ157" s="71"/>
      <c r="AK157" s="70"/>
      <c r="AL157" s="70"/>
    </row>
    <row r="158" spans="1:38" s="69" customFormat="1" x14ac:dyDescent="0.3">
      <c r="A158" s="69">
        <v>14162200</v>
      </c>
      <c r="B158" s="69">
        <v>23773405</v>
      </c>
      <c r="C158" s="69" t="s">
        <v>10</v>
      </c>
      <c r="D158" s="69" t="s">
        <v>160</v>
      </c>
      <c r="F158" s="77"/>
      <c r="G158" s="70">
        <v>0.23400000000000001</v>
      </c>
      <c r="H158" s="70" t="str">
        <f t="shared" ref="H158:H167" si="355">IF(G158&gt;0.8,"VG",IF(G158&gt;0.7,"G",IF(G158&gt;0.45,"S","NS")))</f>
        <v>NS</v>
      </c>
      <c r="I158" s="70"/>
      <c r="J158" s="70"/>
      <c r="K158" s="70"/>
      <c r="L158" s="71">
        <v>0.21199999999999999</v>
      </c>
      <c r="M158" s="70" t="str">
        <f t="shared" ref="M158:M167" si="356">IF(ABS(L158)&lt;5%,"VG",IF(ABS(L158)&lt;10%,"G",IF(ABS(L158)&lt;15%,"S","NS")))</f>
        <v>NS</v>
      </c>
      <c r="N158" s="70"/>
      <c r="O158" s="70"/>
      <c r="P158" s="70"/>
      <c r="Q158" s="70">
        <v>0.80800000000000005</v>
      </c>
      <c r="R158" s="70" t="str">
        <f t="shared" ref="R158:R167" si="357">IF(Q158&lt;=0.5,"VG",IF(Q158&lt;=0.6,"G",IF(Q158&lt;=0.7,"S","NS")))</f>
        <v>NS</v>
      </c>
      <c r="S158" s="70"/>
      <c r="T158" s="70"/>
      <c r="U158" s="70"/>
      <c r="V158" s="70">
        <v>0.47</v>
      </c>
      <c r="W158" s="70" t="str">
        <f t="shared" ref="W158:W167" si="358">IF(V158&gt;0.85,"VG",IF(V158&gt;0.75,"G",IF(V158&gt;0.6,"S","NS")))</f>
        <v>NS</v>
      </c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38" s="69" customFormat="1" x14ac:dyDescent="0.3">
      <c r="A159" s="69">
        <v>14162200</v>
      </c>
      <c r="B159" s="69">
        <v>23773405</v>
      </c>
      <c r="C159" s="69" t="s">
        <v>10</v>
      </c>
      <c r="D159" s="69" t="s">
        <v>162</v>
      </c>
      <c r="F159" s="77"/>
      <c r="G159" s="70">
        <v>-5.95</v>
      </c>
      <c r="H159" s="70" t="str">
        <f t="shared" si="355"/>
        <v>NS</v>
      </c>
      <c r="I159" s="70"/>
      <c r="J159" s="70"/>
      <c r="K159" s="70"/>
      <c r="L159" s="71">
        <v>-0.44</v>
      </c>
      <c r="M159" s="70" t="str">
        <f t="shared" si="356"/>
        <v>NS</v>
      </c>
      <c r="N159" s="70"/>
      <c r="O159" s="70"/>
      <c r="P159" s="70"/>
      <c r="Q159" s="70">
        <v>1.246</v>
      </c>
      <c r="R159" s="70" t="str">
        <f t="shared" si="357"/>
        <v>NS</v>
      </c>
      <c r="S159" s="70"/>
      <c r="T159" s="70"/>
      <c r="U159" s="70"/>
      <c r="V159" s="70">
        <v>0.64600000000000002</v>
      </c>
      <c r="W159" s="70" t="str">
        <f t="shared" si="358"/>
        <v>S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38" s="63" customFormat="1" x14ac:dyDescent="0.3">
      <c r="A160" s="63">
        <v>14162200</v>
      </c>
      <c r="B160" s="63">
        <v>23773405</v>
      </c>
      <c r="C160" s="63" t="s">
        <v>10</v>
      </c>
      <c r="D160" s="63" t="s">
        <v>163</v>
      </c>
      <c r="F160" s="79">
        <v>0.09</v>
      </c>
      <c r="G160" s="64">
        <v>0.51700000000000002</v>
      </c>
      <c r="H160" s="64" t="str">
        <f t="shared" si="355"/>
        <v>S</v>
      </c>
      <c r="I160" s="64"/>
      <c r="J160" s="64"/>
      <c r="K160" s="64"/>
      <c r="L160" s="65">
        <v>-1.0999999999999999E-2</v>
      </c>
      <c r="M160" s="64" t="str">
        <f t="shared" si="356"/>
        <v>VG</v>
      </c>
      <c r="N160" s="64"/>
      <c r="O160" s="64"/>
      <c r="P160" s="64"/>
      <c r="Q160" s="64">
        <v>0.69399999999999995</v>
      </c>
      <c r="R160" s="64" t="str">
        <f t="shared" si="357"/>
        <v>S</v>
      </c>
      <c r="S160" s="64"/>
      <c r="T160" s="64"/>
      <c r="U160" s="64"/>
      <c r="V160" s="64">
        <v>0.61699999999999999</v>
      </c>
      <c r="W160" s="64" t="str">
        <f t="shared" si="358"/>
        <v>S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x14ac:dyDescent="0.3">
      <c r="A161" s="63">
        <v>14162200</v>
      </c>
      <c r="B161" s="63">
        <v>23773405</v>
      </c>
      <c r="C161" s="63" t="s">
        <v>10</v>
      </c>
      <c r="D161" s="63" t="s">
        <v>166</v>
      </c>
      <c r="F161" s="79">
        <v>0.09</v>
      </c>
      <c r="G161" s="64">
        <v>0.51700000000000002</v>
      </c>
      <c r="H161" s="64" t="str">
        <f t="shared" si="355"/>
        <v>S</v>
      </c>
      <c r="I161" s="64"/>
      <c r="J161" s="64"/>
      <c r="K161" s="64"/>
      <c r="L161" s="65">
        <v>-1.0999999999999999E-2</v>
      </c>
      <c r="M161" s="64" t="str">
        <f t="shared" si="356"/>
        <v>VG</v>
      </c>
      <c r="N161" s="64"/>
      <c r="O161" s="64"/>
      <c r="P161" s="64"/>
      <c r="Q161" s="64">
        <v>0.69399999999999995</v>
      </c>
      <c r="R161" s="64" t="str">
        <f t="shared" si="357"/>
        <v>S</v>
      </c>
      <c r="S161" s="64"/>
      <c r="T161" s="64"/>
      <c r="U161" s="64"/>
      <c r="V161" s="64">
        <v>0.61599999999999999</v>
      </c>
      <c r="W161" s="64" t="str">
        <f t="shared" si="358"/>
        <v>S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76" customFormat="1" x14ac:dyDescent="0.3">
      <c r="A162" s="76">
        <v>14162200</v>
      </c>
      <c r="B162" s="76">
        <v>23773405</v>
      </c>
      <c r="C162" s="76" t="s">
        <v>10</v>
      </c>
      <c r="D162" s="76" t="s">
        <v>167</v>
      </c>
      <c r="F162" s="77">
        <v>1.25</v>
      </c>
      <c r="G162" s="16">
        <v>0.17799999999999999</v>
      </c>
      <c r="H162" s="16" t="str">
        <f t="shared" si="355"/>
        <v>NS</v>
      </c>
      <c r="I162" s="16"/>
      <c r="J162" s="16"/>
      <c r="K162" s="16"/>
      <c r="L162" s="28">
        <v>-0.13</v>
      </c>
      <c r="M162" s="16" t="str">
        <f t="shared" si="356"/>
        <v>S</v>
      </c>
      <c r="N162" s="16"/>
      <c r="O162" s="16"/>
      <c r="P162" s="16"/>
      <c r="Q162" s="16">
        <v>0.85399999999999998</v>
      </c>
      <c r="R162" s="16" t="str">
        <f t="shared" si="357"/>
        <v>NS</v>
      </c>
      <c r="S162" s="16"/>
      <c r="T162" s="16"/>
      <c r="U162" s="16"/>
      <c r="V162" s="16">
        <v>0.61599999999999999</v>
      </c>
      <c r="W162" s="16" t="str">
        <f t="shared" si="358"/>
        <v>S</v>
      </c>
      <c r="X162" s="16"/>
      <c r="Y162" s="16"/>
      <c r="Z162" s="16"/>
      <c r="AA162" s="16"/>
      <c r="AB162" s="28"/>
      <c r="AC162" s="16"/>
      <c r="AD162" s="16"/>
      <c r="AE162" s="16"/>
      <c r="AF162" s="28"/>
      <c r="AG162" s="16"/>
      <c r="AH162" s="16"/>
      <c r="AI162" s="16"/>
      <c r="AJ162" s="28"/>
      <c r="AK162" s="16"/>
      <c r="AL162" s="16"/>
    </row>
    <row r="163" spans="1:38" s="63" customFormat="1" x14ac:dyDescent="0.3">
      <c r="A163" s="63">
        <v>14162200</v>
      </c>
      <c r="B163" s="63">
        <v>23773405</v>
      </c>
      <c r="C163" s="63" t="s">
        <v>10</v>
      </c>
      <c r="D163" s="63" t="s">
        <v>174</v>
      </c>
      <c r="F163" s="79">
        <v>2</v>
      </c>
      <c r="G163" s="64">
        <v>0.51200000000000001</v>
      </c>
      <c r="H163" s="64" t="str">
        <f t="shared" si="355"/>
        <v>S</v>
      </c>
      <c r="I163" s="64"/>
      <c r="J163" s="64"/>
      <c r="K163" s="64"/>
      <c r="L163" s="65">
        <v>-6.0000000000000001E-3</v>
      </c>
      <c r="M163" s="64" t="str">
        <f t="shared" si="356"/>
        <v>VG</v>
      </c>
      <c r="N163" s="64"/>
      <c r="O163" s="64"/>
      <c r="P163" s="64"/>
      <c r="Q163" s="81">
        <v>0.70199999999999996</v>
      </c>
      <c r="R163" s="64" t="str">
        <f t="shared" si="357"/>
        <v>NS</v>
      </c>
      <c r="S163" s="64"/>
      <c r="T163" s="64"/>
      <c r="U163" s="64"/>
      <c r="V163" s="64">
        <v>0.58899999999999997</v>
      </c>
      <c r="W163" s="64" t="str">
        <f t="shared" si="358"/>
        <v>NS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28.8" x14ac:dyDescent="0.3">
      <c r="A164" s="63">
        <v>14162200</v>
      </c>
      <c r="B164" s="63">
        <v>23773405</v>
      </c>
      <c r="C164" s="63" t="s">
        <v>10</v>
      </c>
      <c r="D164" s="82" t="s">
        <v>175</v>
      </c>
      <c r="E164" s="82"/>
      <c r="F164" s="79">
        <v>2</v>
      </c>
      <c r="G164" s="64">
        <v>0.53</v>
      </c>
      <c r="H164" s="64" t="str">
        <f t="shared" si="355"/>
        <v>S</v>
      </c>
      <c r="I164" s="64"/>
      <c r="J164" s="64"/>
      <c r="K164" s="64"/>
      <c r="L164" s="65">
        <v>1.2E-2</v>
      </c>
      <c r="M164" s="64" t="str">
        <f t="shared" si="356"/>
        <v>VG</v>
      </c>
      <c r="N164" s="64"/>
      <c r="O164" s="64"/>
      <c r="P164" s="64"/>
      <c r="Q164" s="64">
        <v>0.69</v>
      </c>
      <c r="R164" s="64" t="str">
        <f t="shared" si="357"/>
        <v>S</v>
      </c>
      <c r="S164" s="64"/>
      <c r="T164" s="64"/>
      <c r="U164" s="64"/>
      <c r="V164" s="64">
        <v>0.6</v>
      </c>
      <c r="W164" s="64" t="str">
        <f t="shared" si="358"/>
        <v>NS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x14ac:dyDescent="0.3">
      <c r="A165" s="63">
        <v>14162200</v>
      </c>
      <c r="B165" s="63">
        <v>23773405</v>
      </c>
      <c r="C165" s="63" t="s">
        <v>10</v>
      </c>
      <c r="D165" s="82" t="s">
        <v>177</v>
      </c>
      <c r="E165" s="82"/>
      <c r="F165" s="79">
        <v>1.8</v>
      </c>
      <c r="G165" s="64">
        <v>0.54</v>
      </c>
      <c r="H165" s="64" t="str">
        <f t="shared" si="355"/>
        <v>S</v>
      </c>
      <c r="I165" s="64"/>
      <c r="J165" s="64"/>
      <c r="K165" s="64"/>
      <c r="L165" s="65">
        <v>0.13300000000000001</v>
      </c>
      <c r="M165" s="64" t="str">
        <f t="shared" si="356"/>
        <v>S</v>
      </c>
      <c r="N165" s="64"/>
      <c r="O165" s="64"/>
      <c r="P165" s="64"/>
      <c r="Q165" s="64">
        <v>0.65</v>
      </c>
      <c r="R165" s="64" t="str">
        <f t="shared" si="357"/>
        <v>S</v>
      </c>
      <c r="S165" s="64"/>
      <c r="T165" s="64"/>
      <c r="U165" s="64"/>
      <c r="V165" s="64">
        <v>0.63</v>
      </c>
      <c r="W165" s="64" t="str">
        <f t="shared" si="358"/>
        <v>S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76" customFormat="1" x14ac:dyDescent="0.3">
      <c r="A166" s="76">
        <v>14162200</v>
      </c>
      <c r="B166" s="76">
        <v>23773405</v>
      </c>
      <c r="C166" s="76" t="s">
        <v>10</v>
      </c>
      <c r="D166" s="111" t="s">
        <v>178</v>
      </c>
      <c r="E166" s="111"/>
      <c r="F166" s="77">
        <v>2.2999999999999998</v>
      </c>
      <c r="G166" s="16">
        <v>0.23</v>
      </c>
      <c r="H166" s="16" t="str">
        <f t="shared" si="355"/>
        <v>NS</v>
      </c>
      <c r="I166" s="16"/>
      <c r="J166" s="16"/>
      <c r="K166" s="16"/>
      <c r="L166" s="28">
        <v>0.35799999999999998</v>
      </c>
      <c r="M166" s="16" t="str">
        <f t="shared" si="356"/>
        <v>NS</v>
      </c>
      <c r="N166" s="16"/>
      <c r="O166" s="16"/>
      <c r="P166" s="16"/>
      <c r="Q166" s="16">
        <v>0.74</v>
      </c>
      <c r="R166" s="16" t="str">
        <f t="shared" si="357"/>
        <v>NS</v>
      </c>
      <c r="S166" s="16"/>
      <c r="T166" s="16"/>
      <c r="U166" s="16"/>
      <c r="V166" s="16">
        <v>0.63</v>
      </c>
      <c r="W166" s="16" t="str">
        <f t="shared" si="358"/>
        <v>S</v>
      </c>
      <c r="X166" s="16"/>
      <c r="Y166" s="16"/>
      <c r="Z166" s="16"/>
      <c r="AA166" s="16"/>
      <c r="AB166" s="28"/>
      <c r="AC166" s="16"/>
      <c r="AD166" s="16"/>
      <c r="AE166" s="16"/>
      <c r="AF166" s="28"/>
      <c r="AG166" s="16"/>
      <c r="AH166" s="16"/>
      <c r="AI166" s="16"/>
      <c r="AJ166" s="28"/>
      <c r="AK166" s="16"/>
      <c r="AL166" s="16"/>
    </row>
    <row r="167" spans="1:38" s="76" customFormat="1" x14ac:dyDescent="0.3">
      <c r="A167" s="76">
        <v>14162200</v>
      </c>
      <c r="B167" s="76">
        <v>23773405</v>
      </c>
      <c r="C167" s="76" t="s">
        <v>10</v>
      </c>
      <c r="D167" s="111" t="s">
        <v>186</v>
      </c>
      <c r="E167" s="111"/>
      <c r="F167" s="77">
        <v>2.4</v>
      </c>
      <c r="G167" s="16">
        <v>0.21</v>
      </c>
      <c r="H167" s="16" t="str">
        <f t="shared" si="355"/>
        <v>NS</v>
      </c>
      <c r="I167" s="16"/>
      <c r="J167" s="16"/>
      <c r="K167" s="16"/>
      <c r="L167" s="28">
        <v>0.37</v>
      </c>
      <c r="M167" s="16" t="str">
        <f t="shared" si="356"/>
        <v>NS</v>
      </c>
      <c r="N167" s="16"/>
      <c r="O167" s="16"/>
      <c r="P167" s="16"/>
      <c r="Q167" s="16">
        <v>0.63</v>
      </c>
      <c r="R167" s="16" t="str">
        <f t="shared" si="357"/>
        <v>S</v>
      </c>
      <c r="S167" s="16"/>
      <c r="T167" s="16"/>
      <c r="U167" s="16"/>
      <c r="V167" s="16">
        <v>0.63</v>
      </c>
      <c r="W167" s="16" t="str">
        <f t="shared" si="358"/>
        <v>S</v>
      </c>
      <c r="X167" s="16"/>
      <c r="Y167" s="16"/>
      <c r="Z167" s="16"/>
      <c r="AA167" s="16"/>
      <c r="AB167" s="28"/>
      <c r="AC167" s="16"/>
      <c r="AD167" s="16"/>
      <c r="AE167" s="16"/>
      <c r="AF167" s="28"/>
      <c r="AG167" s="16"/>
      <c r="AH167" s="16"/>
      <c r="AI167" s="16"/>
      <c r="AJ167" s="28"/>
      <c r="AK167" s="16"/>
      <c r="AL167" s="16"/>
    </row>
    <row r="168" spans="1:38" s="76" customFormat="1" ht="28.8" x14ac:dyDescent="0.3">
      <c r="A168" s="76">
        <v>14162200</v>
      </c>
      <c r="B168" s="76">
        <v>23773405</v>
      </c>
      <c r="C168" s="76" t="s">
        <v>10</v>
      </c>
      <c r="D168" s="111" t="s">
        <v>204</v>
      </c>
      <c r="E168" s="111" t="s">
        <v>200</v>
      </c>
      <c r="F168" s="77">
        <v>1.8</v>
      </c>
      <c r="G168" s="16">
        <v>0.56999999999999995</v>
      </c>
      <c r="H168" s="16" t="str">
        <f t="shared" ref="H168" si="359">IF(G168&gt;0.8,"VG",IF(G168&gt;0.7,"G",IF(G168&gt;0.45,"S","NS")))</f>
        <v>S</v>
      </c>
      <c r="I168" s="16"/>
      <c r="J168" s="16"/>
      <c r="K168" s="16"/>
      <c r="L168" s="28">
        <v>0.13700000000000001</v>
      </c>
      <c r="M168" s="16" t="str">
        <f t="shared" ref="M168" si="360">IF(ABS(L168)&lt;5%,"VG",IF(ABS(L168)&lt;10%,"G",IF(ABS(L168)&lt;15%,"S","NS")))</f>
        <v>S</v>
      </c>
      <c r="N168" s="16"/>
      <c r="O168" s="16"/>
      <c r="P168" s="16"/>
      <c r="Q168" s="16">
        <v>0.63</v>
      </c>
      <c r="R168" s="16" t="str">
        <f t="shared" ref="R168" si="361">IF(Q168&lt;=0.5,"VG",IF(Q168&lt;=0.6,"G",IF(Q168&lt;=0.7,"S","NS")))</f>
        <v>S</v>
      </c>
      <c r="S168" s="16"/>
      <c r="T168" s="16"/>
      <c r="U168" s="16"/>
      <c r="V168" s="16">
        <v>0.65</v>
      </c>
      <c r="W168" s="16" t="str">
        <f t="shared" ref="W168" si="362">IF(V168&gt;0.85,"VG",IF(V168&gt;0.75,"G",IF(V168&gt;0.6,"S","NS")))</f>
        <v>S</v>
      </c>
      <c r="X168" s="16"/>
      <c r="Y168" s="16"/>
      <c r="Z168" s="16"/>
      <c r="AA168" s="16"/>
      <c r="AB168" s="28"/>
      <c r="AC168" s="16"/>
      <c r="AD168" s="16"/>
      <c r="AE168" s="16"/>
      <c r="AF168" s="28"/>
      <c r="AG168" s="16"/>
      <c r="AH168" s="16"/>
      <c r="AI168" s="16"/>
      <c r="AJ168" s="28"/>
      <c r="AK168" s="16"/>
      <c r="AL168" s="16"/>
    </row>
    <row r="169" spans="1:38" s="47" customFormat="1" ht="28.8" x14ac:dyDescent="0.3">
      <c r="A169" s="47">
        <v>14162200</v>
      </c>
      <c r="B169" s="47">
        <v>23773405</v>
      </c>
      <c r="C169" s="47" t="s">
        <v>10</v>
      </c>
      <c r="D169" s="113" t="s">
        <v>212</v>
      </c>
      <c r="E169" s="113" t="s">
        <v>215</v>
      </c>
      <c r="F169" s="101">
        <v>1.8</v>
      </c>
      <c r="G169" s="49">
        <v>0.56000000000000005</v>
      </c>
      <c r="H169" s="49" t="str">
        <f t="shared" ref="H169" si="363">IF(G169&gt;0.8,"VG",IF(G169&gt;0.7,"G",IF(G169&gt;0.45,"S","NS")))</f>
        <v>S</v>
      </c>
      <c r="I169" s="49"/>
      <c r="J169" s="49"/>
      <c r="K169" s="49"/>
      <c r="L169" s="50">
        <v>0.13600000000000001</v>
      </c>
      <c r="M169" s="49" t="str">
        <f t="shared" ref="M169" si="364">IF(ABS(L169)&lt;5%,"VG",IF(ABS(L169)&lt;10%,"G",IF(ABS(L169)&lt;15%,"S","NS")))</f>
        <v>S</v>
      </c>
      <c r="N169" s="49"/>
      <c r="O169" s="49"/>
      <c r="P169" s="49"/>
      <c r="Q169" s="49">
        <v>0.64</v>
      </c>
      <c r="R169" s="49" t="str">
        <f t="shared" ref="R169" si="365">IF(Q169&lt;=0.5,"VG",IF(Q169&lt;=0.6,"G",IF(Q169&lt;=0.7,"S","NS")))</f>
        <v>S</v>
      </c>
      <c r="S169" s="49"/>
      <c r="T169" s="49"/>
      <c r="U169" s="49"/>
      <c r="V169" s="49">
        <v>0.64</v>
      </c>
      <c r="W169" s="49" t="str">
        <f t="shared" ref="W169" si="366">IF(V169&gt;0.85,"VG",IF(V169&gt;0.75,"G",IF(V169&gt;0.6,"S","NS")))</f>
        <v>S</v>
      </c>
      <c r="X169" s="49"/>
      <c r="Y169" s="49"/>
      <c r="Z169" s="49"/>
      <c r="AA169" s="49"/>
      <c r="AB169" s="50"/>
      <c r="AC169" s="49"/>
      <c r="AD169" s="49"/>
      <c r="AE169" s="49"/>
      <c r="AF169" s="50"/>
      <c r="AG169" s="49"/>
      <c r="AH169" s="49"/>
      <c r="AI169" s="49"/>
      <c r="AJ169" s="50"/>
      <c r="AK169" s="49"/>
      <c r="AL169" s="49"/>
    </row>
    <row r="170" spans="1:38" s="69" customFormat="1" x14ac:dyDescent="0.3">
      <c r="F170" s="80"/>
      <c r="G170" s="70"/>
      <c r="H170" s="70"/>
      <c r="I170" s="70"/>
      <c r="J170" s="70"/>
      <c r="K170" s="70"/>
      <c r="L170" s="71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1"/>
      <c r="AC170" s="70"/>
      <c r="AD170" s="70"/>
      <c r="AE170" s="70"/>
      <c r="AF170" s="71"/>
      <c r="AG170" s="70"/>
      <c r="AH170" s="70"/>
      <c r="AI170" s="70"/>
      <c r="AJ170" s="71"/>
      <c r="AK170" s="70"/>
      <c r="AL170" s="70"/>
    </row>
    <row r="171" spans="1:38" x14ac:dyDescent="0.3">
      <c r="A171">
        <v>14162500</v>
      </c>
      <c r="B171">
        <v>23772909</v>
      </c>
      <c r="C171" t="s">
        <v>11</v>
      </c>
      <c r="D171" t="s">
        <v>55</v>
      </c>
      <c r="G171" s="16">
        <v>0.88500000000000001</v>
      </c>
      <c r="H171" s="16" t="str">
        <f t="shared" ref="H171:H183" si="367">IF(G171&gt;0.8,"VG",IF(G171&gt;0.7,"G",IF(G171&gt;0.45,"S","NS")))</f>
        <v>VG</v>
      </c>
      <c r="L171" s="19">
        <v>-1.6E-2</v>
      </c>
      <c r="M171" s="19" t="str">
        <f t="shared" ref="M171:M183" si="368">IF(ABS(L171)&lt;5%,"VG",IF(ABS(L171)&lt;10%,"G",IF(ABS(L171)&lt;15%,"S","NS")))</f>
        <v>VG</v>
      </c>
      <c r="Q171" s="17">
        <v>0.33700000000000002</v>
      </c>
      <c r="R171" s="17" t="str">
        <f t="shared" ref="R171:R183" si="369">IF(Q171&lt;=0.5,"VG",IF(Q171&lt;=0.6,"G",IF(Q171&lt;=0.7,"S","NS")))</f>
        <v>VG</v>
      </c>
      <c r="V171" s="18">
        <v>0.92100000000000004</v>
      </c>
      <c r="W171" s="18" t="str">
        <f t="shared" ref="W171:W183" si="370">IF(V171&gt;0.85,"VG",IF(V171&gt;0.75,"G",IF(V171&gt;0.6,"S","NS")))</f>
        <v>VG</v>
      </c>
    </row>
    <row r="172" spans="1:38" s="69" customFormat="1" x14ac:dyDescent="0.3">
      <c r="A172" s="69">
        <v>14162500</v>
      </c>
      <c r="B172" s="69">
        <v>23772909</v>
      </c>
      <c r="C172" s="69" t="s">
        <v>11</v>
      </c>
      <c r="D172" s="69" t="s">
        <v>163</v>
      </c>
      <c r="F172" s="80"/>
      <c r="G172" s="70">
        <v>0.877</v>
      </c>
      <c r="H172" s="70" t="str">
        <f t="shared" si="367"/>
        <v>VG</v>
      </c>
      <c r="I172" s="70"/>
      <c r="J172" s="70"/>
      <c r="K172" s="70"/>
      <c r="L172" s="71">
        <v>-6.0000000000000001E-3</v>
      </c>
      <c r="M172" s="71" t="str">
        <f t="shared" si="368"/>
        <v>VG</v>
      </c>
      <c r="N172" s="70"/>
      <c r="O172" s="70"/>
      <c r="P172" s="70"/>
      <c r="Q172" s="70">
        <v>0.34899999999999998</v>
      </c>
      <c r="R172" s="70" t="str">
        <f t="shared" si="369"/>
        <v>VG</v>
      </c>
      <c r="S172" s="70"/>
      <c r="T172" s="70"/>
      <c r="U172" s="70"/>
      <c r="V172" s="70">
        <v>0.90100000000000002</v>
      </c>
      <c r="W172" s="70" t="str">
        <f t="shared" si="370"/>
        <v>VG</v>
      </c>
      <c r="X172" s="70"/>
      <c r="Y172" s="70"/>
      <c r="Z172" s="70"/>
      <c r="AA172" s="70"/>
      <c r="AB172" s="71"/>
      <c r="AC172" s="70"/>
      <c r="AD172" s="70"/>
      <c r="AE172" s="70"/>
      <c r="AF172" s="71"/>
      <c r="AG172" s="70"/>
      <c r="AH172" s="70"/>
      <c r="AI172" s="70"/>
      <c r="AJ172" s="71"/>
      <c r="AK172" s="70"/>
      <c r="AL172" s="70"/>
    </row>
    <row r="173" spans="1:38" s="69" customFormat="1" x14ac:dyDescent="0.3">
      <c r="A173" s="69">
        <v>14162500</v>
      </c>
      <c r="B173" s="69">
        <v>23772909</v>
      </c>
      <c r="C173" s="69" t="s">
        <v>11</v>
      </c>
      <c r="D173" s="69" t="s">
        <v>165</v>
      </c>
      <c r="F173" s="80"/>
      <c r="G173" s="70">
        <v>0.78400000000000003</v>
      </c>
      <c r="H173" s="70" t="str">
        <f t="shared" si="367"/>
        <v>G</v>
      </c>
      <c r="I173" s="70"/>
      <c r="J173" s="70"/>
      <c r="K173" s="70"/>
      <c r="L173" s="71">
        <v>-4.4999999999999998E-2</v>
      </c>
      <c r="M173" s="71" t="str">
        <f t="shared" si="368"/>
        <v>VG</v>
      </c>
      <c r="N173" s="70"/>
      <c r="O173" s="70"/>
      <c r="P173" s="70"/>
      <c r="Q173" s="70">
        <v>0.45800000000000002</v>
      </c>
      <c r="R173" s="70" t="str">
        <f t="shared" si="369"/>
        <v>VG</v>
      </c>
      <c r="S173" s="70"/>
      <c r="T173" s="70"/>
      <c r="U173" s="70"/>
      <c r="V173" s="70">
        <v>0.876</v>
      </c>
      <c r="W173" s="70" t="str">
        <f t="shared" si="370"/>
        <v>VG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9" customFormat="1" x14ac:dyDescent="0.3">
      <c r="A174" s="69">
        <v>14162500</v>
      </c>
      <c r="B174" s="69">
        <v>23772909</v>
      </c>
      <c r="C174" s="69" t="s">
        <v>11</v>
      </c>
      <c r="D174" s="69" t="s">
        <v>168</v>
      </c>
      <c r="F174" s="80"/>
      <c r="G174" s="70">
        <v>0.9</v>
      </c>
      <c r="H174" s="70" t="str">
        <f t="shared" si="367"/>
        <v>VG</v>
      </c>
      <c r="I174" s="70"/>
      <c r="J174" s="70"/>
      <c r="K174" s="70"/>
      <c r="L174" s="71">
        <v>8.9999999999999993E-3</v>
      </c>
      <c r="M174" s="71" t="str">
        <f t="shared" si="368"/>
        <v>VG</v>
      </c>
      <c r="N174" s="70"/>
      <c r="O174" s="70"/>
      <c r="P174" s="70"/>
      <c r="Q174" s="70">
        <v>0.315</v>
      </c>
      <c r="R174" s="70" t="str">
        <f t="shared" si="369"/>
        <v>VG</v>
      </c>
      <c r="S174" s="70"/>
      <c r="T174" s="70"/>
      <c r="U174" s="70"/>
      <c r="V174" s="70">
        <v>0.91500000000000004</v>
      </c>
      <c r="W174" s="70" t="str">
        <f t="shared" si="370"/>
        <v>VG</v>
      </c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38" s="63" customFormat="1" x14ac:dyDescent="0.3">
      <c r="A175" s="63">
        <v>14162500</v>
      </c>
      <c r="B175" s="63">
        <v>23772909</v>
      </c>
      <c r="C175" s="63" t="s">
        <v>11</v>
      </c>
      <c r="D175" s="63" t="s">
        <v>169</v>
      </c>
      <c r="F175" s="79"/>
      <c r="G175" s="64">
        <v>0.877</v>
      </c>
      <c r="H175" s="64" t="str">
        <f t="shared" si="367"/>
        <v>VG</v>
      </c>
      <c r="I175" s="64"/>
      <c r="J175" s="64"/>
      <c r="K175" s="64"/>
      <c r="L175" s="65">
        <v>-1.7999999999999999E-2</v>
      </c>
      <c r="M175" s="65" t="str">
        <f t="shared" si="368"/>
        <v>VG</v>
      </c>
      <c r="N175" s="64"/>
      <c r="O175" s="64"/>
      <c r="P175" s="64"/>
      <c r="Q175" s="64">
        <v>0.34899999999999998</v>
      </c>
      <c r="R175" s="64" t="str">
        <f t="shared" si="369"/>
        <v>VG</v>
      </c>
      <c r="S175" s="64"/>
      <c r="T175" s="64"/>
      <c r="U175" s="64"/>
      <c r="V175" s="64">
        <v>0.92900000000000005</v>
      </c>
      <c r="W175" s="64" t="str">
        <f t="shared" si="370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76" customFormat="1" x14ac:dyDescent="0.3">
      <c r="A176" s="76">
        <v>14162500</v>
      </c>
      <c r="B176" s="76">
        <v>23772909</v>
      </c>
      <c r="C176" s="76" t="s">
        <v>11</v>
      </c>
      <c r="D176" s="76" t="s">
        <v>170</v>
      </c>
      <c r="F176" s="77"/>
      <c r="G176" s="16">
        <v>-0.108</v>
      </c>
      <c r="H176" s="16" t="str">
        <f t="shared" si="367"/>
        <v>NS</v>
      </c>
      <c r="I176" s="16"/>
      <c r="J176" s="16"/>
      <c r="K176" s="16"/>
      <c r="L176" s="28">
        <v>-0.16300000000000001</v>
      </c>
      <c r="M176" s="28" t="str">
        <f t="shared" si="368"/>
        <v>NS</v>
      </c>
      <c r="N176" s="16"/>
      <c r="O176" s="16"/>
      <c r="P176" s="16"/>
      <c r="Q176" s="16">
        <v>0.89500000000000002</v>
      </c>
      <c r="R176" s="16" t="str">
        <f t="shared" si="369"/>
        <v>NS</v>
      </c>
      <c r="S176" s="16"/>
      <c r="T176" s="16"/>
      <c r="U176" s="16"/>
      <c r="V176" s="16">
        <v>0.94799999999999995</v>
      </c>
      <c r="W176" s="16" t="str">
        <f t="shared" si="370"/>
        <v>VG</v>
      </c>
      <c r="X176" s="16"/>
      <c r="Y176" s="16"/>
      <c r="Z176" s="16"/>
      <c r="AA176" s="16"/>
      <c r="AB176" s="28"/>
      <c r="AC176" s="16"/>
      <c r="AD176" s="16"/>
      <c r="AE176" s="16"/>
      <c r="AF176" s="28"/>
      <c r="AG176" s="16"/>
      <c r="AH176" s="16"/>
      <c r="AI176" s="16"/>
      <c r="AJ176" s="28"/>
      <c r="AK176" s="16"/>
      <c r="AL176" s="16"/>
    </row>
    <row r="177" spans="1:38" s="63" customFormat="1" x14ac:dyDescent="0.3">
      <c r="A177" s="63">
        <v>14162500</v>
      </c>
      <c r="B177" s="63">
        <v>23772909</v>
      </c>
      <c r="C177" s="63" t="s">
        <v>11</v>
      </c>
      <c r="D177" s="63" t="s">
        <v>172</v>
      </c>
      <c r="F177" s="79">
        <v>1.6</v>
      </c>
      <c r="G177" s="64">
        <v>0.47299999999999998</v>
      </c>
      <c r="H177" s="64" t="str">
        <f t="shared" si="367"/>
        <v>S</v>
      </c>
      <c r="I177" s="64"/>
      <c r="J177" s="64"/>
      <c r="K177" s="64"/>
      <c r="L177" s="65">
        <v>-0.109</v>
      </c>
      <c r="M177" s="65" t="str">
        <f t="shared" si="368"/>
        <v>S</v>
      </c>
      <c r="N177" s="64"/>
      <c r="O177" s="64"/>
      <c r="P177" s="64"/>
      <c r="Q177" s="64">
        <v>0.67700000000000005</v>
      </c>
      <c r="R177" s="64" t="str">
        <f t="shared" si="369"/>
        <v>S</v>
      </c>
      <c r="S177" s="64"/>
      <c r="T177" s="64"/>
      <c r="U177" s="64"/>
      <c r="V177" s="64">
        <v>0.94799999999999995</v>
      </c>
      <c r="W177" s="64" t="str">
        <f t="shared" si="370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14162500</v>
      </c>
      <c r="B178" s="63">
        <v>23772909</v>
      </c>
      <c r="C178" s="63" t="s">
        <v>11</v>
      </c>
      <c r="D178" s="63" t="s">
        <v>174</v>
      </c>
      <c r="F178" s="79">
        <v>1.6</v>
      </c>
      <c r="G178" s="64">
        <v>0.48</v>
      </c>
      <c r="H178" s="64" t="str">
        <f t="shared" si="367"/>
        <v>S</v>
      </c>
      <c r="I178" s="64"/>
      <c r="J178" s="64"/>
      <c r="K178" s="64"/>
      <c r="L178" s="65">
        <v>-0.108</v>
      </c>
      <c r="M178" s="65" t="str">
        <f t="shared" si="368"/>
        <v>S</v>
      </c>
      <c r="N178" s="64"/>
      <c r="O178" s="64"/>
      <c r="P178" s="64"/>
      <c r="Q178" s="64">
        <v>0.67700000000000005</v>
      </c>
      <c r="R178" s="64" t="str">
        <f t="shared" si="369"/>
        <v>S</v>
      </c>
      <c r="S178" s="64"/>
      <c r="T178" s="64"/>
      <c r="U178" s="64"/>
      <c r="V178" s="64">
        <v>0.94799999999999995</v>
      </c>
      <c r="W178" s="64" t="str">
        <f t="shared" si="370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ht="28.8" x14ac:dyDescent="0.3">
      <c r="A179" s="63">
        <v>14162500</v>
      </c>
      <c r="B179" s="63">
        <v>23772909</v>
      </c>
      <c r="C179" s="63" t="s">
        <v>11</v>
      </c>
      <c r="D179" s="82" t="s">
        <v>175</v>
      </c>
      <c r="E179" s="82"/>
      <c r="F179" s="79">
        <v>1.5</v>
      </c>
      <c r="G179" s="64">
        <v>0.53</v>
      </c>
      <c r="H179" s="64" t="str">
        <f t="shared" si="367"/>
        <v>S</v>
      </c>
      <c r="I179" s="64"/>
      <c r="J179" s="64"/>
      <c r="K179" s="64"/>
      <c r="L179" s="65">
        <v>-9.2999999999999999E-2</v>
      </c>
      <c r="M179" s="65" t="str">
        <f t="shared" si="368"/>
        <v>G</v>
      </c>
      <c r="N179" s="64"/>
      <c r="O179" s="64"/>
      <c r="P179" s="64"/>
      <c r="Q179" s="64">
        <v>0.65</v>
      </c>
      <c r="R179" s="64" t="str">
        <f t="shared" si="369"/>
        <v>S</v>
      </c>
      <c r="S179" s="64"/>
      <c r="T179" s="64"/>
      <c r="U179" s="64"/>
      <c r="V179" s="64">
        <v>0.94799999999999995</v>
      </c>
      <c r="W179" s="64" t="str">
        <f t="shared" si="370"/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14162500</v>
      </c>
      <c r="B180" s="63">
        <v>23772909</v>
      </c>
      <c r="C180" s="63" t="s">
        <v>11</v>
      </c>
      <c r="D180" s="82" t="s">
        <v>177</v>
      </c>
      <c r="E180" s="82"/>
      <c r="F180" s="79">
        <v>1</v>
      </c>
      <c r="G180" s="64">
        <v>0.83</v>
      </c>
      <c r="H180" s="64" t="str">
        <f t="shared" si="367"/>
        <v>VG</v>
      </c>
      <c r="I180" s="64"/>
      <c r="J180" s="64"/>
      <c r="K180" s="64"/>
      <c r="L180" s="65">
        <v>7.0000000000000007E-2</v>
      </c>
      <c r="M180" s="65" t="str">
        <f t="shared" si="368"/>
        <v>G</v>
      </c>
      <c r="N180" s="64"/>
      <c r="O180" s="64"/>
      <c r="P180" s="64"/>
      <c r="Q180" s="64">
        <v>0.41</v>
      </c>
      <c r="R180" s="64" t="str">
        <f t="shared" si="369"/>
        <v>VG</v>
      </c>
      <c r="S180" s="64"/>
      <c r="T180" s="64"/>
      <c r="U180" s="64"/>
      <c r="V180" s="64">
        <v>0.94</v>
      </c>
      <c r="W180" s="64" t="str">
        <f t="shared" si="370"/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14162500</v>
      </c>
      <c r="B181" s="63">
        <v>23772909</v>
      </c>
      <c r="C181" s="63" t="s">
        <v>11</v>
      </c>
      <c r="D181" s="82" t="s">
        <v>186</v>
      </c>
      <c r="E181" s="82"/>
      <c r="F181" s="79">
        <v>0.9</v>
      </c>
      <c r="G181" s="64">
        <v>0.86</v>
      </c>
      <c r="H181" s="64" t="str">
        <f t="shared" si="367"/>
        <v>VG</v>
      </c>
      <c r="I181" s="64"/>
      <c r="J181" s="64"/>
      <c r="K181" s="64"/>
      <c r="L181" s="65">
        <v>9.1999999999999998E-2</v>
      </c>
      <c r="M181" s="65" t="str">
        <f t="shared" si="368"/>
        <v>G</v>
      </c>
      <c r="N181" s="64"/>
      <c r="O181" s="64"/>
      <c r="P181" s="64"/>
      <c r="Q181" s="64">
        <v>0.36</v>
      </c>
      <c r="R181" s="64" t="str">
        <f t="shared" si="369"/>
        <v>VG</v>
      </c>
      <c r="S181" s="64"/>
      <c r="T181" s="64"/>
      <c r="U181" s="64"/>
      <c r="V181" s="64">
        <v>0.96</v>
      </c>
      <c r="W181" s="64" t="str">
        <f t="shared" si="370"/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ht="27" customHeight="1" x14ac:dyDescent="0.3">
      <c r="A182" s="63">
        <v>14162500</v>
      </c>
      <c r="B182" s="63">
        <v>23772909</v>
      </c>
      <c r="C182" s="63" t="s">
        <v>11</v>
      </c>
      <c r="D182" s="82" t="s">
        <v>189</v>
      </c>
      <c r="E182" s="82"/>
      <c r="F182" s="79">
        <v>0.7</v>
      </c>
      <c r="G182" s="64">
        <v>0.91</v>
      </c>
      <c r="H182" s="64" t="str">
        <f t="shared" si="367"/>
        <v>VG</v>
      </c>
      <c r="I182" s="64"/>
      <c r="J182" s="64"/>
      <c r="K182" s="64"/>
      <c r="L182" s="65">
        <v>-4.0000000000000001E-3</v>
      </c>
      <c r="M182" s="65" t="str">
        <f t="shared" si="368"/>
        <v>VG</v>
      </c>
      <c r="N182" s="64"/>
      <c r="O182" s="64"/>
      <c r="P182" s="64"/>
      <c r="Q182" s="64">
        <v>0.31</v>
      </c>
      <c r="R182" s="64" t="str">
        <f t="shared" si="369"/>
        <v>VG</v>
      </c>
      <c r="S182" s="64"/>
      <c r="T182" s="64"/>
      <c r="U182" s="64"/>
      <c r="V182" s="64">
        <v>0.96</v>
      </c>
      <c r="W182" s="64" t="str">
        <f t="shared" si="370"/>
        <v>VG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129" customFormat="1" x14ac:dyDescent="0.3">
      <c r="A183" s="129">
        <v>14162500</v>
      </c>
      <c r="B183" s="129">
        <v>23772909</v>
      </c>
      <c r="C183" s="129" t="s">
        <v>11</v>
      </c>
      <c r="D183" s="129" t="s">
        <v>192</v>
      </c>
      <c r="E183" s="129" t="s">
        <v>193</v>
      </c>
      <c r="F183" s="130">
        <v>0.7</v>
      </c>
      <c r="G183" s="131">
        <v>0.89</v>
      </c>
      <c r="H183" s="131" t="str">
        <f t="shared" si="367"/>
        <v>VG</v>
      </c>
      <c r="I183" s="131"/>
      <c r="J183" s="131"/>
      <c r="K183" s="131"/>
      <c r="L183" s="132">
        <v>-1.2999999999999999E-2</v>
      </c>
      <c r="M183" s="132" t="str">
        <f t="shared" si="368"/>
        <v>VG</v>
      </c>
      <c r="N183" s="131"/>
      <c r="O183" s="131"/>
      <c r="P183" s="131"/>
      <c r="Q183" s="131">
        <v>0.33</v>
      </c>
      <c r="R183" s="131" t="str">
        <f t="shared" si="369"/>
        <v>VG</v>
      </c>
      <c r="S183" s="131"/>
      <c r="T183" s="131"/>
      <c r="U183" s="131"/>
      <c r="V183" s="131">
        <v>0.96</v>
      </c>
      <c r="W183" s="131" t="str">
        <f t="shared" si="370"/>
        <v>VG</v>
      </c>
      <c r="X183" s="131"/>
      <c r="Y183" s="131"/>
      <c r="Z183" s="131"/>
      <c r="AA183" s="131"/>
      <c r="AB183" s="132"/>
      <c r="AC183" s="131"/>
      <c r="AD183" s="131"/>
      <c r="AE183" s="131"/>
      <c r="AF183" s="132"/>
      <c r="AG183" s="131"/>
      <c r="AH183" s="131"/>
      <c r="AI183" s="131"/>
      <c r="AJ183" s="132"/>
      <c r="AK183" s="131"/>
      <c r="AL183" s="131"/>
    </row>
    <row r="184" spans="1:38" s="129" customFormat="1" x14ac:dyDescent="0.3">
      <c r="A184" s="129">
        <v>14162500</v>
      </c>
      <c r="B184" s="129">
        <v>23772909</v>
      </c>
      <c r="C184" s="129" t="s">
        <v>11</v>
      </c>
      <c r="D184" s="129" t="s">
        <v>204</v>
      </c>
      <c r="E184" s="129" t="s">
        <v>199</v>
      </c>
      <c r="F184" s="130">
        <v>0.9</v>
      </c>
      <c r="G184" s="131">
        <v>0.82</v>
      </c>
      <c r="H184" s="131" t="str">
        <f t="shared" ref="H184" si="371">IF(G184&gt;0.8,"VG",IF(G184&gt;0.7,"G",IF(G184&gt;0.45,"S","NS")))</f>
        <v>VG</v>
      </c>
      <c r="I184" s="131"/>
      <c r="J184" s="131"/>
      <c r="K184" s="131"/>
      <c r="L184" s="132">
        <v>-3.5999999999999997E-2</v>
      </c>
      <c r="M184" s="132" t="str">
        <f t="shared" ref="M184" si="372">IF(ABS(L184)&lt;5%,"VG",IF(ABS(L184)&lt;10%,"G",IF(ABS(L184)&lt;15%,"S","NS")))</f>
        <v>VG</v>
      </c>
      <c r="N184" s="131"/>
      <c r="O184" s="131"/>
      <c r="P184" s="131"/>
      <c r="Q184" s="131">
        <v>0.43</v>
      </c>
      <c r="R184" s="131" t="str">
        <f t="shared" ref="R184" si="373">IF(Q184&lt;=0.5,"VG",IF(Q184&lt;=0.6,"G",IF(Q184&lt;=0.7,"S","NS")))</f>
        <v>VG</v>
      </c>
      <c r="S184" s="131"/>
      <c r="T184" s="131"/>
      <c r="U184" s="131"/>
      <c r="V184" s="131">
        <v>0.95</v>
      </c>
      <c r="W184" s="131" t="str">
        <f t="shared" ref="W184" si="374">IF(V184&gt;0.85,"VG",IF(V184&gt;0.75,"G",IF(V184&gt;0.6,"S","NS")))</f>
        <v>VG</v>
      </c>
      <c r="X184" s="131"/>
      <c r="Y184" s="131"/>
      <c r="Z184" s="131"/>
      <c r="AA184" s="131"/>
      <c r="AB184" s="132"/>
      <c r="AC184" s="131"/>
      <c r="AD184" s="131"/>
      <c r="AE184" s="131"/>
      <c r="AF184" s="132"/>
      <c r="AG184" s="131"/>
      <c r="AH184" s="131"/>
      <c r="AI184" s="131"/>
      <c r="AJ184" s="132"/>
      <c r="AK184" s="131"/>
      <c r="AL184" s="131"/>
    </row>
    <row r="185" spans="1:38" s="129" customFormat="1" x14ac:dyDescent="0.3">
      <c r="A185" s="129">
        <v>14162500</v>
      </c>
      <c r="B185" s="129">
        <v>23772909</v>
      </c>
      <c r="C185" s="129" t="s">
        <v>11</v>
      </c>
      <c r="D185" s="129" t="s">
        <v>212</v>
      </c>
      <c r="E185" s="129" t="s">
        <v>214</v>
      </c>
      <c r="F185" s="130">
        <v>0.9</v>
      </c>
      <c r="G185" s="131">
        <v>0.84</v>
      </c>
      <c r="H185" s="131" t="str">
        <f t="shared" ref="H185" si="375">IF(G185&gt;0.8,"VG",IF(G185&gt;0.7,"G",IF(G185&gt;0.45,"S","NS")))</f>
        <v>VG</v>
      </c>
      <c r="I185" s="131"/>
      <c r="J185" s="131"/>
      <c r="K185" s="131"/>
      <c r="L185" s="132">
        <v>-3.1E-2</v>
      </c>
      <c r="M185" s="132" t="str">
        <f t="shared" ref="M185" si="376">IF(ABS(L185)&lt;5%,"VG",IF(ABS(L185)&lt;10%,"G",IF(ABS(L185)&lt;15%,"S","NS")))</f>
        <v>VG</v>
      </c>
      <c r="N185" s="131"/>
      <c r="O185" s="131"/>
      <c r="P185" s="131"/>
      <c r="Q185" s="131">
        <v>0.4</v>
      </c>
      <c r="R185" s="131" t="str">
        <f t="shared" ref="R185" si="377">IF(Q185&lt;=0.5,"VG",IF(Q185&lt;=0.6,"G",IF(Q185&lt;=0.7,"S","NS")))</f>
        <v>VG</v>
      </c>
      <c r="S185" s="131"/>
      <c r="T185" s="131"/>
      <c r="U185" s="131"/>
      <c r="V185" s="131">
        <v>0.95</v>
      </c>
      <c r="W185" s="131" t="str">
        <f t="shared" ref="W185" si="378">IF(V185&gt;0.85,"VG",IF(V185&gt;0.75,"G",IF(V185&gt;0.6,"S","NS")))</f>
        <v>VG</v>
      </c>
      <c r="X185" s="131"/>
      <c r="Y185" s="131"/>
      <c r="Z185" s="131"/>
      <c r="AA185" s="131"/>
      <c r="AB185" s="132"/>
      <c r="AC185" s="131"/>
      <c r="AD185" s="131"/>
      <c r="AE185" s="131"/>
      <c r="AF185" s="132"/>
      <c r="AG185" s="131"/>
      <c r="AH185" s="131"/>
      <c r="AI185" s="131"/>
      <c r="AJ185" s="132"/>
      <c r="AK185" s="131"/>
      <c r="AL185" s="131"/>
    </row>
    <row r="186" spans="1:38" s="69" customFormat="1" x14ac:dyDescent="0.3">
      <c r="F186" s="80"/>
      <c r="G186" s="70"/>
      <c r="H186" s="70"/>
      <c r="I186" s="70"/>
      <c r="J186" s="70"/>
      <c r="K186" s="70"/>
      <c r="L186" s="71"/>
      <c r="M186" s="71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9" customFormat="1" x14ac:dyDescent="0.3">
      <c r="A187" s="69">
        <v>14164900</v>
      </c>
      <c r="B187" s="69">
        <v>23772751</v>
      </c>
      <c r="C187" s="69" t="s">
        <v>60</v>
      </c>
      <c r="D187" s="69" t="s">
        <v>55</v>
      </c>
      <c r="F187" s="80"/>
      <c r="G187" s="70">
        <v>0.88600000000000001</v>
      </c>
      <c r="H187" s="70" t="str">
        <f t="shared" ref="H187:H206" si="379">IF(G187&gt;0.8,"VG",IF(G187&gt;0.7,"G",IF(G187&gt;0.45,"S","NS")))</f>
        <v>VG</v>
      </c>
      <c r="I187" s="70"/>
      <c r="J187" s="70"/>
      <c r="K187" s="70"/>
      <c r="L187" s="71">
        <v>5.7000000000000002E-2</v>
      </c>
      <c r="M187" s="71" t="str">
        <f t="shared" ref="M187:M206" si="380">IF(ABS(L187)&lt;5%,"VG",IF(ABS(L187)&lt;10%,"G",IF(ABS(L187)&lt;15%,"S","NS")))</f>
        <v>G</v>
      </c>
      <c r="N187" s="70"/>
      <c r="O187" s="70"/>
      <c r="P187" s="70"/>
      <c r="Q187" s="70">
        <v>0.33300000000000002</v>
      </c>
      <c r="R187" s="70" t="str">
        <f t="shared" ref="R187:R206" si="381">IF(Q187&lt;=0.5,"VG",IF(Q187&lt;=0.6,"G",IF(Q187&lt;=0.7,"S","NS")))</f>
        <v>VG</v>
      </c>
      <c r="S187" s="70"/>
      <c r="T187" s="70"/>
      <c r="U187" s="70"/>
      <c r="V187" s="70">
        <v>0.93</v>
      </c>
      <c r="W187" s="70" t="str">
        <f t="shared" ref="W187:W206" si="382">IF(V187&gt;0.85,"VG",IF(V187&gt;0.75,"G",IF(V187&gt;0.6,"S","NS")))</f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9" customFormat="1" x14ac:dyDescent="0.3">
      <c r="A188" s="69">
        <v>14164900</v>
      </c>
      <c r="B188" s="69">
        <v>23772751</v>
      </c>
      <c r="C188" s="69" t="s">
        <v>60</v>
      </c>
      <c r="D188" s="69" t="s">
        <v>93</v>
      </c>
      <c r="F188" s="80"/>
      <c r="G188" s="70">
        <v>0.91300000000000003</v>
      </c>
      <c r="H188" s="70" t="str">
        <f t="shared" si="379"/>
        <v>VG</v>
      </c>
      <c r="I188" s="70"/>
      <c r="J188" s="70"/>
      <c r="K188" s="70"/>
      <c r="L188" s="71">
        <v>3.2000000000000001E-2</v>
      </c>
      <c r="M188" s="71" t="str">
        <f t="shared" si="380"/>
        <v>VG</v>
      </c>
      <c r="N188" s="70"/>
      <c r="O188" s="70"/>
      <c r="P188" s="70"/>
      <c r="Q188" s="70">
        <v>0.29199999999999998</v>
      </c>
      <c r="R188" s="70" t="str">
        <f t="shared" si="381"/>
        <v>VG</v>
      </c>
      <c r="S188" s="70"/>
      <c r="T188" s="70"/>
      <c r="U188" s="70"/>
      <c r="V188" s="70">
        <v>0.93799999999999994</v>
      </c>
      <c r="W188" s="70" t="str">
        <f t="shared" si="382"/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9" customFormat="1" x14ac:dyDescent="0.3">
      <c r="A189" s="69">
        <v>14164900</v>
      </c>
      <c r="B189" s="69">
        <v>23772751</v>
      </c>
      <c r="C189" s="69" t="s">
        <v>60</v>
      </c>
      <c r="D189" s="69" t="s">
        <v>159</v>
      </c>
      <c r="F189" s="80"/>
      <c r="G189" s="70">
        <v>0.876</v>
      </c>
      <c r="H189" s="70" t="str">
        <f t="shared" si="379"/>
        <v>VG</v>
      </c>
      <c r="I189" s="70"/>
      <c r="J189" s="70"/>
      <c r="K189" s="70"/>
      <c r="L189" s="71">
        <v>0.08</v>
      </c>
      <c r="M189" s="71" t="str">
        <f t="shared" si="380"/>
        <v>G</v>
      </c>
      <c r="N189" s="70"/>
      <c r="O189" s="70"/>
      <c r="P189" s="70"/>
      <c r="Q189" s="70">
        <v>0.34300000000000003</v>
      </c>
      <c r="R189" s="70" t="str">
        <f t="shared" si="381"/>
        <v>VG</v>
      </c>
      <c r="S189" s="70"/>
      <c r="T189" s="70"/>
      <c r="U189" s="70"/>
      <c r="V189" s="70">
        <v>0.92900000000000005</v>
      </c>
      <c r="W189" s="70" t="str">
        <f t="shared" si="382"/>
        <v>VG</v>
      </c>
      <c r="X189" s="70"/>
      <c r="Y189" s="70"/>
      <c r="Z189" s="70"/>
      <c r="AA189" s="70"/>
      <c r="AB189" s="71"/>
      <c r="AC189" s="70"/>
      <c r="AD189" s="70"/>
      <c r="AE189" s="70"/>
      <c r="AF189" s="71"/>
      <c r="AG189" s="70"/>
      <c r="AH189" s="70"/>
      <c r="AI189" s="70"/>
      <c r="AJ189" s="71"/>
      <c r="AK189" s="70"/>
      <c r="AL189" s="70"/>
    </row>
    <row r="190" spans="1:38" s="69" customFormat="1" x14ac:dyDescent="0.3">
      <c r="A190" s="69">
        <v>14164900</v>
      </c>
      <c r="B190" s="69">
        <v>23772751</v>
      </c>
      <c r="C190" s="69" t="s">
        <v>60</v>
      </c>
      <c r="D190" s="69" t="s">
        <v>161</v>
      </c>
      <c r="F190" s="80"/>
      <c r="G190" s="70">
        <v>0.84099999999999997</v>
      </c>
      <c r="H190" s="70" t="str">
        <f t="shared" si="379"/>
        <v>VG</v>
      </c>
      <c r="I190" s="70"/>
      <c r="J190" s="70"/>
      <c r="K190" s="70"/>
      <c r="L190" s="71">
        <v>0.123</v>
      </c>
      <c r="M190" s="71" t="str">
        <f t="shared" si="380"/>
        <v>S</v>
      </c>
      <c r="N190" s="70"/>
      <c r="O190" s="70"/>
      <c r="P190" s="70"/>
      <c r="Q190" s="70">
        <v>0.38100000000000001</v>
      </c>
      <c r="R190" s="70" t="str">
        <f t="shared" si="381"/>
        <v>VG</v>
      </c>
      <c r="S190" s="70"/>
      <c r="T190" s="70"/>
      <c r="U190" s="70"/>
      <c r="V190" s="70">
        <v>0.93500000000000005</v>
      </c>
      <c r="W190" s="70" t="str">
        <f t="shared" si="382"/>
        <v>VG</v>
      </c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9" customFormat="1" x14ac:dyDescent="0.3">
      <c r="A191" s="69">
        <v>14164900</v>
      </c>
      <c r="B191" s="69">
        <v>23772751</v>
      </c>
      <c r="C191" s="69" t="s">
        <v>60</v>
      </c>
      <c r="D191" s="69" t="s">
        <v>162</v>
      </c>
      <c r="F191" s="80"/>
      <c r="G191" s="70">
        <v>0.66</v>
      </c>
      <c r="H191" s="70" t="str">
        <f t="shared" si="379"/>
        <v>S</v>
      </c>
      <c r="I191" s="70"/>
      <c r="J191" s="70"/>
      <c r="K191" s="70"/>
      <c r="L191" s="71">
        <v>-8.1000000000000003E-2</v>
      </c>
      <c r="M191" s="71" t="str">
        <f t="shared" si="380"/>
        <v>G</v>
      </c>
      <c r="N191" s="70"/>
      <c r="O191" s="70"/>
      <c r="P191" s="70"/>
      <c r="Q191" s="70">
        <v>0.56599999999999995</v>
      </c>
      <c r="R191" s="70" t="str">
        <f t="shared" si="381"/>
        <v>G</v>
      </c>
      <c r="S191" s="70"/>
      <c r="T191" s="70"/>
      <c r="U191" s="70"/>
      <c r="V191" s="70">
        <v>0.85499999999999998</v>
      </c>
      <c r="W191" s="70" t="str">
        <f t="shared" si="382"/>
        <v>VG</v>
      </c>
      <c r="X191" s="70"/>
      <c r="Y191" s="70"/>
      <c r="Z191" s="70"/>
      <c r="AA191" s="70"/>
      <c r="AB191" s="71"/>
      <c r="AC191" s="70"/>
      <c r="AD191" s="70"/>
      <c r="AE191" s="70"/>
      <c r="AF191" s="71"/>
      <c r="AG191" s="70"/>
      <c r="AH191" s="70"/>
      <c r="AI191" s="70"/>
      <c r="AJ191" s="71"/>
      <c r="AK191" s="70"/>
      <c r="AL191" s="70"/>
    </row>
    <row r="192" spans="1:38" s="69" customFormat="1" x14ac:dyDescent="0.3">
      <c r="A192" s="69">
        <v>14164900</v>
      </c>
      <c r="B192" s="69">
        <v>23772751</v>
      </c>
      <c r="C192" s="69" t="s">
        <v>60</v>
      </c>
      <c r="D192" s="69" t="s">
        <v>163</v>
      </c>
      <c r="F192" s="80"/>
      <c r="G192" s="70">
        <v>0.92500000000000004</v>
      </c>
      <c r="H192" s="70" t="str">
        <f t="shared" si="379"/>
        <v>VG</v>
      </c>
      <c r="I192" s="70"/>
      <c r="J192" s="70"/>
      <c r="K192" s="70"/>
      <c r="L192" s="71">
        <v>2.3E-2</v>
      </c>
      <c r="M192" s="71" t="str">
        <f t="shared" si="380"/>
        <v>VG</v>
      </c>
      <c r="N192" s="70"/>
      <c r="O192" s="70"/>
      <c r="P192" s="70"/>
      <c r="Q192" s="70">
        <v>0.27100000000000002</v>
      </c>
      <c r="R192" s="70" t="str">
        <f t="shared" si="381"/>
        <v>VG</v>
      </c>
      <c r="S192" s="70"/>
      <c r="T192" s="70"/>
      <c r="U192" s="70"/>
      <c r="V192" s="70">
        <v>0.94199999999999995</v>
      </c>
      <c r="W192" s="70" t="str">
        <f t="shared" si="382"/>
        <v>VG</v>
      </c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s="69" customFormat="1" x14ac:dyDescent="0.3">
      <c r="A193" s="69">
        <v>14164900</v>
      </c>
      <c r="B193" s="69">
        <v>23772751</v>
      </c>
      <c r="C193" s="69" t="s">
        <v>60</v>
      </c>
      <c r="D193" s="69" t="s">
        <v>165</v>
      </c>
      <c r="F193" s="80"/>
      <c r="G193" s="70">
        <v>0.90300000000000002</v>
      </c>
      <c r="H193" s="70" t="str">
        <f t="shared" si="379"/>
        <v>VG</v>
      </c>
      <c r="I193" s="70"/>
      <c r="J193" s="70"/>
      <c r="K193" s="70"/>
      <c r="L193" s="71">
        <v>-7.0000000000000001E-3</v>
      </c>
      <c r="M193" s="71" t="str">
        <f t="shared" si="380"/>
        <v>VG</v>
      </c>
      <c r="N193" s="70"/>
      <c r="O193" s="70"/>
      <c r="P193" s="70"/>
      <c r="Q193" s="70">
        <v>0.31</v>
      </c>
      <c r="R193" s="70" t="str">
        <f t="shared" si="381"/>
        <v>VG</v>
      </c>
      <c r="S193" s="70"/>
      <c r="T193" s="70"/>
      <c r="U193" s="70"/>
      <c r="V193" s="70">
        <v>0.93100000000000005</v>
      </c>
      <c r="W193" s="70" t="str">
        <f t="shared" si="382"/>
        <v>VG</v>
      </c>
      <c r="X193" s="70"/>
      <c r="Y193" s="70"/>
      <c r="Z193" s="70"/>
      <c r="AA193" s="70"/>
      <c r="AB193" s="71"/>
      <c r="AC193" s="70"/>
      <c r="AD193" s="70"/>
      <c r="AE193" s="70"/>
      <c r="AF193" s="71"/>
      <c r="AG193" s="70"/>
      <c r="AH193" s="70"/>
      <c r="AI193" s="70"/>
      <c r="AJ193" s="71"/>
      <c r="AK193" s="70"/>
      <c r="AL193" s="70"/>
    </row>
    <row r="194" spans="1:38" s="69" customFormat="1" x14ac:dyDescent="0.3">
      <c r="A194" s="69">
        <v>14164900</v>
      </c>
      <c r="B194" s="69">
        <v>23772751</v>
      </c>
      <c r="C194" s="69" t="s">
        <v>60</v>
      </c>
      <c r="D194" s="69" t="s">
        <v>168</v>
      </c>
      <c r="F194" s="80"/>
      <c r="G194" s="70">
        <v>0.93100000000000005</v>
      </c>
      <c r="H194" s="70" t="str">
        <f t="shared" si="379"/>
        <v>VG</v>
      </c>
      <c r="I194" s="70"/>
      <c r="J194" s="70"/>
      <c r="K194" s="70"/>
      <c r="L194" s="71">
        <v>3.4000000000000002E-2</v>
      </c>
      <c r="M194" s="71" t="str">
        <f t="shared" si="380"/>
        <v>VG</v>
      </c>
      <c r="N194" s="70"/>
      <c r="O194" s="70"/>
      <c r="P194" s="70"/>
      <c r="Q194" s="70">
        <v>0.26100000000000001</v>
      </c>
      <c r="R194" s="70" t="str">
        <f t="shared" si="381"/>
        <v>VG</v>
      </c>
      <c r="S194" s="70"/>
      <c r="T194" s="70"/>
      <c r="U194" s="70"/>
      <c r="V194" s="70">
        <v>0.94799999999999995</v>
      </c>
      <c r="W194" s="70" t="str">
        <f t="shared" si="382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3" customFormat="1" x14ac:dyDescent="0.3">
      <c r="A195" s="63">
        <v>14164900</v>
      </c>
      <c r="B195" s="63">
        <v>23772751</v>
      </c>
      <c r="C195" s="63" t="s">
        <v>60</v>
      </c>
      <c r="D195" s="63" t="s">
        <v>169</v>
      </c>
      <c r="F195" s="79"/>
      <c r="G195" s="64">
        <v>0.92600000000000005</v>
      </c>
      <c r="H195" s="64" t="str">
        <f t="shared" si="379"/>
        <v>VG</v>
      </c>
      <c r="I195" s="64"/>
      <c r="J195" s="64"/>
      <c r="K195" s="64"/>
      <c r="L195" s="65">
        <v>1.4E-2</v>
      </c>
      <c r="M195" s="65" t="str">
        <f t="shared" si="380"/>
        <v>VG</v>
      </c>
      <c r="N195" s="64"/>
      <c r="O195" s="64"/>
      <c r="P195" s="64"/>
      <c r="Q195" s="64">
        <v>0.27</v>
      </c>
      <c r="R195" s="64" t="str">
        <f t="shared" si="381"/>
        <v>VG</v>
      </c>
      <c r="S195" s="64"/>
      <c r="T195" s="64"/>
      <c r="U195" s="64"/>
      <c r="V195" s="64">
        <v>0.95299999999999996</v>
      </c>
      <c r="W195" s="64" t="str">
        <f t="shared" si="382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14164900</v>
      </c>
      <c r="B196" s="63">
        <v>23772751</v>
      </c>
      <c r="C196" s="63" t="s">
        <v>60</v>
      </c>
      <c r="D196" s="63" t="s">
        <v>171</v>
      </c>
      <c r="F196" s="79"/>
      <c r="G196" s="64">
        <v>0.73699999999999999</v>
      </c>
      <c r="H196" s="64" t="str">
        <f t="shared" si="379"/>
        <v>G</v>
      </c>
      <c r="I196" s="64"/>
      <c r="J196" s="64"/>
      <c r="K196" s="64"/>
      <c r="L196" s="65">
        <v>-7.3999999999999996E-2</v>
      </c>
      <c r="M196" s="65" t="str">
        <f t="shared" si="380"/>
        <v>G</v>
      </c>
      <c r="N196" s="64"/>
      <c r="O196" s="64"/>
      <c r="P196" s="64"/>
      <c r="Q196" s="64">
        <v>0.5</v>
      </c>
      <c r="R196" s="64" t="str">
        <f t="shared" si="381"/>
        <v>VG</v>
      </c>
      <c r="S196" s="64"/>
      <c r="T196" s="64"/>
      <c r="U196" s="64"/>
      <c r="V196" s="64">
        <v>0.96099999999999997</v>
      </c>
      <c r="W196" s="64" t="str">
        <f t="shared" si="382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14164900</v>
      </c>
      <c r="B197" s="63">
        <v>23772751</v>
      </c>
      <c r="C197" s="63" t="s">
        <v>60</v>
      </c>
      <c r="D197" s="63" t="s">
        <v>172</v>
      </c>
      <c r="F197" s="79">
        <v>1.7</v>
      </c>
      <c r="G197" s="64">
        <v>0.7</v>
      </c>
      <c r="H197" s="64" t="str">
        <f t="shared" si="379"/>
        <v>S</v>
      </c>
      <c r="I197" s="64"/>
      <c r="J197" s="64"/>
      <c r="K197" s="64"/>
      <c r="L197" s="65">
        <v>-8.5999999999999993E-2</v>
      </c>
      <c r="M197" s="65" t="str">
        <f t="shared" si="380"/>
        <v>G</v>
      </c>
      <c r="N197" s="64"/>
      <c r="O197" s="64"/>
      <c r="P197" s="64"/>
      <c r="Q197" s="64">
        <v>0.53</v>
      </c>
      <c r="R197" s="64" t="str">
        <f t="shared" si="381"/>
        <v>G</v>
      </c>
      <c r="S197" s="64"/>
      <c r="T197" s="64"/>
      <c r="U197" s="64"/>
      <c r="V197" s="64">
        <v>0.96</v>
      </c>
      <c r="W197" s="64" t="str">
        <f t="shared" si="382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14164900</v>
      </c>
      <c r="B198" s="63">
        <v>23772751</v>
      </c>
      <c r="C198" s="63" t="s">
        <v>60</v>
      </c>
      <c r="D198" s="63" t="s">
        <v>174</v>
      </c>
      <c r="F198" s="79">
        <v>1.7</v>
      </c>
      <c r="G198" s="64">
        <v>0.7</v>
      </c>
      <c r="H198" s="64" t="str">
        <f t="shared" si="379"/>
        <v>S</v>
      </c>
      <c r="I198" s="64"/>
      <c r="J198" s="64"/>
      <c r="K198" s="64"/>
      <c r="L198" s="65">
        <v>-8.5000000000000006E-2</v>
      </c>
      <c r="M198" s="65" t="str">
        <f t="shared" si="380"/>
        <v>G</v>
      </c>
      <c r="N198" s="64"/>
      <c r="O198" s="64"/>
      <c r="P198" s="64"/>
      <c r="Q198" s="64">
        <v>0.53</v>
      </c>
      <c r="R198" s="64" t="str">
        <f t="shared" si="381"/>
        <v>G</v>
      </c>
      <c r="S198" s="64"/>
      <c r="T198" s="64"/>
      <c r="U198" s="64"/>
      <c r="V198" s="64">
        <v>0.96</v>
      </c>
      <c r="W198" s="64" t="str">
        <f t="shared" si="382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ht="28.8" x14ac:dyDescent="0.3">
      <c r="A199" s="63">
        <v>14164900</v>
      </c>
      <c r="B199" s="63">
        <v>23772751</v>
      </c>
      <c r="C199" s="63" t="s">
        <v>60</v>
      </c>
      <c r="D199" s="82" t="s">
        <v>175</v>
      </c>
      <c r="E199" s="82"/>
      <c r="F199" s="79">
        <v>1.5</v>
      </c>
      <c r="G199" s="64">
        <v>0.75</v>
      </c>
      <c r="H199" s="64" t="str">
        <f t="shared" si="379"/>
        <v>G</v>
      </c>
      <c r="I199" s="64"/>
      <c r="J199" s="64"/>
      <c r="K199" s="64"/>
      <c r="L199" s="65">
        <v>-6.2E-2</v>
      </c>
      <c r="M199" s="65" t="str">
        <f t="shared" si="380"/>
        <v>G</v>
      </c>
      <c r="N199" s="64"/>
      <c r="O199" s="64"/>
      <c r="P199" s="64"/>
      <c r="Q199" s="64">
        <v>0.5</v>
      </c>
      <c r="R199" s="64" t="str">
        <f t="shared" si="381"/>
        <v>VG</v>
      </c>
      <c r="S199" s="64"/>
      <c r="T199" s="64"/>
      <c r="U199" s="64"/>
      <c r="V199" s="64">
        <v>0.97</v>
      </c>
      <c r="W199" s="64" t="str">
        <f t="shared" si="382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ht="28.8" x14ac:dyDescent="0.3">
      <c r="A200" s="63">
        <v>14164900</v>
      </c>
      <c r="B200" s="63">
        <v>23772751</v>
      </c>
      <c r="C200" s="63" t="s">
        <v>60</v>
      </c>
      <c r="D200" s="82" t="s">
        <v>176</v>
      </c>
      <c r="E200" s="82"/>
      <c r="F200" s="79">
        <v>1.4</v>
      </c>
      <c r="G200" s="64">
        <v>0.77</v>
      </c>
      <c r="H200" s="64" t="str">
        <f t="shared" si="379"/>
        <v>G</v>
      </c>
      <c r="I200" s="64"/>
      <c r="J200" s="64"/>
      <c r="K200" s="64"/>
      <c r="L200" s="65">
        <v>-0.04</v>
      </c>
      <c r="M200" s="65" t="str">
        <f t="shared" si="380"/>
        <v>VG</v>
      </c>
      <c r="N200" s="64"/>
      <c r="O200" s="64"/>
      <c r="P200" s="64"/>
      <c r="Q200" s="64">
        <v>0.48</v>
      </c>
      <c r="R200" s="64" t="str">
        <f t="shared" si="381"/>
        <v>VG</v>
      </c>
      <c r="S200" s="64"/>
      <c r="T200" s="64"/>
      <c r="U200" s="64"/>
      <c r="V200" s="64">
        <v>0.97</v>
      </c>
      <c r="W200" s="64" t="str">
        <f t="shared" si="382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14164900</v>
      </c>
      <c r="B201" s="63">
        <v>23772751</v>
      </c>
      <c r="C201" s="63" t="s">
        <v>60</v>
      </c>
      <c r="D201" s="82" t="s">
        <v>177</v>
      </c>
      <c r="E201" s="82"/>
      <c r="F201" s="79">
        <v>1.5</v>
      </c>
      <c r="G201" s="64">
        <v>0.79</v>
      </c>
      <c r="H201" s="64" t="str">
        <f t="shared" si="379"/>
        <v>G</v>
      </c>
      <c r="I201" s="64"/>
      <c r="J201" s="64"/>
      <c r="K201" s="64"/>
      <c r="L201" s="65">
        <v>0.17299999999999999</v>
      </c>
      <c r="M201" s="65" t="str">
        <f t="shared" si="380"/>
        <v>NS</v>
      </c>
      <c r="N201" s="64"/>
      <c r="O201" s="64"/>
      <c r="P201" s="64"/>
      <c r="Q201" s="64">
        <v>0.43</v>
      </c>
      <c r="R201" s="64" t="str">
        <f t="shared" si="381"/>
        <v>VG</v>
      </c>
      <c r="S201" s="64"/>
      <c r="T201" s="64"/>
      <c r="U201" s="64"/>
      <c r="V201" s="64">
        <v>0.96</v>
      </c>
      <c r="W201" s="64" t="str">
        <f t="shared" si="382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47" customFormat="1" x14ac:dyDescent="0.3">
      <c r="A202" s="47">
        <v>14164900</v>
      </c>
      <c r="B202" s="47">
        <v>23772751</v>
      </c>
      <c r="C202" s="47" t="s">
        <v>60</v>
      </c>
      <c r="D202" s="100" t="s">
        <v>178</v>
      </c>
      <c r="E202" s="100"/>
      <c r="F202" s="101">
        <v>1.6</v>
      </c>
      <c r="G202" s="49">
        <v>0.77</v>
      </c>
      <c r="H202" s="49" t="str">
        <f t="shared" si="379"/>
        <v>G</v>
      </c>
      <c r="I202" s="49"/>
      <c r="J202" s="49"/>
      <c r="K202" s="49"/>
      <c r="L202" s="50">
        <v>0.189</v>
      </c>
      <c r="M202" s="50" t="str">
        <f t="shared" si="380"/>
        <v>NS</v>
      </c>
      <c r="N202" s="49"/>
      <c r="O202" s="49"/>
      <c r="P202" s="49"/>
      <c r="Q202" s="49">
        <v>0.44</v>
      </c>
      <c r="R202" s="49" t="str">
        <f t="shared" si="381"/>
        <v>VG</v>
      </c>
      <c r="S202" s="49"/>
      <c r="T202" s="49"/>
      <c r="U202" s="49"/>
      <c r="V202" s="49">
        <v>0.97</v>
      </c>
      <c r="W202" s="49" t="str">
        <f t="shared" si="382"/>
        <v>VG</v>
      </c>
      <c r="X202" s="49"/>
      <c r="Y202" s="49"/>
      <c r="Z202" s="49"/>
      <c r="AA202" s="49"/>
      <c r="AB202" s="50"/>
      <c r="AC202" s="49"/>
      <c r="AD202" s="49"/>
      <c r="AE202" s="49"/>
      <c r="AF202" s="50"/>
      <c r="AG202" s="49"/>
      <c r="AH202" s="49"/>
      <c r="AI202" s="49"/>
      <c r="AJ202" s="50"/>
      <c r="AK202" s="49"/>
      <c r="AL202" s="49"/>
    </row>
    <row r="203" spans="1:38" s="47" customFormat="1" x14ac:dyDescent="0.3">
      <c r="A203" s="47">
        <v>14164900</v>
      </c>
      <c r="B203" s="47">
        <v>23772751</v>
      </c>
      <c r="C203" s="47" t="s">
        <v>60</v>
      </c>
      <c r="D203" s="100" t="s">
        <v>186</v>
      </c>
      <c r="E203" s="100"/>
      <c r="F203" s="101">
        <v>1.6</v>
      </c>
      <c r="G203" s="49">
        <v>0.78</v>
      </c>
      <c r="H203" s="49" t="str">
        <f t="shared" si="379"/>
        <v>G</v>
      </c>
      <c r="I203" s="49"/>
      <c r="J203" s="49"/>
      <c r="K203" s="49"/>
      <c r="L203" s="50">
        <v>0.187</v>
      </c>
      <c r="M203" s="50" t="str">
        <f t="shared" si="380"/>
        <v>NS</v>
      </c>
      <c r="N203" s="49"/>
      <c r="O203" s="49"/>
      <c r="P203" s="49"/>
      <c r="Q203" s="49">
        <v>0.43</v>
      </c>
      <c r="R203" s="49" t="str">
        <f t="shared" si="381"/>
        <v>VG</v>
      </c>
      <c r="S203" s="49"/>
      <c r="T203" s="49"/>
      <c r="U203" s="49"/>
      <c r="V203" s="49">
        <v>0.97</v>
      </c>
      <c r="W203" s="49" t="str">
        <f t="shared" si="382"/>
        <v>VG</v>
      </c>
      <c r="X203" s="49"/>
      <c r="Y203" s="49"/>
      <c r="Z203" s="49"/>
      <c r="AA203" s="49"/>
      <c r="AB203" s="50"/>
      <c r="AC203" s="49"/>
      <c r="AD203" s="49"/>
      <c r="AE203" s="49"/>
      <c r="AF203" s="50"/>
      <c r="AG203" s="49"/>
      <c r="AH203" s="49"/>
      <c r="AI203" s="49"/>
      <c r="AJ203" s="50"/>
      <c r="AK203" s="49"/>
      <c r="AL203" s="49"/>
    </row>
    <row r="204" spans="1:38" s="47" customFormat="1" x14ac:dyDescent="0.3">
      <c r="A204" s="47">
        <v>14164900</v>
      </c>
      <c r="B204" s="47">
        <v>23772751</v>
      </c>
      <c r="C204" s="47" t="s">
        <v>60</v>
      </c>
      <c r="D204" s="100" t="s">
        <v>188</v>
      </c>
      <c r="E204" s="100"/>
      <c r="F204" s="101">
        <v>1.6</v>
      </c>
      <c r="G204" s="49">
        <v>0.78</v>
      </c>
      <c r="H204" s="49" t="str">
        <f t="shared" si="379"/>
        <v>G</v>
      </c>
      <c r="I204" s="49"/>
      <c r="J204" s="49"/>
      <c r="K204" s="49"/>
      <c r="L204" s="50">
        <v>0.186</v>
      </c>
      <c r="M204" s="50" t="str">
        <f t="shared" si="380"/>
        <v>NS</v>
      </c>
      <c r="N204" s="49"/>
      <c r="O204" s="49"/>
      <c r="P204" s="49"/>
      <c r="Q204" s="49">
        <v>0.43</v>
      </c>
      <c r="R204" s="49" t="str">
        <f t="shared" si="381"/>
        <v>VG</v>
      </c>
      <c r="S204" s="49"/>
      <c r="T204" s="49"/>
      <c r="U204" s="49"/>
      <c r="V204" s="49">
        <v>0.97</v>
      </c>
      <c r="W204" s="49" t="str">
        <f t="shared" si="382"/>
        <v>VG</v>
      </c>
      <c r="X204" s="49"/>
      <c r="Y204" s="49"/>
      <c r="Z204" s="49"/>
      <c r="AA204" s="49"/>
      <c r="AB204" s="50"/>
      <c r="AC204" s="49"/>
      <c r="AD204" s="49"/>
      <c r="AE204" s="49"/>
      <c r="AF204" s="50"/>
      <c r="AG204" s="49"/>
      <c r="AH204" s="49"/>
      <c r="AI204" s="49"/>
      <c r="AJ204" s="50"/>
      <c r="AK204" s="49"/>
      <c r="AL204" s="49"/>
    </row>
    <row r="205" spans="1:38" s="63" customFormat="1" x14ac:dyDescent="0.3">
      <c r="A205" s="63">
        <v>14164900</v>
      </c>
      <c r="B205" s="63">
        <v>23772751</v>
      </c>
      <c r="C205" s="63" t="s">
        <v>60</v>
      </c>
      <c r="D205" s="99" t="s">
        <v>189</v>
      </c>
      <c r="E205" s="99"/>
      <c r="F205" s="79">
        <v>0.9</v>
      </c>
      <c r="G205" s="64">
        <v>0.92</v>
      </c>
      <c r="H205" s="64" t="str">
        <f t="shared" si="379"/>
        <v>VG</v>
      </c>
      <c r="I205" s="64"/>
      <c r="J205" s="64"/>
      <c r="K205" s="64"/>
      <c r="L205" s="65">
        <v>8.8999999999999996E-2</v>
      </c>
      <c r="M205" s="65" t="str">
        <f t="shared" si="380"/>
        <v>G</v>
      </c>
      <c r="N205" s="64"/>
      <c r="O205" s="64"/>
      <c r="P205" s="64"/>
      <c r="Q205" s="64">
        <v>0.28000000000000003</v>
      </c>
      <c r="R205" s="64" t="str">
        <f t="shared" si="381"/>
        <v>VG</v>
      </c>
      <c r="S205" s="64"/>
      <c r="T205" s="64"/>
      <c r="U205" s="64"/>
      <c r="V205" s="64">
        <v>0.97</v>
      </c>
      <c r="W205" s="64" t="str">
        <f t="shared" si="382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x14ac:dyDescent="0.3">
      <c r="A206" s="63">
        <v>14164900</v>
      </c>
      <c r="B206" s="63">
        <v>23772751</v>
      </c>
      <c r="C206" s="63" t="s">
        <v>60</v>
      </c>
      <c r="D206" s="99" t="s">
        <v>192</v>
      </c>
      <c r="E206" s="99" t="s">
        <v>194</v>
      </c>
      <c r="F206" s="79">
        <v>0.9</v>
      </c>
      <c r="G206" s="64">
        <v>0.92</v>
      </c>
      <c r="H206" s="64" t="str">
        <f t="shared" si="379"/>
        <v>VG</v>
      </c>
      <c r="I206" s="64"/>
      <c r="J206" s="64"/>
      <c r="K206" s="64"/>
      <c r="L206" s="65">
        <v>8.1000000000000003E-2</v>
      </c>
      <c r="M206" s="65" t="str">
        <f t="shared" si="380"/>
        <v>G</v>
      </c>
      <c r="N206" s="64"/>
      <c r="O206" s="64"/>
      <c r="P206" s="64"/>
      <c r="Q206" s="64">
        <v>0.27</v>
      </c>
      <c r="R206" s="64" t="str">
        <f t="shared" si="381"/>
        <v>VG</v>
      </c>
      <c r="S206" s="64"/>
      <c r="T206" s="64"/>
      <c r="U206" s="64"/>
      <c r="V206" s="64">
        <v>0.97</v>
      </c>
      <c r="W206" s="64" t="str">
        <f t="shared" si="382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x14ac:dyDescent="0.3">
      <c r="A207" s="63">
        <v>14164900</v>
      </c>
      <c r="B207" s="63">
        <v>23772751</v>
      </c>
      <c r="C207" s="63" t="s">
        <v>60</v>
      </c>
      <c r="D207" s="99" t="s">
        <v>197</v>
      </c>
      <c r="E207" s="99" t="s">
        <v>194</v>
      </c>
      <c r="F207" s="79">
        <v>0.9</v>
      </c>
      <c r="G207" s="64">
        <v>0.92</v>
      </c>
      <c r="H207" s="64" t="str">
        <f t="shared" ref="H207" si="383">IF(G207&gt;0.8,"VG",IF(G207&gt;0.7,"G",IF(G207&gt;0.45,"S","NS")))</f>
        <v>VG</v>
      </c>
      <c r="I207" s="64"/>
      <c r="J207" s="64"/>
      <c r="K207" s="64"/>
      <c r="L207" s="65">
        <v>8.1000000000000003E-2</v>
      </c>
      <c r="M207" s="65" t="str">
        <f t="shared" ref="M207" si="384">IF(ABS(L207)&lt;5%,"VG",IF(ABS(L207)&lt;10%,"G",IF(ABS(L207)&lt;15%,"S","NS")))</f>
        <v>G</v>
      </c>
      <c r="N207" s="64"/>
      <c r="O207" s="64"/>
      <c r="P207" s="64"/>
      <c r="Q207" s="64">
        <v>0.27</v>
      </c>
      <c r="R207" s="64" t="str">
        <f t="shared" ref="R207" si="385">IF(Q207&lt;=0.5,"VG",IF(Q207&lt;=0.6,"G",IF(Q207&lt;=0.7,"S","NS")))</f>
        <v>VG</v>
      </c>
      <c r="S207" s="64"/>
      <c r="T207" s="64"/>
      <c r="U207" s="64"/>
      <c r="V207" s="64">
        <v>0.97</v>
      </c>
      <c r="W207" s="64" t="str">
        <f t="shared" ref="W207" si="386">IF(V207&gt;0.85,"VG",IF(V207&gt;0.75,"G",IF(V207&gt;0.6,"S","NS")))</f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14164900</v>
      </c>
      <c r="B208" s="63">
        <v>23772751</v>
      </c>
      <c r="C208" s="63" t="s">
        <v>60</v>
      </c>
      <c r="D208" s="99" t="s">
        <v>204</v>
      </c>
      <c r="E208" s="99" t="s">
        <v>198</v>
      </c>
      <c r="F208" s="79">
        <v>0.9</v>
      </c>
      <c r="G208" s="64">
        <v>0.93</v>
      </c>
      <c r="H208" s="64" t="str">
        <f t="shared" ref="H208" si="387">IF(G208&gt;0.8,"VG",IF(G208&gt;0.7,"G",IF(G208&gt;0.45,"S","NS")))</f>
        <v>VG</v>
      </c>
      <c r="I208" s="64"/>
      <c r="J208" s="64"/>
      <c r="K208" s="64"/>
      <c r="L208" s="65">
        <v>0.06</v>
      </c>
      <c r="M208" s="65" t="str">
        <f t="shared" ref="M208" si="388">IF(ABS(L208)&lt;5%,"VG",IF(ABS(L208)&lt;10%,"G",IF(ABS(L208)&lt;15%,"S","NS")))</f>
        <v>G</v>
      </c>
      <c r="N208" s="64"/>
      <c r="O208" s="64"/>
      <c r="P208" s="64"/>
      <c r="Q208" s="64">
        <v>0.27</v>
      </c>
      <c r="R208" s="64" t="str">
        <f t="shared" ref="R208" si="389">IF(Q208&lt;=0.5,"VG",IF(Q208&lt;=0.6,"G",IF(Q208&lt;=0.7,"S","NS")))</f>
        <v>VG</v>
      </c>
      <c r="S208" s="64"/>
      <c r="T208" s="64"/>
      <c r="U208" s="64"/>
      <c r="V208" s="64">
        <v>0.97</v>
      </c>
      <c r="W208" s="64" t="str">
        <f t="shared" ref="W208" si="390">IF(V208&gt;0.85,"VG",IF(V208&gt;0.75,"G",IF(V208&gt;0.6,"S","NS")))</f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14164900</v>
      </c>
      <c r="B209" s="63">
        <v>23772751</v>
      </c>
      <c r="C209" s="63" t="s">
        <v>60</v>
      </c>
      <c r="D209" s="99" t="s">
        <v>212</v>
      </c>
      <c r="E209" s="99" t="s">
        <v>213</v>
      </c>
      <c r="F209" s="79">
        <v>0.9</v>
      </c>
      <c r="G209" s="64">
        <v>0.92</v>
      </c>
      <c r="H209" s="64" t="str">
        <f t="shared" ref="H209" si="391">IF(G209&gt;0.8,"VG",IF(G209&gt;0.7,"G",IF(G209&gt;0.45,"S","NS")))</f>
        <v>VG</v>
      </c>
      <c r="I209" s="64"/>
      <c r="J209" s="64"/>
      <c r="K209" s="64"/>
      <c r="L209" s="65">
        <v>6.6000000000000003E-2</v>
      </c>
      <c r="M209" s="65" t="str">
        <f t="shared" ref="M209" si="392">IF(ABS(L209)&lt;5%,"VG",IF(ABS(L209)&lt;10%,"G",IF(ABS(L209)&lt;15%,"S","NS")))</f>
        <v>G</v>
      </c>
      <c r="N209" s="64"/>
      <c r="O209" s="64"/>
      <c r="P209" s="64"/>
      <c r="Q209" s="64">
        <v>0.27</v>
      </c>
      <c r="R209" s="64" t="str">
        <f t="shared" ref="R209" si="393">IF(Q209&lt;=0.5,"VG",IF(Q209&lt;=0.6,"G",IF(Q209&lt;=0.7,"S","NS")))</f>
        <v>VG</v>
      </c>
      <c r="S209" s="64"/>
      <c r="T209" s="64"/>
      <c r="U209" s="64"/>
      <c r="V209" s="64">
        <v>0.97</v>
      </c>
      <c r="W209" s="64" t="str">
        <f t="shared" ref="W209" si="394">IF(V209&gt;0.85,"VG",IF(V209&gt;0.75,"G",IF(V209&gt;0.6,"S","NS")))</f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2020-12-26T22:30:52Z</dcterms:modified>
</cp:coreProperties>
</file>