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7C2CDF9-D4C3-4090-A304-5ACC965C10AC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85" i="4" l="1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42" i="4" l="1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W173" i="4"/>
  <c r="R173" i="4"/>
  <c r="M173" i="4"/>
  <c r="H173" i="4"/>
  <c r="W191" i="4"/>
  <c r="R191" i="4"/>
  <c r="M191" i="4"/>
  <c r="H191" i="4"/>
  <c r="W204" i="4"/>
  <c r="R204" i="4"/>
  <c r="M204" i="4"/>
  <c r="H204" i="4"/>
  <c r="W221" i="4"/>
  <c r="R221" i="4"/>
  <c r="M221" i="4"/>
  <c r="H221" i="4"/>
  <c r="W242" i="4"/>
  <c r="R242" i="4"/>
  <c r="M242" i="4"/>
  <c r="H242" i="4"/>
  <c r="W272" i="4"/>
  <c r="R272" i="4"/>
  <c r="M272" i="4"/>
  <c r="H272" i="4"/>
  <c r="W220" i="4"/>
  <c r="R220" i="4"/>
  <c r="M220" i="4"/>
  <c r="H220" i="4"/>
  <c r="W190" i="4"/>
  <c r="R190" i="4"/>
  <c r="M190" i="4"/>
  <c r="H190" i="4"/>
  <c r="W271" i="4"/>
  <c r="R271" i="4"/>
  <c r="M271" i="4"/>
  <c r="H271" i="4"/>
  <c r="W270" i="4" l="1"/>
  <c r="R270" i="4"/>
  <c r="M270" i="4"/>
  <c r="H270" i="4"/>
  <c r="W241" i="4"/>
  <c r="R241" i="4"/>
  <c r="M241" i="4"/>
  <c r="H241" i="4"/>
  <c r="W269" i="4" l="1"/>
  <c r="R269" i="4"/>
  <c r="M269" i="4"/>
  <c r="H269" i="4"/>
  <c r="W240" i="4"/>
  <c r="R240" i="4"/>
  <c r="M240" i="4"/>
  <c r="H240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89" i="4"/>
  <c r="R189" i="4"/>
  <c r="M189" i="4"/>
  <c r="H189" i="4"/>
  <c r="W172" i="4"/>
  <c r="R172" i="4"/>
  <c r="M172" i="4"/>
  <c r="H172" i="4"/>
  <c r="W188" i="4"/>
  <c r="R188" i="4"/>
  <c r="M188" i="4"/>
  <c r="H188" i="4"/>
  <c r="W203" i="4"/>
  <c r="R203" i="4"/>
  <c r="M203" i="4"/>
  <c r="H203" i="4"/>
  <c r="W219" i="4"/>
  <c r="R219" i="4"/>
  <c r="M219" i="4"/>
  <c r="H219" i="4"/>
  <c r="W239" i="4"/>
  <c r="R239" i="4"/>
  <c r="M239" i="4"/>
  <c r="H239" i="4"/>
  <c r="W268" i="4"/>
  <c r="R268" i="4"/>
  <c r="M268" i="4"/>
  <c r="H268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W171" i="4"/>
  <c r="R171" i="4"/>
  <c r="M171" i="4"/>
  <c r="H171" i="4"/>
  <c r="W187" i="4"/>
  <c r="R187" i="4"/>
  <c r="M187" i="4"/>
  <c r="H187" i="4"/>
  <c r="W202" i="4"/>
  <c r="R202" i="4"/>
  <c r="M202" i="4"/>
  <c r="H202" i="4"/>
  <c r="W218" i="4"/>
  <c r="R218" i="4"/>
  <c r="M218" i="4"/>
  <c r="H218" i="4"/>
  <c r="W238" i="4"/>
  <c r="R238" i="4"/>
  <c r="M238" i="4"/>
  <c r="H238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W267" i="4"/>
  <c r="R267" i="4"/>
  <c r="M267" i="4"/>
  <c r="H267" i="4"/>
  <c r="BI138" i="4" l="1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70" i="4"/>
  <c r="R170" i="4"/>
  <c r="M170" i="4"/>
  <c r="H170" i="4"/>
  <c r="W186" i="4"/>
  <c r="R186" i="4"/>
  <c r="M186" i="4"/>
  <c r="H186" i="4"/>
  <c r="W201" i="4"/>
  <c r="R201" i="4"/>
  <c r="M201" i="4"/>
  <c r="H201" i="4"/>
  <c r="W217" i="4"/>
  <c r="R217" i="4"/>
  <c r="M217" i="4"/>
  <c r="H217" i="4"/>
  <c r="W237" i="4"/>
  <c r="R237" i="4"/>
  <c r="M237" i="4"/>
  <c r="H237" i="4"/>
  <c r="W266" i="4"/>
  <c r="R266" i="4"/>
  <c r="M266" i="4"/>
  <c r="H266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50" i="4" l="1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9" i="4"/>
  <c r="R169" i="4"/>
  <c r="M169" i="4"/>
  <c r="H169" i="4"/>
  <c r="W185" i="4"/>
  <c r="R185" i="4"/>
  <c r="M185" i="4"/>
  <c r="H185" i="4"/>
  <c r="W200" i="4"/>
  <c r="R200" i="4"/>
  <c r="M200" i="4"/>
  <c r="H200" i="4"/>
  <c r="W216" i="4"/>
  <c r="R216" i="4"/>
  <c r="M216" i="4"/>
  <c r="H216" i="4"/>
  <c r="W236" i="4"/>
  <c r="R236" i="4"/>
  <c r="M236" i="4"/>
  <c r="H236" i="4"/>
  <c r="W265" i="4"/>
  <c r="R265" i="4"/>
  <c r="M265" i="4"/>
  <c r="H265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W264" i="4" l="1"/>
  <c r="R264" i="4"/>
  <c r="M264" i="4"/>
  <c r="H264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63" i="4"/>
  <c r="R263" i="4"/>
  <c r="M263" i="4"/>
  <c r="H263" i="4"/>
  <c r="W235" i="4"/>
  <c r="R235" i="4"/>
  <c r="M235" i="4"/>
  <c r="H235" i="4"/>
  <c r="W184" i="4"/>
  <c r="R184" i="4"/>
  <c r="M184" i="4"/>
  <c r="H184" i="4"/>
  <c r="W183" i="4"/>
  <c r="R183" i="4"/>
  <c r="M183" i="4"/>
  <c r="H183" i="4"/>
  <c r="W262" i="4"/>
  <c r="R262" i="4"/>
  <c r="M262" i="4"/>
  <c r="H262" i="4"/>
  <c r="W234" i="4"/>
  <c r="R234" i="4"/>
  <c r="M234" i="4"/>
  <c r="H234" i="4"/>
  <c r="W261" i="4"/>
  <c r="R261" i="4"/>
  <c r="M261" i="4"/>
  <c r="H261" i="4"/>
  <c r="W182" i="4"/>
  <c r="R182" i="4"/>
  <c r="M182" i="4"/>
  <c r="H182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W260" i="4" l="1"/>
  <c r="R260" i="4"/>
  <c r="M260" i="4"/>
  <c r="H260" i="4"/>
  <c r="W215" i="4"/>
  <c r="R215" i="4"/>
  <c r="M215" i="4"/>
  <c r="H215" i="4"/>
  <c r="W181" i="4"/>
  <c r="R181" i="4"/>
  <c r="M181" i="4"/>
  <c r="H181" i="4"/>
  <c r="W168" i="4"/>
  <c r="R168" i="4"/>
  <c r="M168" i="4"/>
  <c r="H168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67" i="4" l="1"/>
  <c r="R167" i="4"/>
  <c r="M167" i="4"/>
  <c r="H167" i="4"/>
  <c r="W180" i="4"/>
  <c r="R180" i="4"/>
  <c r="M180" i="4"/>
  <c r="H180" i="4"/>
  <c r="W214" i="4"/>
  <c r="R214" i="4"/>
  <c r="M214" i="4"/>
  <c r="H214" i="4"/>
  <c r="W233" i="4"/>
  <c r="R233" i="4"/>
  <c r="M233" i="4"/>
  <c r="H23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W199" i="4" l="1"/>
  <c r="R199" i="4"/>
  <c r="M199" i="4"/>
  <c r="H199" i="4"/>
  <c r="W259" i="4"/>
  <c r="R259" i="4"/>
  <c r="M259" i="4"/>
  <c r="H259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W232" i="4" l="1"/>
  <c r="R232" i="4"/>
  <c r="M232" i="4"/>
  <c r="H232" i="4"/>
  <c r="W213" i="4"/>
  <c r="R213" i="4"/>
  <c r="M213" i="4"/>
  <c r="H213" i="4"/>
  <c r="W198" i="4"/>
  <c r="R198" i="4"/>
  <c r="M198" i="4"/>
  <c r="H198" i="4"/>
  <c r="W179" i="4"/>
  <c r="R179" i="4"/>
  <c r="M179" i="4"/>
  <c r="H179" i="4"/>
  <c r="W166" i="4"/>
  <c r="R166" i="4"/>
  <c r="M166" i="4"/>
  <c r="H16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W258" i="4"/>
  <c r="R258" i="4"/>
  <c r="M258" i="4"/>
  <c r="H258" i="4"/>
  <c r="W257" i="4" l="1"/>
  <c r="R257" i="4"/>
  <c r="M257" i="4"/>
  <c r="H25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W165" i="4"/>
  <c r="R165" i="4"/>
  <c r="M165" i="4"/>
  <c r="H165" i="4"/>
  <c r="W178" i="4"/>
  <c r="R178" i="4"/>
  <c r="M178" i="4"/>
  <c r="H178" i="4"/>
  <c r="W197" i="4"/>
  <c r="R197" i="4"/>
  <c r="M197" i="4"/>
  <c r="H197" i="4"/>
  <c r="W212" i="4"/>
  <c r="R212" i="4"/>
  <c r="M212" i="4"/>
  <c r="H212" i="4"/>
  <c r="W231" i="4"/>
  <c r="R231" i="4"/>
  <c r="M231" i="4"/>
  <c r="H231" i="4"/>
  <c r="W256" i="4"/>
  <c r="R256" i="4"/>
  <c r="M256" i="4"/>
  <c r="H256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177" i="4" l="1"/>
  <c r="R177" i="4"/>
  <c r="M177" i="4"/>
  <c r="H177" i="4"/>
  <c r="W230" i="4"/>
  <c r="R230" i="4"/>
  <c r="M230" i="4"/>
  <c r="H230" i="4"/>
  <c r="W255" i="4"/>
  <c r="R255" i="4"/>
  <c r="M255" i="4"/>
  <c r="H255" i="4"/>
  <c r="W254" i="4" l="1"/>
  <c r="R254" i="4"/>
  <c r="M254" i="4"/>
  <c r="H254" i="4"/>
  <c r="W176" i="4"/>
  <c r="R176" i="4"/>
  <c r="M176" i="4"/>
  <c r="H176" i="4"/>
  <c r="W253" i="4" l="1"/>
  <c r="R253" i="4"/>
  <c r="M253" i="4"/>
  <c r="H253" i="4"/>
  <c r="W229" i="4"/>
  <c r="R229" i="4"/>
  <c r="M229" i="4"/>
  <c r="H229" i="4"/>
  <c r="W228" i="4"/>
  <c r="R228" i="4"/>
  <c r="M228" i="4"/>
  <c r="H228" i="4"/>
  <c r="W252" i="4"/>
  <c r="R252" i="4"/>
  <c r="M252" i="4"/>
  <c r="H252" i="4"/>
  <c r="W227" i="4"/>
  <c r="R227" i="4"/>
  <c r="M227" i="4"/>
  <c r="H227" i="4"/>
  <c r="W175" i="4"/>
  <c r="R175" i="4"/>
  <c r="M175" i="4"/>
  <c r="H175" i="4"/>
  <c r="W211" i="4"/>
  <c r="R211" i="4"/>
  <c r="M211" i="4"/>
  <c r="H211" i="4"/>
  <c r="W225" i="4"/>
  <c r="R225" i="4"/>
  <c r="M225" i="4"/>
  <c r="H225" i="4"/>
  <c r="W251" i="4"/>
  <c r="R251" i="4"/>
  <c r="M251" i="4"/>
  <c r="H251" i="4"/>
  <c r="W210" i="4"/>
  <c r="R210" i="4"/>
  <c r="M210" i="4"/>
  <c r="H210" i="4"/>
  <c r="W164" i="4"/>
  <c r="R164" i="4"/>
  <c r="M164" i="4"/>
  <c r="H164" i="4"/>
  <c r="W196" i="4"/>
  <c r="R196" i="4"/>
  <c r="M196" i="4"/>
  <c r="H196" i="4"/>
  <c r="W163" i="4" l="1"/>
  <c r="R163" i="4"/>
  <c r="M163" i="4"/>
  <c r="H163" i="4"/>
  <c r="W209" i="4"/>
  <c r="R209" i="4"/>
  <c r="M209" i="4"/>
  <c r="H209" i="4"/>
  <c r="W250" i="4"/>
  <c r="R250" i="4"/>
  <c r="M250" i="4"/>
  <c r="H250" i="4"/>
  <c r="W226" i="4"/>
  <c r="R226" i="4"/>
  <c r="M226" i="4"/>
  <c r="H226" i="4"/>
  <c r="W162" i="4"/>
  <c r="R162" i="4"/>
  <c r="M162" i="4"/>
  <c r="H162" i="4"/>
  <c r="W195" i="4"/>
  <c r="R195" i="4"/>
  <c r="M195" i="4"/>
  <c r="H195" i="4"/>
  <c r="W249" i="4" l="1"/>
  <c r="R249" i="4"/>
  <c r="M249" i="4"/>
  <c r="H249" i="4"/>
  <c r="W208" i="4"/>
  <c r="R208" i="4"/>
  <c r="M208" i="4"/>
  <c r="H208" i="4"/>
  <c r="W207" i="4"/>
  <c r="R207" i="4"/>
  <c r="M207" i="4"/>
  <c r="H207" i="4"/>
  <c r="W248" i="4" l="1"/>
  <c r="R248" i="4"/>
  <c r="M248" i="4"/>
  <c r="H248" i="4"/>
  <c r="W247" i="4"/>
  <c r="R247" i="4"/>
  <c r="M247" i="4"/>
  <c r="H247" i="4"/>
  <c r="H244" i="4" l="1"/>
  <c r="M244" i="4"/>
  <c r="R244" i="4"/>
  <c r="W244" i="4"/>
  <c r="H245" i="4"/>
  <c r="M245" i="4"/>
  <c r="R245" i="4"/>
  <c r="W245" i="4"/>
  <c r="W246" i="4"/>
  <c r="R246" i="4"/>
  <c r="M246" i="4"/>
  <c r="H246" i="4"/>
  <c r="W161" i="4" l="1"/>
  <c r="R161" i="4"/>
  <c r="M161" i="4"/>
  <c r="H161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60" i="4" l="1"/>
  <c r="R160" i="4"/>
  <c r="M160" i="4"/>
  <c r="H160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24" i="4" l="1"/>
  <c r="R224" i="4"/>
  <c r="M224" i="4"/>
  <c r="H224" i="4"/>
  <c r="A1" i="5"/>
  <c r="W194" i="4" l="1"/>
  <c r="R194" i="4"/>
  <c r="M194" i="4"/>
  <c r="H194" i="4"/>
  <c r="W159" i="4"/>
  <c r="R159" i="4"/>
  <c r="M159" i="4"/>
  <c r="H15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23" i="4"/>
  <c r="R223" i="4"/>
  <c r="M223" i="4"/>
  <c r="H223" i="4"/>
  <c r="W206" i="4"/>
  <c r="R206" i="4"/>
  <c r="M206" i="4"/>
  <c r="H206" i="4"/>
  <c r="W193" i="4"/>
  <c r="R193" i="4"/>
  <c r="M193" i="4"/>
  <c r="H193" i="4"/>
  <c r="W158" i="4"/>
  <c r="R158" i="4"/>
  <c r="M158" i="4"/>
  <c r="H158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<sst xmlns="http://schemas.openxmlformats.org/spreadsheetml/2006/main" count="26400" uniqueCount="322">
  <si>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</si>
  <si>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</si>
  <si>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</si>
  <si>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</si>
  <si>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</si>
  <si>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</si>
  <si>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</si>
  <si>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</si>
  <si>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</si>
  <si>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</si>
  <si>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</si>
  <si>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</si>
  <si>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</si>
  <si>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</si>
  <si>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</si>
  <si>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</si>
  <si>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</si>
  <si>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</si>
  <si>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</si>
  <si>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</si>
  <si>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</si>
  <si>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</si>
  <si>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</si>
  <si>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</si>
  <si>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</si>
  <si>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</si>
  <si>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</si>
  <si>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</si>
  <si>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</si>
  <si>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</si>
  <si>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</si>
  <si>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</si>
  <si>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</si>
  <si>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</si>
  <si>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</si>
  <si>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</si>
  <si>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</si>
  <si>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</si>
  <si>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</si>
  <si>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</si>
  <si>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</si>
  <si>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</si>
  <si>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</si>
  <si>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</si>
  <si>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</si>
  <si>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</si>
  <si>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</si>
  <si>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</si>
  <si>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</si>
  <si>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</si>
  <si>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</si>
  <si>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</si>
  <si>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</si>
  <si>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</si>
  <si>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</si>
  <si>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</si>
  <si>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</si>
  <si>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</si>
  <si>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</si>
  <si>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</si>
  <si>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</si>
  <si>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</si>
  <si>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</si>
  <si>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</si>
  <si>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</si>
  <si>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</si>
  <si>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</si>
  <si>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</si>
  <si>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</si>
  <si>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</si>
  <si>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</si>
  <si>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</si>
  <si>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</si>
  <si>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</si>
  <si>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</si>
  <si>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</si>
  <si>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</si>
  <si>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</si>
  <si>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</si>
  <si>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</si>
  <si>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</si>
  <si>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</si>
  <si>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</si>
  <si>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</si>
  <si>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</si>
  <si>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</si>
  <si>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</si>
  <si>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</si>
  <si>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</si>
  <si>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</si>
  <si>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</si>
  <si>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</si>
  <si>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</si>
  <si>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</si>
  <si>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</si>
  <si>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</si>
  <si>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</si>
  <si>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</si>
  <si>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</si>
  <si>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</si>
  <si>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</si>
  <si>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</si>
  <si>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</si>
  <si>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</si>
  <si>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</si>
  <si>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</si>
  <si>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</si>
  <si>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</si>
  <si>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</si>
  <si>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</si>
  <si>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</si>
  <si>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</si>
  <si>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</si>
  <si>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</si>
  <si>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</si>
  <si>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</si>
  <si>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</si>
  <si>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</si>
  <si>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</si>
  <si>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</si>
  <si>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</si>
  <si>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</si>
  <si>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</si>
  <si>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</si>
  <si>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</si>
  <si>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</si>
  <si>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</si>
  <si>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</si>
  <si>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</si>
  <si>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</si>
  <si>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</si>
  <si>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</si>
  <si>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</si>
  <si>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</si>
  <si>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</si>
  <si>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</si>
  <si>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</si>
  <si>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</si>
  <si>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</si>
  <si>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</si>
  <si>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</si>
  <si>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</si>
  <si>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</si>
  <si>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</si>
  <si>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</si>
  <si>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</si>
  <si>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</si>
  <si>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</si>
  <si>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</si>
  <si>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</si>
  <si>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</si>
  <si>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</si>
  <si>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</si>
  <si>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</si>
  <si>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</si>
  <si>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</si>
  <si>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</si>
  <si>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</si>
  <si>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</si>
  <si>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</si>
  <si>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</si>
  <si>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</si>
  <si>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</si>
  <si>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</si>
  <si>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</si>
  <si>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</si>
  <si>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</si>
  <si>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</si>
  <si>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</si>
  <si>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</si>
  <si>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</si>
  <si>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</si>
  <si>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</si>
  <si>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</si>
  <si>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</si>
  <si>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</si>
  <si>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</si>
  <si>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</si>
  <si>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</si>
  <si>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</si>
  <si>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</si>
  <si>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</si>
  <si>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</si>
  <si>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</si>
  <si>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</si>
  <si>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</si>
  <si>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</si>
  <si>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</si>
  <si>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</si>
  <si>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</si>
  <si>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</si>
  <si>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</si>
  <si>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</si>
  <si>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</si>
  <si>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</si>
  <si>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</si>
  <si>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</si>
  <si>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</si>
  <si>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</si>
  <si>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</si>
  <si>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</si>
  <si>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</si>
  <si>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</si>
  <si>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</si>
  <si>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</si>
  <si>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</si>
  <si>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</si>
  <si>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</si>
  <si>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</si>
  <si>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</si>
  <si>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</si>
  <si>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</si>
  <si>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</si>
  <si>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</si>
  <si>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</si>
  <si>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</si>
  <si>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</si>
  <si>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</si>
  <si>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</si>
  <si>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</si>
  <si>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</si>
  <si>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</si>
  <si>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</si>
  <si>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</si>
  <si>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</si>
  <si>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</si>
  <si>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</si>
  <si>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</si>
  <si>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</si>
  <si>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</si>
  <si>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</si>
  <si>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</si>
  <si>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</si>
  <si>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</si>
  <si>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</si>
  <si>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</si>
  <si>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</si>
  <si>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</si>
  <si>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</si>
  <si>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</si>
  <si>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</si>
  <si>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</si>
  <si>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</si>
  <si>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</si>
  <si>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</si>
  <si>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</si>
  <si>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</si>
  <si>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</si>
  <si>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</si>
  <si>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</si>
  <si>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</si>
  <si>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</si>
  <si>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</si>
  <si>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</si>
  <si>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</si>
  <si>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</si>
  <si>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</si>
  <si>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</si>
  <si>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</si>
  <si>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</si>
  <si>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</si>
  <si>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</si>
  <si>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</si>
  <si>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</si>
  <si>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</si>
  <si>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</si>
  <si>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</si>
  <si>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</si>
  <si>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</si>
  <si>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</si>
  <si>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</si>
  <si>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</si>
  <si>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</si>
  <si>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</si>
  <si>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</si>
  <si>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</si>
  <si>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</si>
  <si>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</si>
  <si>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</si>
  <si>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</si>
  <si>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</si>
  <si>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</si>
  <si>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</si>
  <si>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</si>
  <si>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</si>
  <si>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</si>
  <si>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</si>
  <si>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</si>
  <si>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</si>
  <si>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</si>
  <si>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</si>
  <si>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</si>
  <si>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</si>
  <si>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</si>
  <si>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</si>
  <si>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</si>
  <si>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</si>
  <si>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</si>
  <si>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</si>
  <si>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</si>
  <si>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</si>
  <si>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</si>
  <si>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</si>
  <si>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</si>
  <si>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</si>
  <si>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</si>
  <si>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</si>
  <si>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</si>
  <si>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</si>
  <si>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</si>
  <si>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</si>
  <si>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</si>
  <si>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</si>
  <si>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</si>
  <si>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</si>
  <si>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</si>
  <si>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</si>
  <si>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</si>
  <si>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</si>
  <si>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C252</t>
  </si>
  <si>
    <t>C252+</t>
  </si>
  <si>
    <t>C253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</si>
</sst>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72"/>
  <sheetViews>
    <sheetView tabSelected="1" workbookViewId="0">
      <pane ySplit="3" topLeftCell="A72" activePane="bottomLeft" state="frozen"/>
      <selection pane="bottomLeft" activeCell="A85" sqref="A85:XFD85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MIN(BI6:BI295)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313</v>
      </c>
      <c r="E84" s="63" t="s">
        <v>314</v>
      </c>
      <c r="F84" s="79"/>
      <c r="G84" s="64">
        <v>0.81</v>
      </c>
      <c r="H84" s="64" t="str">
        <f t="shared" ref="H84" si="471">IF(G84&gt;0.8,"VG",IF(G84&gt;0.7,"G",IF(G84&gt;0.45,"S","NS")))</f>
        <v>VG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-1.5299999999999999E-2</v>
      </c>
      <c r="M84" s="64" t="str">
        <f t="shared" ref="M84" si="475">IF(ABS(L84)&lt;5%,"VG",IF(ABS(L84)&lt;10%,"G",IF(ABS(L84)&lt;15%,"S","NS")))</f>
        <v>VG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0.43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0.82199999999999995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321</v>
      </c>
      <c r="E85" s="63" t="s">
        <v>314</v>
      </c>
      <c r="F85" s="79"/>
      <c r="G85" s="64">
        <v>0.86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-4.5900000000000003E-2</v>
      </c>
      <c r="M85" s="64" t="str">
        <f t="shared" ref="M85" si="492">IF(ABS(L85)&lt;5%,"VG",IF(ABS(L85)&lt;10%,"G",IF(ABS(L85)&lt;15%,"S","NS")))</f>
        <v>VG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0.37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0.86519999999999997</v>
      </c>
      <c r="W85" s="64" t="str">
        <f t="shared" ref="W85" si="500">IF(V85&gt;0.85,"VG",IF(V85&gt;0.75,"G",IF(V85&gt;0.6,"S","NS")))</f>
        <v>VG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129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14162200</v>
      </c>
      <c r="B87" s="63">
        <v>23773405</v>
      </c>
      <c r="C87" s="63" t="s">
        <v>10</v>
      </c>
      <c r="D87" s="63" t="s">
        <v>172</v>
      </c>
      <c r="F87" s="77"/>
      <c r="G87" s="64">
        <v>0.52400000000000002</v>
      </c>
      <c r="H87" s="64" t="str">
        <f t="shared" ref="H87:H96" si="505">IF(G87&gt;0.8,"VG",IF(G87&gt;0.7,"G",IF(G87&gt;0.45,"S","NS")))</f>
        <v>S</v>
      </c>
      <c r="I87" s="64" t="str">
        <f t="shared" ref="I87:I94" si="506">AJ87</f>
        <v>S</v>
      </c>
      <c r="J87" s="64" t="str">
        <f t="shared" ref="J87:J94" si="507">BB87</f>
        <v>S</v>
      </c>
      <c r="K87" s="64" t="str">
        <f t="shared" ref="K87:K94" si="508">BT87</f>
        <v>S</v>
      </c>
      <c r="L87" s="65">
        <v>-4.2999999999999997E-2</v>
      </c>
      <c r="M87" s="64" t="str">
        <f t="shared" ref="M87:M96" si="509">IF(ABS(L87)&lt;5%,"VG",IF(ABS(L87)&lt;10%,"G",IF(ABS(L87)&lt;15%,"S","NS")))</f>
        <v>VG</v>
      </c>
      <c r="N87" s="64" t="str">
        <f t="shared" ref="N87:N94" si="510">AO87</f>
        <v>S</v>
      </c>
      <c r="O87" s="64" t="str">
        <f t="shared" ref="O87:O94" si="511">BD87</f>
        <v>NS</v>
      </c>
      <c r="P87" s="64" t="str">
        <f t="shared" ref="P87:P94" si="512">BY87</f>
        <v>S</v>
      </c>
      <c r="Q87" s="64">
        <v>0.68799999999999994</v>
      </c>
      <c r="R87" s="64" t="str">
        <f t="shared" ref="R87:R96" si="513">IF(Q87&lt;=0.5,"VG",IF(Q87&lt;=0.6,"G",IF(Q87&lt;=0.7,"S","NS")))</f>
        <v>S</v>
      </c>
      <c r="S87" s="64" t="str">
        <f t="shared" ref="S87:S94" si="514">AN87</f>
        <v>NS</v>
      </c>
      <c r="T87" s="64" t="str">
        <f t="shared" ref="T87:T94" si="515">BF87</f>
        <v>S</v>
      </c>
      <c r="U87" s="64" t="str">
        <f t="shared" ref="U87:U94" si="516">BX87</f>
        <v>S</v>
      </c>
      <c r="V87" s="64">
        <v>0.59899999999999998</v>
      </c>
      <c r="W87" s="64" t="str">
        <f t="shared" ref="W87:W96" si="517">IF(V87&gt;0.85,"VG",IF(V87&gt;0.75,"G",IF(V87&gt;0.6,"S","NS")))</f>
        <v>NS</v>
      </c>
      <c r="X87" s="64" t="str">
        <f t="shared" ref="X87:X94" si="518">AP87</f>
        <v>NS</v>
      </c>
      <c r="Y87" s="64" t="str">
        <f t="shared" ref="Y87:Y94" si="519">BH87</f>
        <v>S</v>
      </c>
      <c r="Z87" s="64" t="str">
        <f t="shared" ref="Z87:Z94" si="520">BZ87</f>
        <v>S</v>
      </c>
      <c r="AA87" s="66">
        <v>0.61474935919165996</v>
      </c>
      <c r="AB87" s="66">
        <v>0.50541865349041004</v>
      </c>
      <c r="AC87" s="66">
        <v>23.505529061268899</v>
      </c>
      <c r="AD87" s="66">
        <v>20.7573483741354</v>
      </c>
      <c r="AE87" s="66">
        <v>0.62068562155759599</v>
      </c>
      <c r="AF87" s="66">
        <v>0.70326477695786105</v>
      </c>
      <c r="AG87" s="66">
        <v>0.70620903477716401</v>
      </c>
      <c r="AH87" s="66">
        <v>0.59088709824975805</v>
      </c>
      <c r="AI87" s="67" t="s">
        <v>76</v>
      </c>
      <c r="AJ87" s="67" t="s">
        <v>76</v>
      </c>
      <c r="AK87" s="67" t="s">
        <v>73</v>
      </c>
      <c r="AL87" s="67" t="s">
        <v>73</v>
      </c>
      <c r="AM87" s="67" t="s">
        <v>76</v>
      </c>
      <c r="AN87" s="67" t="s">
        <v>73</v>
      </c>
      <c r="AO87" s="67" t="s">
        <v>76</v>
      </c>
      <c r="AP87" s="67" t="s">
        <v>73</v>
      </c>
      <c r="AR87" s="68" t="s">
        <v>84</v>
      </c>
      <c r="AS87" s="66">
        <v>0.65361168481487997</v>
      </c>
      <c r="AT87" s="66">
        <v>0.62891701080685203</v>
      </c>
      <c r="AU87" s="66">
        <v>19.157711222465299</v>
      </c>
      <c r="AV87" s="66">
        <v>19.6352986175783</v>
      </c>
      <c r="AW87" s="66">
        <v>0.58854763204444205</v>
      </c>
      <c r="AX87" s="66">
        <v>0.60916581420262605</v>
      </c>
      <c r="AY87" s="66">
        <v>0.71557078302967803</v>
      </c>
      <c r="AZ87" s="66">
        <v>0.69834539597761702</v>
      </c>
      <c r="BA87" s="67" t="s">
        <v>76</v>
      </c>
      <c r="BB87" s="67" t="s">
        <v>76</v>
      </c>
      <c r="BC87" s="67" t="s">
        <v>73</v>
      </c>
      <c r="BD87" s="67" t="s">
        <v>73</v>
      </c>
      <c r="BE87" s="67" t="s">
        <v>75</v>
      </c>
      <c r="BF87" s="67" t="s">
        <v>76</v>
      </c>
      <c r="BG87" s="67" t="s">
        <v>76</v>
      </c>
      <c r="BH87" s="67" t="s">
        <v>76</v>
      </c>
      <c r="BI87" s="63">
        <f t="shared" ref="BI87:BI94" si="521">IF(BJ87=AR87,1,0)</f>
        <v>1</v>
      </c>
      <c r="BJ87" s="63" t="s">
        <v>84</v>
      </c>
      <c r="BK87" s="66">
        <v>0.61216899059697905</v>
      </c>
      <c r="BL87" s="66">
        <v>0.58873650283311596</v>
      </c>
      <c r="BM87" s="66">
        <v>23.1104136912037</v>
      </c>
      <c r="BN87" s="66">
        <v>22.9050585976862</v>
      </c>
      <c r="BO87" s="66">
        <v>0.62276079629583403</v>
      </c>
      <c r="BP87" s="66">
        <v>0.64129829031963304</v>
      </c>
      <c r="BQ87" s="66">
        <v>0.702161749198008</v>
      </c>
      <c r="BR87" s="66">
        <v>0.683585110815213</v>
      </c>
      <c r="BS87" s="63" t="s">
        <v>76</v>
      </c>
      <c r="BT87" s="63" t="s">
        <v>76</v>
      </c>
      <c r="BU87" s="63" t="s">
        <v>73</v>
      </c>
      <c r="BV87" s="63" t="s">
        <v>73</v>
      </c>
      <c r="BW87" s="63" t="s">
        <v>76</v>
      </c>
      <c r="BX87" s="63" t="s">
        <v>76</v>
      </c>
      <c r="BY87" s="63" t="s">
        <v>76</v>
      </c>
      <c r="BZ87" s="63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178</v>
      </c>
      <c r="F88" s="100"/>
      <c r="G88" s="49">
        <v>0.43</v>
      </c>
      <c r="H88" s="49" t="str">
        <f t="shared" si="505"/>
        <v>NS</v>
      </c>
      <c r="I88" s="49" t="str">
        <f t="shared" si="506"/>
        <v>S</v>
      </c>
      <c r="J88" s="49" t="str">
        <f t="shared" si="507"/>
        <v>S</v>
      </c>
      <c r="K88" s="49" t="str">
        <f t="shared" si="508"/>
        <v>S</v>
      </c>
      <c r="L88" s="50">
        <v>-0.13400000000000001</v>
      </c>
      <c r="M88" s="49" t="str">
        <f t="shared" si="509"/>
        <v>S</v>
      </c>
      <c r="N88" s="49" t="str">
        <f t="shared" si="510"/>
        <v>S</v>
      </c>
      <c r="O88" s="49" t="str">
        <f t="shared" si="511"/>
        <v>NS</v>
      </c>
      <c r="P88" s="49" t="str">
        <f t="shared" si="512"/>
        <v>S</v>
      </c>
      <c r="Q88" s="49">
        <v>0.74</v>
      </c>
      <c r="R88" s="49" t="str">
        <f t="shared" si="513"/>
        <v>NS</v>
      </c>
      <c r="S88" s="49" t="str">
        <f t="shared" si="514"/>
        <v>NS</v>
      </c>
      <c r="T88" s="49" t="str">
        <f t="shared" si="515"/>
        <v>S</v>
      </c>
      <c r="U88" s="49" t="str">
        <f t="shared" si="516"/>
        <v>S</v>
      </c>
      <c r="V88" s="49">
        <v>0.56000000000000005</v>
      </c>
      <c r="W88" s="49" t="str">
        <f t="shared" si="517"/>
        <v>NS</v>
      </c>
      <c r="X88" s="49" t="str">
        <f t="shared" si="518"/>
        <v>NS</v>
      </c>
      <c r="Y88" s="49" t="str">
        <f t="shared" si="519"/>
        <v>S</v>
      </c>
      <c r="Z88" s="49" t="str">
        <f t="shared" si="520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521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47" customFormat="1" x14ac:dyDescent="0.3">
      <c r="A89" s="48">
        <v>14162200</v>
      </c>
      <c r="B89" s="47">
        <v>23773405</v>
      </c>
      <c r="C89" s="47" t="s">
        <v>10</v>
      </c>
      <c r="D89" s="47" t="s">
        <v>185</v>
      </c>
      <c r="F89" s="100"/>
      <c r="G89" s="49">
        <v>0.44</v>
      </c>
      <c r="H89" s="49" t="str">
        <f t="shared" si="505"/>
        <v>NS</v>
      </c>
      <c r="I89" s="49" t="str">
        <f t="shared" si="506"/>
        <v>S</v>
      </c>
      <c r="J89" s="49" t="str">
        <f t="shared" si="507"/>
        <v>S</v>
      </c>
      <c r="K89" s="49" t="str">
        <f t="shared" si="508"/>
        <v>S</v>
      </c>
      <c r="L89" s="50">
        <v>-0.121</v>
      </c>
      <c r="M89" s="49" t="str">
        <f t="shared" si="509"/>
        <v>S</v>
      </c>
      <c r="N89" s="49" t="str">
        <f t="shared" si="510"/>
        <v>S</v>
      </c>
      <c r="O89" s="49" t="str">
        <f t="shared" si="511"/>
        <v>NS</v>
      </c>
      <c r="P89" s="49" t="str">
        <f t="shared" si="512"/>
        <v>S</v>
      </c>
      <c r="Q89" s="49">
        <v>0.73</v>
      </c>
      <c r="R89" s="49" t="str">
        <f t="shared" si="513"/>
        <v>NS</v>
      </c>
      <c r="S89" s="49" t="str">
        <f t="shared" si="514"/>
        <v>NS</v>
      </c>
      <c r="T89" s="49" t="str">
        <f t="shared" si="515"/>
        <v>S</v>
      </c>
      <c r="U89" s="49" t="str">
        <f t="shared" si="516"/>
        <v>S</v>
      </c>
      <c r="V89" s="49">
        <v>0.56000000000000005</v>
      </c>
      <c r="W89" s="49" t="str">
        <f t="shared" si="517"/>
        <v>NS</v>
      </c>
      <c r="X89" s="49" t="str">
        <f t="shared" si="518"/>
        <v>NS</v>
      </c>
      <c r="Y89" s="49" t="str">
        <f t="shared" si="519"/>
        <v>S</v>
      </c>
      <c r="Z89" s="49" t="str">
        <f t="shared" si="520"/>
        <v>S</v>
      </c>
      <c r="AA89" s="51">
        <v>0.61474935919165996</v>
      </c>
      <c r="AB89" s="51">
        <v>0.50541865349041004</v>
      </c>
      <c r="AC89" s="51">
        <v>23.505529061268899</v>
      </c>
      <c r="AD89" s="51">
        <v>20.7573483741354</v>
      </c>
      <c r="AE89" s="51">
        <v>0.62068562155759599</v>
      </c>
      <c r="AF89" s="51">
        <v>0.70326477695786105</v>
      </c>
      <c r="AG89" s="51">
        <v>0.70620903477716401</v>
      </c>
      <c r="AH89" s="51">
        <v>0.59088709824975805</v>
      </c>
      <c r="AI89" s="52" t="s">
        <v>76</v>
      </c>
      <c r="AJ89" s="52" t="s">
        <v>76</v>
      </c>
      <c r="AK89" s="52" t="s">
        <v>73</v>
      </c>
      <c r="AL89" s="52" t="s">
        <v>73</v>
      </c>
      <c r="AM89" s="52" t="s">
        <v>76</v>
      </c>
      <c r="AN89" s="52" t="s">
        <v>73</v>
      </c>
      <c r="AO89" s="52" t="s">
        <v>76</v>
      </c>
      <c r="AP89" s="52" t="s">
        <v>73</v>
      </c>
      <c r="AR89" s="53" t="s">
        <v>84</v>
      </c>
      <c r="AS89" s="51">
        <v>0.65361168481487997</v>
      </c>
      <c r="AT89" s="51">
        <v>0.62891701080685203</v>
      </c>
      <c r="AU89" s="51">
        <v>19.157711222465299</v>
      </c>
      <c r="AV89" s="51">
        <v>19.6352986175783</v>
      </c>
      <c r="AW89" s="51">
        <v>0.58854763204444205</v>
      </c>
      <c r="AX89" s="51">
        <v>0.60916581420262605</v>
      </c>
      <c r="AY89" s="51">
        <v>0.71557078302967803</v>
      </c>
      <c r="AZ89" s="51">
        <v>0.69834539597761702</v>
      </c>
      <c r="BA89" s="52" t="s">
        <v>76</v>
      </c>
      <c r="BB89" s="52" t="s">
        <v>76</v>
      </c>
      <c r="BC89" s="52" t="s">
        <v>73</v>
      </c>
      <c r="BD89" s="52" t="s">
        <v>73</v>
      </c>
      <c r="BE89" s="52" t="s">
        <v>75</v>
      </c>
      <c r="BF89" s="52" t="s">
        <v>76</v>
      </c>
      <c r="BG89" s="52" t="s">
        <v>76</v>
      </c>
      <c r="BH89" s="52" t="s">
        <v>76</v>
      </c>
      <c r="BI89" s="47">
        <f t="shared" si="521"/>
        <v>1</v>
      </c>
      <c r="BJ89" s="47" t="s">
        <v>84</v>
      </c>
      <c r="BK89" s="51">
        <v>0.61216899059697905</v>
      </c>
      <c r="BL89" s="51">
        <v>0.58873650283311596</v>
      </c>
      <c r="BM89" s="51">
        <v>23.1104136912037</v>
      </c>
      <c r="BN89" s="51">
        <v>22.9050585976862</v>
      </c>
      <c r="BO89" s="51">
        <v>0.62276079629583403</v>
      </c>
      <c r="BP89" s="51">
        <v>0.64129829031963304</v>
      </c>
      <c r="BQ89" s="51">
        <v>0.702161749198008</v>
      </c>
      <c r="BR89" s="51">
        <v>0.683585110815213</v>
      </c>
      <c r="BS89" s="47" t="s">
        <v>76</v>
      </c>
      <c r="BT89" s="47" t="s">
        <v>76</v>
      </c>
      <c r="BU89" s="47" t="s">
        <v>73</v>
      </c>
      <c r="BV89" s="47" t="s">
        <v>73</v>
      </c>
      <c r="BW89" s="47" t="s">
        <v>76</v>
      </c>
      <c r="BX89" s="47" t="s">
        <v>76</v>
      </c>
      <c r="BY89" s="47" t="s">
        <v>76</v>
      </c>
      <c r="BZ89" s="47" t="s">
        <v>76</v>
      </c>
    </row>
    <row r="90" spans="1:78" s="47" customFormat="1" x14ac:dyDescent="0.3">
      <c r="A90" s="48">
        <v>14162200</v>
      </c>
      <c r="B90" s="47">
        <v>23773405</v>
      </c>
      <c r="C90" s="47" t="s">
        <v>10</v>
      </c>
      <c r="D90" s="47" t="s">
        <v>186</v>
      </c>
      <c r="F90" s="100"/>
      <c r="G90" s="49">
        <v>0.47</v>
      </c>
      <c r="H90" s="49" t="str">
        <f t="shared" si="505"/>
        <v>S</v>
      </c>
      <c r="I90" s="49" t="str">
        <f t="shared" si="506"/>
        <v>S</v>
      </c>
      <c r="J90" s="49" t="str">
        <f t="shared" si="507"/>
        <v>S</v>
      </c>
      <c r="K90" s="49" t="str">
        <f t="shared" si="508"/>
        <v>S</v>
      </c>
      <c r="L90" s="50">
        <v>-6.0999999999999999E-2</v>
      </c>
      <c r="M90" s="49" t="str">
        <f t="shared" si="509"/>
        <v>G</v>
      </c>
      <c r="N90" s="49" t="str">
        <f t="shared" si="510"/>
        <v>S</v>
      </c>
      <c r="O90" s="49" t="str">
        <f t="shared" si="511"/>
        <v>NS</v>
      </c>
      <c r="P90" s="49" t="str">
        <f t="shared" si="512"/>
        <v>S</v>
      </c>
      <c r="Q90" s="49">
        <v>0.73</v>
      </c>
      <c r="R90" s="49" t="str">
        <f t="shared" si="513"/>
        <v>NS</v>
      </c>
      <c r="S90" s="49" t="str">
        <f t="shared" si="514"/>
        <v>NS</v>
      </c>
      <c r="T90" s="49" t="str">
        <f t="shared" si="515"/>
        <v>S</v>
      </c>
      <c r="U90" s="49" t="str">
        <f t="shared" si="516"/>
        <v>S</v>
      </c>
      <c r="V90" s="49">
        <v>0.56000000000000005</v>
      </c>
      <c r="W90" s="49" t="str">
        <f t="shared" si="517"/>
        <v>NS</v>
      </c>
      <c r="X90" s="49" t="str">
        <f t="shared" si="518"/>
        <v>NS</v>
      </c>
      <c r="Y90" s="49" t="str">
        <f t="shared" si="519"/>
        <v>S</v>
      </c>
      <c r="Z90" s="49" t="str">
        <f t="shared" si="520"/>
        <v>S</v>
      </c>
      <c r="AA90" s="51">
        <v>0.61474935919165996</v>
      </c>
      <c r="AB90" s="51">
        <v>0.50541865349041004</v>
      </c>
      <c r="AC90" s="51">
        <v>23.505529061268899</v>
      </c>
      <c r="AD90" s="51">
        <v>20.7573483741354</v>
      </c>
      <c r="AE90" s="51">
        <v>0.62068562155759599</v>
      </c>
      <c r="AF90" s="51">
        <v>0.70326477695786105</v>
      </c>
      <c r="AG90" s="51">
        <v>0.70620903477716401</v>
      </c>
      <c r="AH90" s="51">
        <v>0.59088709824975805</v>
      </c>
      <c r="AI90" s="52" t="s">
        <v>76</v>
      </c>
      <c r="AJ90" s="52" t="s">
        <v>76</v>
      </c>
      <c r="AK90" s="52" t="s">
        <v>73</v>
      </c>
      <c r="AL90" s="52" t="s">
        <v>73</v>
      </c>
      <c r="AM90" s="52" t="s">
        <v>76</v>
      </c>
      <c r="AN90" s="52" t="s">
        <v>73</v>
      </c>
      <c r="AO90" s="52" t="s">
        <v>76</v>
      </c>
      <c r="AP90" s="52" t="s">
        <v>73</v>
      </c>
      <c r="AR90" s="53" t="s">
        <v>84</v>
      </c>
      <c r="AS90" s="51">
        <v>0.65361168481487997</v>
      </c>
      <c r="AT90" s="51">
        <v>0.62891701080685203</v>
      </c>
      <c r="AU90" s="51">
        <v>19.157711222465299</v>
      </c>
      <c r="AV90" s="51">
        <v>19.6352986175783</v>
      </c>
      <c r="AW90" s="51">
        <v>0.58854763204444205</v>
      </c>
      <c r="AX90" s="51">
        <v>0.60916581420262605</v>
      </c>
      <c r="AY90" s="51">
        <v>0.71557078302967803</v>
      </c>
      <c r="AZ90" s="51">
        <v>0.69834539597761702</v>
      </c>
      <c r="BA90" s="52" t="s">
        <v>76</v>
      </c>
      <c r="BB90" s="52" t="s">
        <v>76</v>
      </c>
      <c r="BC90" s="52" t="s">
        <v>73</v>
      </c>
      <c r="BD90" s="52" t="s">
        <v>73</v>
      </c>
      <c r="BE90" s="52" t="s">
        <v>75</v>
      </c>
      <c r="BF90" s="52" t="s">
        <v>76</v>
      </c>
      <c r="BG90" s="52" t="s">
        <v>76</v>
      </c>
      <c r="BH90" s="52" t="s">
        <v>76</v>
      </c>
      <c r="BI90" s="47">
        <f t="shared" si="521"/>
        <v>1</v>
      </c>
      <c r="BJ90" s="47" t="s">
        <v>84</v>
      </c>
      <c r="BK90" s="51">
        <v>0.61216899059697905</v>
      </c>
      <c r="BL90" s="51">
        <v>0.58873650283311596</v>
      </c>
      <c r="BM90" s="51">
        <v>23.1104136912037</v>
      </c>
      <c r="BN90" s="51">
        <v>22.9050585976862</v>
      </c>
      <c r="BO90" s="51">
        <v>0.62276079629583403</v>
      </c>
      <c r="BP90" s="51">
        <v>0.64129829031963304</v>
      </c>
      <c r="BQ90" s="51">
        <v>0.702161749198008</v>
      </c>
      <c r="BR90" s="51">
        <v>0.683585110815213</v>
      </c>
      <c r="BS90" s="47" t="s">
        <v>76</v>
      </c>
      <c r="BT90" s="47" t="s">
        <v>76</v>
      </c>
      <c r="BU90" s="47" t="s">
        <v>73</v>
      </c>
      <c r="BV90" s="47" t="s">
        <v>73</v>
      </c>
      <c r="BW90" s="47" t="s">
        <v>76</v>
      </c>
      <c r="BX90" s="47" t="s">
        <v>76</v>
      </c>
      <c r="BY90" s="47" t="s">
        <v>76</v>
      </c>
      <c r="BZ90" s="47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204</v>
      </c>
      <c r="F91" s="79"/>
      <c r="G91" s="64">
        <v>0.84</v>
      </c>
      <c r="H91" s="64" t="str">
        <f t="shared" si="505"/>
        <v>VG</v>
      </c>
      <c r="I91" s="64" t="str">
        <f t="shared" si="506"/>
        <v>S</v>
      </c>
      <c r="J91" s="64" t="str">
        <f t="shared" si="507"/>
        <v>S</v>
      </c>
      <c r="K91" s="64" t="str">
        <f t="shared" si="508"/>
        <v>S</v>
      </c>
      <c r="L91" s="65">
        <v>0.124</v>
      </c>
      <c r="M91" s="64" t="str">
        <f t="shared" si="509"/>
        <v>S</v>
      </c>
      <c r="N91" s="64" t="str">
        <f t="shared" si="510"/>
        <v>S</v>
      </c>
      <c r="O91" s="64" t="str">
        <f t="shared" si="511"/>
        <v>NS</v>
      </c>
      <c r="P91" s="64" t="str">
        <f t="shared" si="512"/>
        <v>S</v>
      </c>
      <c r="Q91" s="64">
        <v>0.4</v>
      </c>
      <c r="R91" s="64" t="str">
        <f t="shared" si="513"/>
        <v>VG</v>
      </c>
      <c r="S91" s="64" t="str">
        <f t="shared" si="514"/>
        <v>NS</v>
      </c>
      <c r="T91" s="64" t="str">
        <f t="shared" si="515"/>
        <v>S</v>
      </c>
      <c r="U91" s="64" t="str">
        <f t="shared" si="516"/>
        <v>S</v>
      </c>
      <c r="V91" s="64">
        <v>0.85</v>
      </c>
      <c r="W91" s="64" t="str">
        <f t="shared" si="517"/>
        <v>G</v>
      </c>
      <c r="X91" s="64" t="str">
        <f t="shared" si="518"/>
        <v>NS</v>
      </c>
      <c r="Y91" s="64" t="str">
        <f t="shared" si="519"/>
        <v>S</v>
      </c>
      <c r="Z91" s="64" t="str">
        <f t="shared" si="520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521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205</v>
      </c>
      <c r="F92" s="79"/>
      <c r="G92" s="64">
        <v>0.6</v>
      </c>
      <c r="H92" s="64" t="str">
        <f t="shared" si="505"/>
        <v>S</v>
      </c>
      <c r="I92" s="64" t="str">
        <f t="shared" si="506"/>
        <v>S</v>
      </c>
      <c r="J92" s="64" t="str">
        <f t="shared" si="507"/>
        <v>S</v>
      </c>
      <c r="K92" s="64" t="str">
        <f t="shared" si="508"/>
        <v>S</v>
      </c>
      <c r="L92" s="65">
        <v>1.7000000000000001E-2</v>
      </c>
      <c r="M92" s="64" t="str">
        <f t="shared" si="509"/>
        <v>VG</v>
      </c>
      <c r="N92" s="64" t="str">
        <f t="shared" si="510"/>
        <v>S</v>
      </c>
      <c r="O92" s="64" t="str">
        <f t="shared" si="511"/>
        <v>NS</v>
      </c>
      <c r="P92" s="64" t="str">
        <f t="shared" si="512"/>
        <v>S</v>
      </c>
      <c r="Q92" s="64">
        <v>0.63</v>
      </c>
      <c r="R92" s="64" t="str">
        <f t="shared" si="513"/>
        <v>S</v>
      </c>
      <c r="S92" s="64" t="str">
        <f t="shared" si="514"/>
        <v>NS</v>
      </c>
      <c r="T92" s="64" t="str">
        <f t="shared" si="515"/>
        <v>S</v>
      </c>
      <c r="U92" s="64" t="str">
        <f t="shared" si="516"/>
        <v>S</v>
      </c>
      <c r="V92" s="64">
        <v>0.64600000000000002</v>
      </c>
      <c r="W92" s="64" t="str">
        <f t="shared" si="517"/>
        <v>S</v>
      </c>
      <c r="X92" s="64" t="str">
        <f t="shared" si="518"/>
        <v>NS</v>
      </c>
      <c r="Y92" s="64" t="str">
        <f t="shared" si="519"/>
        <v>S</v>
      </c>
      <c r="Z92" s="64" t="str">
        <f t="shared" si="520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521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206</v>
      </c>
      <c r="F93" s="79"/>
      <c r="G93" s="64">
        <v>0.61</v>
      </c>
      <c r="H93" s="64" t="str">
        <f t="shared" si="505"/>
        <v>S</v>
      </c>
      <c r="I93" s="64" t="str">
        <f t="shared" si="506"/>
        <v>S</v>
      </c>
      <c r="J93" s="64" t="str">
        <f t="shared" si="507"/>
        <v>S</v>
      </c>
      <c r="K93" s="64" t="str">
        <f t="shared" si="508"/>
        <v>S</v>
      </c>
      <c r="L93" s="65">
        <v>-1.2E-2</v>
      </c>
      <c r="M93" s="64" t="str">
        <f t="shared" si="509"/>
        <v>VG</v>
      </c>
      <c r="N93" s="64" t="str">
        <f t="shared" si="510"/>
        <v>S</v>
      </c>
      <c r="O93" s="64" t="str">
        <f t="shared" si="511"/>
        <v>NS</v>
      </c>
      <c r="P93" s="64" t="str">
        <f t="shared" si="512"/>
        <v>S</v>
      </c>
      <c r="Q93" s="64">
        <v>0.63</v>
      </c>
      <c r="R93" s="64" t="str">
        <f t="shared" si="513"/>
        <v>S</v>
      </c>
      <c r="S93" s="64" t="str">
        <f t="shared" si="514"/>
        <v>NS</v>
      </c>
      <c r="T93" s="64" t="str">
        <f t="shared" si="515"/>
        <v>S</v>
      </c>
      <c r="U93" s="64" t="str">
        <f t="shared" si="516"/>
        <v>S</v>
      </c>
      <c r="V93" s="64">
        <v>0.64600000000000002</v>
      </c>
      <c r="W93" s="64" t="str">
        <f t="shared" si="517"/>
        <v>S</v>
      </c>
      <c r="X93" s="64" t="str">
        <f t="shared" si="518"/>
        <v>NS</v>
      </c>
      <c r="Y93" s="64" t="str">
        <f t="shared" si="519"/>
        <v>S</v>
      </c>
      <c r="Z93" s="64" t="str">
        <f t="shared" si="520"/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si="521"/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212</v>
      </c>
      <c r="F94" s="79"/>
      <c r="G94" s="64">
        <v>0.6</v>
      </c>
      <c r="H94" s="64" t="str">
        <f t="shared" si="505"/>
        <v>S</v>
      </c>
      <c r="I94" s="64" t="str">
        <f t="shared" si="506"/>
        <v>S</v>
      </c>
      <c r="J94" s="64" t="str">
        <f t="shared" si="507"/>
        <v>S</v>
      </c>
      <c r="K94" s="64" t="str">
        <f t="shared" si="508"/>
        <v>S</v>
      </c>
      <c r="L94" s="65">
        <v>-4.4999999999999998E-2</v>
      </c>
      <c r="M94" s="64" t="str">
        <f t="shared" si="509"/>
        <v>VG</v>
      </c>
      <c r="N94" s="64" t="str">
        <f t="shared" si="510"/>
        <v>S</v>
      </c>
      <c r="O94" s="64" t="str">
        <f t="shared" si="511"/>
        <v>NS</v>
      </c>
      <c r="P94" s="64" t="str">
        <f t="shared" si="512"/>
        <v>S</v>
      </c>
      <c r="Q94" s="64">
        <v>0.63</v>
      </c>
      <c r="R94" s="64" t="str">
        <f t="shared" si="513"/>
        <v>S</v>
      </c>
      <c r="S94" s="64" t="str">
        <f t="shared" si="514"/>
        <v>NS</v>
      </c>
      <c r="T94" s="64" t="str">
        <f t="shared" si="515"/>
        <v>S</v>
      </c>
      <c r="U94" s="64" t="str">
        <f t="shared" si="516"/>
        <v>S</v>
      </c>
      <c r="V94" s="64">
        <v>0.65700000000000003</v>
      </c>
      <c r="W94" s="64" t="str">
        <f t="shared" si="517"/>
        <v>S</v>
      </c>
      <c r="X94" s="64" t="str">
        <f t="shared" si="518"/>
        <v>NS</v>
      </c>
      <c r="Y94" s="64" t="str">
        <f t="shared" si="519"/>
        <v>S</v>
      </c>
      <c r="Z94" s="64" t="str">
        <f t="shared" si="520"/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si="521"/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228</v>
      </c>
      <c r="E95" s="63" t="s">
        <v>237</v>
      </c>
      <c r="F95" s="79"/>
      <c r="G95" s="64">
        <v>0.6</v>
      </c>
      <c r="H95" s="64" t="str">
        <f t="shared" si="505"/>
        <v>S</v>
      </c>
      <c r="I95" s="64" t="str">
        <f t="shared" ref="I95" si="522">AJ95</f>
        <v>S</v>
      </c>
      <c r="J95" s="64" t="str">
        <f t="shared" ref="J95" si="523">BB95</f>
        <v>S</v>
      </c>
      <c r="K95" s="64" t="str">
        <f t="shared" ref="K95" si="524">BT95</f>
        <v>S</v>
      </c>
      <c r="L95" s="65">
        <v>-4.2999999999999997E-2</v>
      </c>
      <c r="M95" s="64" t="str">
        <f t="shared" si="509"/>
        <v>VG</v>
      </c>
      <c r="N95" s="64" t="str">
        <f t="shared" ref="N95" si="525">AO95</f>
        <v>S</v>
      </c>
      <c r="O95" s="64" t="str">
        <f t="shared" ref="O95" si="526">BD95</f>
        <v>NS</v>
      </c>
      <c r="P95" s="64" t="str">
        <f t="shared" ref="P95" si="527">BY95</f>
        <v>S</v>
      </c>
      <c r="Q95" s="64">
        <v>0.60099999999999998</v>
      </c>
      <c r="R95" s="64" t="str">
        <f t="shared" si="513"/>
        <v>S</v>
      </c>
      <c r="S95" s="64" t="str">
        <f t="shared" ref="S95" si="528">AN95</f>
        <v>NS</v>
      </c>
      <c r="T95" s="64" t="str">
        <f t="shared" ref="T95" si="529">BF95</f>
        <v>S</v>
      </c>
      <c r="U95" s="64" t="str">
        <f t="shared" ref="U95" si="530">BX95</f>
        <v>S</v>
      </c>
      <c r="V95" s="64">
        <v>0.65700000000000003</v>
      </c>
      <c r="W95" s="64" t="str">
        <f t="shared" si="517"/>
        <v>S</v>
      </c>
      <c r="X95" s="64" t="str">
        <f t="shared" ref="X95" si="531">AP95</f>
        <v>NS</v>
      </c>
      <c r="Y95" s="64" t="str">
        <f t="shared" ref="Y95" si="532">BH95</f>
        <v>S</v>
      </c>
      <c r="Z95" s="64" t="str">
        <f t="shared" ref="Z95" si="533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4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254</v>
      </c>
      <c r="E96" s="63" t="s">
        <v>236</v>
      </c>
      <c r="F96" s="79"/>
      <c r="G96" s="64">
        <v>0.59</v>
      </c>
      <c r="H96" s="64" t="str">
        <f t="shared" si="505"/>
        <v>S</v>
      </c>
      <c r="I96" s="64" t="str">
        <f t="shared" ref="I96" si="535">AJ96</f>
        <v>S</v>
      </c>
      <c r="J96" s="64" t="str">
        <f t="shared" ref="J96" si="536">BB96</f>
        <v>S</v>
      </c>
      <c r="K96" s="64" t="str">
        <f t="shared" ref="K96" si="537">BT96</f>
        <v>S</v>
      </c>
      <c r="L96" s="65">
        <v>-7.0000000000000007E-2</v>
      </c>
      <c r="M96" s="64" t="str">
        <f t="shared" si="509"/>
        <v>G</v>
      </c>
      <c r="N96" s="64" t="str">
        <f t="shared" ref="N96" si="538">AO96</f>
        <v>S</v>
      </c>
      <c r="O96" s="64" t="str">
        <f t="shared" ref="O96" si="539">BD96</f>
        <v>NS</v>
      </c>
      <c r="P96" s="64" t="str">
        <f t="shared" ref="P96" si="540">BY96</f>
        <v>S</v>
      </c>
      <c r="Q96" s="64">
        <v>0.64</v>
      </c>
      <c r="R96" s="64" t="str">
        <f t="shared" si="513"/>
        <v>S</v>
      </c>
      <c r="S96" s="64" t="str">
        <f t="shared" ref="S96" si="541">AN96</f>
        <v>NS</v>
      </c>
      <c r="T96" s="64" t="str">
        <f t="shared" ref="T96" si="542">BF96</f>
        <v>S</v>
      </c>
      <c r="U96" s="64" t="str">
        <f t="shared" ref="U96" si="543">BX96</f>
        <v>S</v>
      </c>
      <c r="V96" s="64">
        <v>0.65700000000000003</v>
      </c>
      <c r="W96" s="64" t="str">
        <f t="shared" si="517"/>
        <v>S</v>
      </c>
      <c r="X96" s="64" t="str">
        <f t="shared" ref="X96" si="544">AP96</f>
        <v>NS</v>
      </c>
      <c r="Y96" s="64" t="str">
        <f t="shared" ref="Y96" si="545">BH96</f>
        <v>S</v>
      </c>
      <c r="Z96" s="64" t="str">
        <f t="shared" ref="Z96" si="546">BZ96</f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ref="BI96" si="547">IF(BJ96=AR96,1,0)</f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260</v>
      </c>
      <c r="F97" s="79"/>
      <c r="G97" s="64">
        <v>0.59</v>
      </c>
      <c r="H97" s="64" t="str">
        <f t="shared" ref="H97" si="548">IF(G97&gt;0.8,"VG",IF(G97&gt;0.7,"G",IF(G97&gt;0.45,"S","NS")))</f>
        <v>S</v>
      </c>
      <c r="I97" s="64" t="str">
        <f t="shared" ref="I97" si="549">AJ97</f>
        <v>S</v>
      </c>
      <c r="J97" s="64" t="str">
        <f t="shared" ref="J97" si="550">BB97</f>
        <v>S</v>
      </c>
      <c r="K97" s="64" t="str">
        <f t="shared" ref="K97" si="551">BT97</f>
        <v>S</v>
      </c>
      <c r="L97" s="65">
        <v>-7.0999999999999994E-2</v>
      </c>
      <c r="M97" s="64" t="str">
        <f t="shared" ref="M97" si="552">IF(ABS(L97)&lt;5%,"VG",IF(ABS(L97)&lt;10%,"G",IF(ABS(L97)&lt;15%,"S","NS")))</f>
        <v>G</v>
      </c>
      <c r="N97" s="64" t="str">
        <f t="shared" ref="N97" si="553">AO97</f>
        <v>S</v>
      </c>
      <c r="O97" s="64" t="str">
        <f t="shared" ref="O97" si="554">BD97</f>
        <v>NS</v>
      </c>
      <c r="P97" s="64" t="str">
        <f t="shared" ref="P97" si="555">BY97</f>
        <v>S</v>
      </c>
      <c r="Q97" s="64">
        <v>0.64</v>
      </c>
      <c r="R97" s="64" t="str">
        <f t="shared" ref="R97" si="556">IF(Q97&lt;=0.5,"VG",IF(Q97&lt;=0.6,"G",IF(Q97&lt;=0.7,"S","NS")))</f>
        <v>S</v>
      </c>
      <c r="S97" s="64" t="str">
        <f t="shared" ref="S97" si="557">AN97</f>
        <v>NS</v>
      </c>
      <c r="T97" s="64" t="str">
        <f t="shared" ref="T97" si="558">BF97</f>
        <v>S</v>
      </c>
      <c r="U97" s="64" t="str">
        <f t="shared" ref="U97" si="559">BX97</f>
        <v>S</v>
      </c>
      <c r="V97" s="64">
        <v>0.65700000000000003</v>
      </c>
      <c r="W97" s="64" t="str">
        <f t="shared" ref="W97" si="560">IF(V97&gt;0.85,"VG",IF(V97&gt;0.75,"G",IF(V97&gt;0.6,"S","NS")))</f>
        <v>S</v>
      </c>
      <c r="X97" s="64" t="str">
        <f t="shared" ref="X97" si="561">AP97</f>
        <v>NS</v>
      </c>
      <c r="Y97" s="64" t="str">
        <f t="shared" ref="Y97" si="562">BH97</f>
        <v>S</v>
      </c>
      <c r="Z97" s="64" t="str">
        <f t="shared" ref="Z97" si="563">BZ97</f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ref="BI97" si="564">IF(BJ97=AR97,1,0)</f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30" customFormat="1" x14ac:dyDescent="0.3">
      <c r="A98" s="114">
        <v>14162200</v>
      </c>
      <c r="B98" s="30">
        <v>23773405</v>
      </c>
      <c r="C98" s="30" t="s">
        <v>10</v>
      </c>
      <c r="D98" s="30" t="s">
        <v>301</v>
      </c>
      <c r="F98" s="116"/>
      <c r="G98" s="24">
        <v>0.33</v>
      </c>
      <c r="H98" s="24" t="str">
        <f t="shared" ref="H98" si="565">IF(G98&gt;0.8,"VG",IF(G98&gt;0.7,"G",IF(G98&gt;0.45,"S","NS")))</f>
        <v>NS</v>
      </c>
      <c r="I98" s="24" t="str">
        <f t="shared" ref="I98" si="566">AJ98</f>
        <v>S</v>
      </c>
      <c r="J98" s="24" t="str">
        <f t="shared" ref="J98" si="567">BB98</f>
        <v>S</v>
      </c>
      <c r="K98" s="24" t="str">
        <f t="shared" ref="K98" si="568">BT98</f>
        <v>S</v>
      </c>
      <c r="L98" s="25">
        <v>-0.1948</v>
      </c>
      <c r="M98" s="24" t="str">
        <f t="shared" ref="M98" si="569">IF(ABS(L98)&lt;5%,"VG",IF(ABS(L98)&lt;10%,"G",IF(ABS(L98)&lt;15%,"S","NS")))</f>
        <v>NS</v>
      </c>
      <c r="N98" s="24" t="str">
        <f t="shared" ref="N98" si="570">AO98</f>
        <v>S</v>
      </c>
      <c r="O98" s="24" t="str">
        <f t="shared" ref="O98" si="571">BD98</f>
        <v>NS</v>
      </c>
      <c r="P98" s="24" t="str">
        <f t="shared" ref="P98" si="572">BY98</f>
        <v>S</v>
      </c>
      <c r="Q98" s="24">
        <v>0.78</v>
      </c>
      <c r="R98" s="24" t="str">
        <f t="shared" ref="R98" si="573">IF(Q98&lt;=0.5,"VG",IF(Q98&lt;=0.6,"G",IF(Q98&lt;=0.7,"S","NS")))</f>
        <v>NS</v>
      </c>
      <c r="S98" s="24" t="str">
        <f t="shared" ref="S98" si="574">AN98</f>
        <v>NS</v>
      </c>
      <c r="T98" s="24" t="str">
        <f t="shared" ref="T98" si="575">BF98</f>
        <v>S</v>
      </c>
      <c r="U98" s="24" t="str">
        <f t="shared" ref="U98" si="576">BX98</f>
        <v>S</v>
      </c>
      <c r="V98" s="24">
        <v>0.60899999999999999</v>
      </c>
      <c r="W98" s="24" t="str">
        <f t="shared" ref="W98" si="577">IF(V98&gt;0.85,"VG",IF(V98&gt;0.75,"G",IF(V98&gt;0.6,"S","NS")))</f>
        <v>S</v>
      </c>
      <c r="X98" s="24" t="str">
        <f t="shared" ref="X98" si="578">AP98</f>
        <v>NS</v>
      </c>
      <c r="Y98" s="24" t="str">
        <f t="shared" ref="Y98" si="579">BH98</f>
        <v>S</v>
      </c>
      <c r="Z98" s="24" t="str">
        <f t="shared" ref="Z98" si="580">BZ98</f>
        <v>S</v>
      </c>
      <c r="AA98" s="33">
        <v>0.61474935919165996</v>
      </c>
      <c r="AB98" s="33">
        <v>0.50541865349041004</v>
      </c>
      <c r="AC98" s="33">
        <v>23.505529061268899</v>
      </c>
      <c r="AD98" s="33">
        <v>20.7573483741354</v>
      </c>
      <c r="AE98" s="33">
        <v>0.62068562155759599</v>
      </c>
      <c r="AF98" s="33">
        <v>0.70326477695786105</v>
      </c>
      <c r="AG98" s="33">
        <v>0.70620903477716401</v>
      </c>
      <c r="AH98" s="33">
        <v>0.59088709824975805</v>
      </c>
      <c r="AI98" s="36" t="s">
        <v>76</v>
      </c>
      <c r="AJ98" s="36" t="s">
        <v>76</v>
      </c>
      <c r="AK98" s="36" t="s">
        <v>73</v>
      </c>
      <c r="AL98" s="36" t="s">
        <v>73</v>
      </c>
      <c r="AM98" s="36" t="s">
        <v>76</v>
      </c>
      <c r="AN98" s="36" t="s">
        <v>73</v>
      </c>
      <c r="AO98" s="36" t="s">
        <v>76</v>
      </c>
      <c r="AP98" s="36" t="s">
        <v>73</v>
      </c>
      <c r="AR98" s="117" t="s">
        <v>84</v>
      </c>
      <c r="AS98" s="33">
        <v>0.65361168481487997</v>
      </c>
      <c r="AT98" s="33">
        <v>0.62891701080685203</v>
      </c>
      <c r="AU98" s="33">
        <v>19.157711222465299</v>
      </c>
      <c r="AV98" s="33">
        <v>19.6352986175783</v>
      </c>
      <c r="AW98" s="33">
        <v>0.58854763204444205</v>
      </c>
      <c r="AX98" s="33">
        <v>0.60916581420262605</v>
      </c>
      <c r="AY98" s="33">
        <v>0.71557078302967803</v>
      </c>
      <c r="AZ98" s="33">
        <v>0.69834539597761702</v>
      </c>
      <c r="BA98" s="36" t="s">
        <v>76</v>
      </c>
      <c r="BB98" s="36" t="s">
        <v>76</v>
      </c>
      <c r="BC98" s="36" t="s">
        <v>73</v>
      </c>
      <c r="BD98" s="36" t="s">
        <v>73</v>
      </c>
      <c r="BE98" s="36" t="s">
        <v>75</v>
      </c>
      <c r="BF98" s="36" t="s">
        <v>76</v>
      </c>
      <c r="BG98" s="36" t="s">
        <v>76</v>
      </c>
      <c r="BH98" s="36" t="s">
        <v>76</v>
      </c>
      <c r="BI98" s="30">
        <f t="shared" ref="BI98" si="581">IF(BJ98=AR98,1,0)</f>
        <v>1</v>
      </c>
      <c r="BJ98" s="30" t="s">
        <v>84</v>
      </c>
      <c r="BK98" s="33">
        <v>0.61216899059697905</v>
      </c>
      <c r="BL98" s="33">
        <v>0.58873650283311596</v>
      </c>
      <c r="BM98" s="33">
        <v>23.1104136912037</v>
      </c>
      <c r="BN98" s="33">
        <v>22.9050585976862</v>
      </c>
      <c r="BO98" s="33">
        <v>0.62276079629583403</v>
      </c>
      <c r="BP98" s="33">
        <v>0.64129829031963304</v>
      </c>
      <c r="BQ98" s="33">
        <v>0.702161749198008</v>
      </c>
      <c r="BR98" s="33">
        <v>0.683585110815213</v>
      </c>
      <c r="BS98" s="30" t="s">
        <v>76</v>
      </c>
      <c r="BT98" s="30" t="s">
        <v>76</v>
      </c>
      <c r="BU98" s="30" t="s">
        <v>73</v>
      </c>
      <c r="BV98" s="30" t="s">
        <v>73</v>
      </c>
      <c r="BW98" s="30" t="s">
        <v>76</v>
      </c>
      <c r="BX98" s="30" t="s">
        <v>76</v>
      </c>
      <c r="BY98" s="30" t="s">
        <v>76</v>
      </c>
      <c r="BZ98" s="30" t="s">
        <v>76</v>
      </c>
    </row>
    <row r="99" spans="1:78" s="30" customFormat="1" x14ac:dyDescent="0.3">
      <c r="A99" s="114">
        <v>14162200</v>
      </c>
      <c r="B99" s="30">
        <v>23773405</v>
      </c>
      <c r="C99" s="30" t="s">
        <v>10</v>
      </c>
      <c r="D99" s="30" t="s">
        <v>304</v>
      </c>
      <c r="F99" s="116"/>
      <c r="G99" s="24">
        <v>0.39</v>
      </c>
      <c r="H99" s="24" t="str">
        <f t="shared" ref="H99" si="582">IF(G99&gt;0.8,"VG",IF(G99&gt;0.7,"G",IF(G99&gt;0.45,"S","NS")))</f>
        <v>NS</v>
      </c>
      <c r="I99" s="24" t="str">
        <f t="shared" ref="I99" si="583">AJ99</f>
        <v>S</v>
      </c>
      <c r="J99" s="24" t="str">
        <f t="shared" ref="J99" si="584">BB99</f>
        <v>S</v>
      </c>
      <c r="K99" s="24" t="str">
        <f t="shared" ref="K99" si="585">BT99</f>
        <v>S</v>
      </c>
      <c r="L99" s="25">
        <v>-0.16839999999999999</v>
      </c>
      <c r="M99" s="24" t="str">
        <f t="shared" ref="M99" si="586">IF(ABS(L99)&lt;5%,"VG",IF(ABS(L99)&lt;10%,"G",IF(ABS(L99)&lt;15%,"S","NS")))</f>
        <v>NS</v>
      </c>
      <c r="N99" s="24" t="str">
        <f t="shared" ref="N99" si="587">AO99</f>
        <v>S</v>
      </c>
      <c r="O99" s="24" t="str">
        <f t="shared" ref="O99" si="588">BD99</f>
        <v>NS</v>
      </c>
      <c r="P99" s="24" t="str">
        <f t="shared" ref="P99" si="589">BY99</f>
        <v>S</v>
      </c>
      <c r="Q99" s="24">
        <v>0.76</v>
      </c>
      <c r="R99" s="24" t="str">
        <f t="shared" ref="R99" si="590">IF(Q99&lt;=0.5,"VG",IF(Q99&lt;=0.6,"G",IF(Q99&lt;=0.7,"S","NS")))</f>
        <v>NS</v>
      </c>
      <c r="S99" s="24" t="str">
        <f t="shared" ref="S99" si="591">AN99</f>
        <v>NS</v>
      </c>
      <c r="T99" s="24" t="str">
        <f t="shared" ref="T99" si="592">BF99</f>
        <v>S</v>
      </c>
      <c r="U99" s="24" t="str">
        <f t="shared" ref="U99" si="593">BX99</f>
        <v>S</v>
      </c>
      <c r="V99" s="24">
        <v>0.61599999999999999</v>
      </c>
      <c r="W99" s="24" t="str">
        <f t="shared" ref="W99" si="594">IF(V99&gt;0.85,"VG",IF(V99&gt;0.75,"G",IF(V99&gt;0.6,"S","NS")))</f>
        <v>S</v>
      </c>
      <c r="X99" s="24" t="str">
        <f t="shared" ref="X99" si="595">AP99</f>
        <v>NS</v>
      </c>
      <c r="Y99" s="24" t="str">
        <f t="shared" ref="Y99" si="596">BH99</f>
        <v>S</v>
      </c>
      <c r="Z99" s="24" t="str">
        <f t="shared" ref="Z99" si="597">BZ99</f>
        <v>S</v>
      </c>
      <c r="AA99" s="33">
        <v>0.61474935919165996</v>
      </c>
      <c r="AB99" s="33">
        <v>0.50541865349041004</v>
      </c>
      <c r="AC99" s="33">
        <v>23.505529061268899</v>
      </c>
      <c r="AD99" s="33">
        <v>20.7573483741354</v>
      </c>
      <c r="AE99" s="33">
        <v>0.62068562155759599</v>
      </c>
      <c r="AF99" s="33">
        <v>0.70326477695786105</v>
      </c>
      <c r="AG99" s="33">
        <v>0.70620903477716401</v>
      </c>
      <c r="AH99" s="33">
        <v>0.59088709824975805</v>
      </c>
      <c r="AI99" s="36" t="s">
        <v>76</v>
      </c>
      <c r="AJ99" s="36" t="s">
        <v>76</v>
      </c>
      <c r="AK99" s="36" t="s">
        <v>73</v>
      </c>
      <c r="AL99" s="36" t="s">
        <v>73</v>
      </c>
      <c r="AM99" s="36" t="s">
        <v>76</v>
      </c>
      <c r="AN99" s="36" t="s">
        <v>73</v>
      </c>
      <c r="AO99" s="36" t="s">
        <v>76</v>
      </c>
      <c r="AP99" s="36" t="s">
        <v>73</v>
      </c>
      <c r="AR99" s="117" t="s">
        <v>84</v>
      </c>
      <c r="AS99" s="33">
        <v>0.65361168481487997</v>
      </c>
      <c r="AT99" s="33">
        <v>0.62891701080685203</v>
      </c>
      <c r="AU99" s="33">
        <v>19.157711222465299</v>
      </c>
      <c r="AV99" s="33">
        <v>19.6352986175783</v>
      </c>
      <c r="AW99" s="33">
        <v>0.58854763204444205</v>
      </c>
      <c r="AX99" s="33">
        <v>0.60916581420262605</v>
      </c>
      <c r="AY99" s="33">
        <v>0.71557078302967803</v>
      </c>
      <c r="AZ99" s="33">
        <v>0.69834539597761702</v>
      </c>
      <c r="BA99" s="36" t="s">
        <v>76</v>
      </c>
      <c r="BB99" s="36" t="s">
        <v>76</v>
      </c>
      <c r="BC99" s="36" t="s">
        <v>73</v>
      </c>
      <c r="BD99" s="36" t="s">
        <v>73</v>
      </c>
      <c r="BE99" s="36" t="s">
        <v>75</v>
      </c>
      <c r="BF99" s="36" t="s">
        <v>76</v>
      </c>
      <c r="BG99" s="36" t="s">
        <v>76</v>
      </c>
      <c r="BH99" s="36" t="s">
        <v>76</v>
      </c>
      <c r="BI99" s="30">
        <f t="shared" ref="BI99" si="598">IF(BJ99=AR99,1,0)</f>
        <v>1</v>
      </c>
      <c r="BJ99" s="30" t="s">
        <v>84</v>
      </c>
      <c r="BK99" s="33">
        <v>0.61216899059697905</v>
      </c>
      <c r="BL99" s="33">
        <v>0.58873650283311596</v>
      </c>
      <c r="BM99" s="33">
        <v>23.1104136912037</v>
      </c>
      <c r="BN99" s="33">
        <v>22.9050585976862</v>
      </c>
      <c r="BO99" s="33">
        <v>0.62276079629583403</v>
      </c>
      <c r="BP99" s="33">
        <v>0.64129829031963304</v>
      </c>
      <c r="BQ99" s="33">
        <v>0.702161749198008</v>
      </c>
      <c r="BR99" s="33">
        <v>0.683585110815213</v>
      </c>
      <c r="BS99" s="30" t="s">
        <v>76</v>
      </c>
      <c r="BT99" s="30" t="s">
        <v>76</v>
      </c>
      <c r="BU99" s="30" t="s">
        <v>73</v>
      </c>
      <c r="BV99" s="30" t="s">
        <v>73</v>
      </c>
      <c r="BW99" s="30" t="s">
        <v>76</v>
      </c>
      <c r="BX99" s="30" t="s">
        <v>76</v>
      </c>
      <c r="BY99" s="30" t="s">
        <v>76</v>
      </c>
      <c r="BZ99" s="30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304</v>
      </c>
      <c r="E100" s="63" t="s">
        <v>306</v>
      </c>
      <c r="F100" s="79"/>
      <c r="G100" s="64">
        <v>0.51</v>
      </c>
      <c r="H100" s="64" t="str">
        <f t="shared" ref="H100" si="599">IF(G100&gt;0.8,"VG",IF(G100&gt;0.7,"G",IF(G100&gt;0.45,"S","NS")))</f>
        <v>S</v>
      </c>
      <c r="I100" s="64" t="str">
        <f t="shared" ref="I100" si="600">AJ100</f>
        <v>S</v>
      </c>
      <c r="J100" s="64" t="str">
        <f t="shared" ref="J100" si="601">BB100</f>
        <v>S</v>
      </c>
      <c r="K100" s="64" t="str">
        <f t="shared" ref="K100" si="602">BT100</f>
        <v>S</v>
      </c>
      <c r="L100" s="65">
        <v>-7.4999999999999997E-2</v>
      </c>
      <c r="M100" s="64" t="str">
        <f t="shared" ref="M100" si="603">IF(ABS(L100)&lt;5%,"VG",IF(ABS(L100)&lt;10%,"G",IF(ABS(L100)&lt;15%,"S","NS")))</f>
        <v>G</v>
      </c>
      <c r="N100" s="64" t="str">
        <f t="shared" ref="N100" si="604">AO100</f>
        <v>S</v>
      </c>
      <c r="O100" s="64" t="str">
        <f t="shared" ref="O100" si="605">BD100</f>
        <v>NS</v>
      </c>
      <c r="P100" s="64" t="str">
        <f t="shared" ref="P100" si="606">BY100</f>
        <v>S</v>
      </c>
      <c r="Q100" s="64">
        <v>0.7</v>
      </c>
      <c r="R100" s="64" t="str">
        <f t="shared" ref="R100" si="607">IF(Q100&lt;=0.5,"VG",IF(Q100&lt;=0.6,"G",IF(Q100&lt;=0.7,"S","NS")))</f>
        <v>S</v>
      </c>
      <c r="S100" s="64" t="str">
        <f t="shared" ref="S100" si="608">AN100</f>
        <v>NS</v>
      </c>
      <c r="T100" s="64" t="str">
        <f t="shared" ref="T100" si="609">BF100</f>
        <v>S</v>
      </c>
      <c r="U100" s="64" t="str">
        <f t="shared" ref="U100" si="610">BX100</f>
        <v>S</v>
      </c>
      <c r="V100" s="64">
        <v>0.627</v>
      </c>
      <c r="W100" s="64" t="str">
        <f t="shared" ref="W100" si="611">IF(V100&gt;0.85,"VG",IF(V100&gt;0.75,"G",IF(V100&gt;0.6,"S","NS")))</f>
        <v>S</v>
      </c>
      <c r="X100" s="64" t="str">
        <f t="shared" ref="X100" si="612">AP100</f>
        <v>NS</v>
      </c>
      <c r="Y100" s="64" t="str">
        <f t="shared" ref="Y100" si="613">BH100</f>
        <v>S</v>
      </c>
      <c r="Z100" s="64" t="str">
        <f t="shared" ref="Z100" si="614">BZ100</f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ref="BI100" si="615">IF(BJ100=AR100,1,0)</f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63" customFormat="1" x14ac:dyDescent="0.3">
      <c r="A101" s="62">
        <v>14162200</v>
      </c>
      <c r="B101" s="63">
        <v>23773405</v>
      </c>
      <c r="C101" s="63" t="s">
        <v>10</v>
      </c>
      <c r="D101" s="63" t="s">
        <v>315</v>
      </c>
      <c r="E101" s="63" t="s">
        <v>316</v>
      </c>
      <c r="F101" s="79"/>
      <c r="G101" s="64">
        <v>0.59</v>
      </c>
      <c r="H101" s="64" t="str">
        <f t="shared" ref="H101" si="616">IF(G101&gt;0.8,"VG",IF(G101&gt;0.7,"G",IF(G101&gt;0.45,"S","NS")))</f>
        <v>S</v>
      </c>
      <c r="I101" s="64" t="str">
        <f t="shared" ref="I101" si="617">AJ101</f>
        <v>S</v>
      </c>
      <c r="J101" s="64" t="str">
        <f t="shared" ref="J101" si="618">BB101</f>
        <v>S</v>
      </c>
      <c r="K101" s="64" t="str">
        <f t="shared" ref="K101" si="619">BT101</f>
        <v>S</v>
      </c>
      <c r="L101" s="65">
        <v>-0.1032</v>
      </c>
      <c r="M101" s="64" t="str">
        <f t="shared" ref="M101" si="620">IF(ABS(L101)&lt;5%,"VG",IF(ABS(L101)&lt;10%,"G",IF(ABS(L101)&lt;15%,"S","NS")))</f>
        <v>S</v>
      </c>
      <c r="N101" s="64" t="str">
        <f t="shared" ref="N101" si="621">AO101</f>
        <v>S</v>
      </c>
      <c r="O101" s="64" t="str">
        <f t="shared" ref="O101" si="622">BD101</f>
        <v>NS</v>
      </c>
      <c r="P101" s="64" t="str">
        <f t="shared" ref="P101" si="623">BY101</f>
        <v>S</v>
      </c>
      <c r="Q101" s="64">
        <v>0.63</v>
      </c>
      <c r="R101" s="64" t="str">
        <f t="shared" ref="R101" si="624">IF(Q101&lt;=0.5,"VG",IF(Q101&lt;=0.6,"G",IF(Q101&lt;=0.7,"S","NS")))</f>
        <v>S</v>
      </c>
      <c r="S101" s="64" t="str">
        <f t="shared" ref="S101" si="625">AN101</f>
        <v>NS</v>
      </c>
      <c r="T101" s="64" t="str">
        <f t="shared" ref="T101" si="626">BF101</f>
        <v>S</v>
      </c>
      <c r="U101" s="64" t="str">
        <f t="shared" ref="U101" si="627">BX101</f>
        <v>S</v>
      </c>
      <c r="V101" s="64">
        <v>0.65</v>
      </c>
      <c r="W101" s="64" t="str">
        <f t="shared" ref="W101" si="628">IF(V101&gt;0.85,"VG",IF(V101&gt;0.75,"G",IF(V101&gt;0.6,"S","NS")))</f>
        <v>S</v>
      </c>
      <c r="X101" s="64" t="str">
        <f t="shared" ref="X101" si="629">AP101</f>
        <v>NS</v>
      </c>
      <c r="Y101" s="64" t="str">
        <f t="shared" ref="Y101" si="630">BH101</f>
        <v>S</v>
      </c>
      <c r="Z101" s="64" t="str">
        <f t="shared" ref="Z101" si="631">BZ101</f>
        <v>S</v>
      </c>
      <c r="AA101" s="66">
        <v>0.61474935919165996</v>
      </c>
      <c r="AB101" s="66">
        <v>0.50541865349041004</v>
      </c>
      <c r="AC101" s="66">
        <v>23.505529061268899</v>
      </c>
      <c r="AD101" s="66">
        <v>20.7573483741354</v>
      </c>
      <c r="AE101" s="66">
        <v>0.62068562155759599</v>
      </c>
      <c r="AF101" s="66">
        <v>0.70326477695786105</v>
      </c>
      <c r="AG101" s="66">
        <v>0.70620903477716401</v>
      </c>
      <c r="AH101" s="66">
        <v>0.59088709824975805</v>
      </c>
      <c r="AI101" s="67" t="s">
        <v>76</v>
      </c>
      <c r="AJ101" s="67" t="s">
        <v>76</v>
      </c>
      <c r="AK101" s="67" t="s">
        <v>73</v>
      </c>
      <c r="AL101" s="67" t="s">
        <v>73</v>
      </c>
      <c r="AM101" s="67" t="s">
        <v>76</v>
      </c>
      <c r="AN101" s="67" t="s">
        <v>73</v>
      </c>
      <c r="AO101" s="67" t="s">
        <v>76</v>
      </c>
      <c r="AP101" s="67" t="s">
        <v>73</v>
      </c>
      <c r="AR101" s="68" t="s">
        <v>84</v>
      </c>
      <c r="AS101" s="66">
        <v>0.65361168481487997</v>
      </c>
      <c r="AT101" s="66">
        <v>0.62891701080685203</v>
      </c>
      <c r="AU101" s="66">
        <v>19.157711222465299</v>
      </c>
      <c r="AV101" s="66">
        <v>19.6352986175783</v>
      </c>
      <c r="AW101" s="66">
        <v>0.58854763204444205</v>
      </c>
      <c r="AX101" s="66">
        <v>0.60916581420262605</v>
      </c>
      <c r="AY101" s="66">
        <v>0.71557078302967803</v>
      </c>
      <c r="AZ101" s="66">
        <v>0.69834539597761702</v>
      </c>
      <c r="BA101" s="67" t="s">
        <v>76</v>
      </c>
      <c r="BB101" s="67" t="s">
        <v>76</v>
      </c>
      <c r="BC101" s="67" t="s">
        <v>73</v>
      </c>
      <c r="BD101" s="67" t="s">
        <v>73</v>
      </c>
      <c r="BE101" s="67" t="s">
        <v>75</v>
      </c>
      <c r="BF101" s="67" t="s">
        <v>76</v>
      </c>
      <c r="BG101" s="67" t="s">
        <v>76</v>
      </c>
      <c r="BH101" s="67" t="s">
        <v>76</v>
      </c>
      <c r="BI101" s="63">
        <f t="shared" ref="BI101" si="632">IF(BJ101=AR101,1,0)</f>
        <v>1</v>
      </c>
      <c r="BJ101" s="63" t="s">
        <v>84</v>
      </c>
      <c r="BK101" s="66">
        <v>0.61216899059697905</v>
      </c>
      <c r="BL101" s="66">
        <v>0.58873650283311596</v>
      </c>
      <c r="BM101" s="66">
        <v>23.1104136912037</v>
      </c>
      <c r="BN101" s="66">
        <v>22.9050585976862</v>
      </c>
      <c r="BO101" s="66">
        <v>0.62276079629583403</v>
      </c>
      <c r="BP101" s="66">
        <v>0.64129829031963304</v>
      </c>
      <c r="BQ101" s="66">
        <v>0.702161749198008</v>
      </c>
      <c r="BR101" s="66">
        <v>0.683585110815213</v>
      </c>
      <c r="BS101" s="63" t="s">
        <v>76</v>
      </c>
      <c r="BT101" s="63" t="s">
        <v>76</v>
      </c>
      <c r="BU101" s="63" t="s">
        <v>73</v>
      </c>
      <c r="BV101" s="63" t="s">
        <v>73</v>
      </c>
      <c r="BW101" s="63" t="s">
        <v>76</v>
      </c>
      <c r="BX101" s="63" t="s">
        <v>76</v>
      </c>
      <c r="BY101" s="63" t="s">
        <v>76</v>
      </c>
      <c r="BZ101" s="63" t="s">
        <v>76</v>
      </c>
    </row>
    <row r="102" spans="1:78" s="47" customFormat="1" x14ac:dyDescent="0.3">
      <c r="A102" s="48">
        <v>14162200</v>
      </c>
      <c r="B102" s="47">
        <v>23773405</v>
      </c>
      <c r="C102" s="47" t="s">
        <v>10</v>
      </c>
      <c r="D102" s="47" t="s">
        <v>317</v>
      </c>
      <c r="E102" s="47" t="s">
        <v>318</v>
      </c>
      <c r="F102" s="100"/>
      <c r="G102" s="49">
        <v>0.59</v>
      </c>
      <c r="H102" s="49" t="str">
        <f t="shared" ref="H102" si="633">IF(G102&gt;0.8,"VG",IF(G102&gt;0.7,"G",IF(G102&gt;0.45,"S","NS")))</f>
        <v>S</v>
      </c>
      <c r="I102" s="49" t="str">
        <f t="shared" ref="I102" si="634">AJ102</f>
        <v>S</v>
      </c>
      <c r="J102" s="49" t="str">
        <f t="shared" ref="J102" si="635">BB102</f>
        <v>S</v>
      </c>
      <c r="K102" s="49" t="str">
        <f t="shared" ref="K102" si="636">BT102</f>
        <v>S</v>
      </c>
      <c r="L102" s="50">
        <v>0.158</v>
      </c>
      <c r="M102" s="49" t="str">
        <f t="shared" ref="M102" si="637">IF(ABS(L102)&lt;5%,"VG",IF(ABS(L102)&lt;10%,"G",IF(ABS(L102)&lt;15%,"S","NS")))</f>
        <v>NS</v>
      </c>
      <c r="N102" s="49" t="str">
        <f t="shared" ref="N102" si="638">AO102</f>
        <v>S</v>
      </c>
      <c r="O102" s="49" t="str">
        <f t="shared" ref="O102" si="639">BD102</f>
        <v>NS</v>
      </c>
      <c r="P102" s="49" t="str">
        <f t="shared" ref="P102" si="640">BY102</f>
        <v>S</v>
      </c>
      <c r="Q102" s="49">
        <v>0.63</v>
      </c>
      <c r="R102" s="49" t="str">
        <f t="shared" ref="R102" si="641">IF(Q102&lt;=0.5,"VG",IF(Q102&lt;=0.6,"G",IF(Q102&lt;=0.7,"S","NS")))</f>
        <v>S</v>
      </c>
      <c r="S102" s="49" t="str">
        <f t="shared" ref="S102" si="642">AN102</f>
        <v>NS</v>
      </c>
      <c r="T102" s="49" t="str">
        <f t="shared" ref="T102" si="643">BF102</f>
        <v>S</v>
      </c>
      <c r="U102" s="49" t="str">
        <f t="shared" ref="U102" si="644">BX102</f>
        <v>S</v>
      </c>
      <c r="V102" s="49">
        <v>0.628</v>
      </c>
      <c r="W102" s="49" t="str">
        <f t="shared" ref="W102" si="645">IF(V102&gt;0.85,"VG",IF(V102&gt;0.75,"G",IF(V102&gt;0.6,"S","NS")))</f>
        <v>S</v>
      </c>
      <c r="X102" s="49" t="str">
        <f t="shared" ref="X102" si="646">AP102</f>
        <v>NS</v>
      </c>
      <c r="Y102" s="49" t="str">
        <f t="shared" ref="Y102" si="647">BH102</f>
        <v>S</v>
      </c>
      <c r="Z102" s="49" t="str">
        <f t="shared" ref="Z102" si="648">BZ102</f>
        <v>S</v>
      </c>
      <c r="AA102" s="51">
        <v>0.61474935919165996</v>
      </c>
      <c r="AB102" s="51">
        <v>0.50541865349041004</v>
      </c>
      <c r="AC102" s="51">
        <v>23.505529061268899</v>
      </c>
      <c r="AD102" s="51">
        <v>20.7573483741354</v>
      </c>
      <c r="AE102" s="51">
        <v>0.62068562155759599</v>
      </c>
      <c r="AF102" s="51">
        <v>0.70326477695786105</v>
      </c>
      <c r="AG102" s="51">
        <v>0.70620903477716401</v>
      </c>
      <c r="AH102" s="51">
        <v>0.59088709824975805</v>
      </c>
      <c r="AI102" s="52" t="s">
        <v>76</v>
      </c>
      <c r="AJ102" s="52" t="s">
        <v>76</v>
      </c>
      <c r="AK102" s="52" t="s">
        <v>73</v>
      </c>
      <c r="AL102" s="52" t="s">
        <v>73</v>
      </c>
      <c r="AM102" s="52" t="s">
        <v>76</v>
      </c>
      <c r="AN102" s="52" t="s">
        <v>73</v>
      </c>
      <c r="AO102" s="52" t="s">
        <v>76</v>
      </c>
      <c r="AP102" s="52" t="s">
        <v>73</v>
      </c>
      <c r="AR102" s="53" t="s">
        <v>84</v>
      </c>
      <c r="AS102" s="51">
        <v>0.65361168481487997</v>
      </c>
      <c r="AT102" s="51">
        <v>0.62891701080685203</v>
      </c>
      <c r="AU102" s="51">
        <v>19.157711222465299</v>
      </c>
      <c r="AV102" s="51">
        <v>19.6352986175783</v>
      </c>
      <c r="AW102" s="51">
        <v>0.58854763204444205</v>
      </c>
      <c r="AX102" s="51">
        <v>0.60916581420262605</v>
      </c>
      <c r="AY102" s="51">
        <v>0.71557078302967803</v>
      </c>
      <c r="AZ102" s="51">
        <v>0.69834539597761702</v>
      </c>
      <c r="BA102" s="52" t="s">
        <v>76</v>
      </c>
      <c r="BB102" s="52" t="s">
        <v>76</v>
      </c>
      <c r="BC102" s="52" t="s">
        <v>73</v>
      </c>
      <c r="BD102" s="52" t="s">
        <v>73</v>
      </c>
      <c r="BE102" s="52" t="s">
        <v>75</v>
      </c>
      <c r="BF102" s="52" t="s">
        <v>76</v>
      </c>
      <c r="BG102" s="52" t="s">
        <v>76</v>
      </c>
      <c r="BH102" s="52" t="s">
        <v>76</v>
      </c>
      <c r="BI102" s="47">
        <f t="shared" ref="BI102" si="649">IF(BJ102=AR102,1,0)</f>
        <v>1</v>
      </c>
      <c r="BJ102" s="47" t="s">
        <v>84</v>
      </c>
      <c r="BK102" s="51">
        <v>0.61216899059697905</v>
      </c>
      <c r="BL102" s="51">
        <v>0.58873650283311596</v>
      </c>
      <c r="BM102" s="51">
        <v>23.1104136912037</v>
      </c>
      <c r="BN102" s="51">
        <v>22.9050585976862</v>
      </c>
      <c r="BO102" s="51">
        <v>0.62276079629583403</v>
      </c>
      <c r="BP102" s="51">
        <v>0.64129829031963304</v>
      </c>
      <c r="BQ102" s="51">
        <v>0.702161749198008</v>
      </c>
      <c r="BR102" s="51">
        <v>0.683585110815213</v>
      </c>
      <c r="BS102" s="47" t="s">
        <v>76</v>
      </c>
      <c r="BT102" s="47" t="s">
        <v>76</v>
      </c>
      <c r="BU102" s="47" t="s">
        <v>73</v>
      </c>
      <c r="BV102" s="47" t="s">
        <v>73</v>
      </c>
      <c r="BW102" s="47" t="s">
        <v>76</v>
      </c>
      <c r="BX102" s="47" t="s">
        <v>76</v>
      </c>
      <c r="BY102" s="47" t="s">
        <v>76</v>
      </c>
      <c r="BZ102" s="47" t="s">
        <v>76</v>
      </c>
    </row>
    <row r="103" spans="1:78" s="63" customFormat="1" x14ac:dyDescent="0.3">
      <c r="A103" s="62">
        <v>14162200</v>
      </c>
      <c r="B103" s="63">
        <v>23773405</v>
      </c>
      <c r="C103" s="63" t="s">
        <v>10</v>
      </c>
      <c r="D103" s="63" t="s">
        <v>319</v>
      </c>
      <c r="E103" s="63" t="s">
        <v>316</v>
      </c>
      <c r="F103" s="79"/>
      <c r="G103" s="64">
        <v>0.59</v>
      </c>
      <c r="H103" s="64" t="str">
        <f t="shared" ref="H103" si="650">IF(G103&gt;0.8,"VG",IF(G103&gt;0.7,"G",IF(G103&gt;0.45,"S","NS")))</f>
        <v>S</v>
      </c>
      <c r="I103" s="64" t="str">
        <f t="shared" ref="I103" si="651">AJ103</f>
        <v>S</v>
      </c>
      <c r="J103" s="64" t="str">
        <f t="shared" ref="J103" si="652">BB103</f>
        <v>S</v>
      </c>
      <c r="K103" s="64" t="str">
        <f t="shared" ref="K103" si="653">BT103</f>
        <v>S</v>
      </c>
      <c r="L103" s="65">
        <v>-0.10299999999999999</v>
      </c>
      <c r="M103" s="64" t="str">
        <f t="shared" ref="M103" si="654">IF(ABS(L103)&lt;5%,"VG",IF(ABS(L103)&lt;10%,"G",IF(ABS(L103)&lt;15%,"S","NS")))</f>
        <v>S</v>
      </c>
      <c r="N103" s="64" t="str">
        <f t="shared" ref="N103" si="655">AO103</f>
        <v>S</v>
      </c>
      <c r="O103" s="64" t="str">
        <f t="shared" ref="O103" si="656">BD103</f>
        <v>NS</v>
      </c>
      <c r="P103" s="64" t="str">
        <f t="shared" ref="P103" si="657">BY103</f>
        <v>S</v>
      </c>
      <c r="Q103" s="64">
        <v>0.63</v>
      </c>
      <c r="R103" s="64" t="str">
        <f t="shared" ref="R103" si="658">IF(Q103&lt;=0.5,"VG",IF(Q103&lt;=0.6,"G",IF(Q103&lt;=0.7,"S","NS")))</f>
        <v>S</v>
      </c>
      <c r="S103" s="64" t="str">
        <f t="shared" ref="S103" si="659">AN103</f>
        <v>NS</v>
      </c>
      <c r="T103" s="64" t="str">
        <f t="shared" ref="T103" si="660">BF103</f>
        <v>S</v>
      </c>
      <c r="U103" s="64" t="str">
        <f t="shared" ref="U103" si="661">BX103</f>
        <v>S</v>
      </c>
      <c r="V103" s="64">
        <v>0.65</v>
      </c>
      <c r="W103" s="64" t="str">
        <f t="shared" ref="W103" si="662">IF(V103&gt;0.85,"VG",IF(V103&gt;0.75,"G",IF(V103&gt;0.6,"S","NS")))</f>
        <v>S</v>
      </c>
      <c r="X103" s="64" t="str">
        <f t="shared" ref="X103" si="663">AP103</f>
        <v>NS</v>
      </c>
      <c r="Y103" s="64" t="str">
        <f t="shared" ref="Y103" si="664">BH103</f>
        <v>S</v>
      </c>
      <c r="Z103" s="64" t="str">
        <f t="shared" ref="Z103" si="665">BZ103</f>
        <v>S</v>
      </c>
      <c r="AA103" s="66">
        <v>0.61474935919165996</v>
      </c>
      <c r="AB103" s="66">
        <v>0.50541865349041004</v>
      </c>
      <c r="AC103" s="66">
        <v>23.505529061268899</v>
      </c>
      <c r="AD103" s="66">
        <v>20.7573483741354</v>
      </c>
      <c r="AE103" s="66">
        <v>0.62068562155759599</v>
      </c>
      <c r="AF103" s="66">
        <v>0.70326477695786105</v>
      </c>
      <c r="AG103" s="66">
        <v>0.70620903477716401</v>
      </c>
      <c r="AH103" s="66">
        <v>0.59088709824975805</v>
      </c>
      <c r="AI103" s="67" t="s">
        <v>76</v>
      </c>
      <c r="AJ103" s="67" t="s">
        <v>76</v>
      </c>
      <c r="AK103" s="67" t="s">
        <v>73</v>
      </c>
      <c r="AL103" s="67" t="s">
        <v>73</v>
      </c>
      <c r="AM103" s="67" t="s">
        <v>76</v>
      </c>
      <c r="AN103" s="67" t="s">
        <v>73</v>
      </c>
      <c r="AO103" s="67" t="s">
        <v>76</v>
      </c>
      <c r="AP103" s="67" t="s">
        <v>73</v>
      </c>
      <c r="AR103" s="68" t="s">
        <v>84</v>
      </c>
      <c r="AS103" s="66">
        <v>0.65361168481487997</v>
      </c>
      <c r="AT103" s="66">
        <v>0.62891701080685203</v>
      </c>
      <c r="AU103" s="66">
        <v>19.157711222465299</v>
      </c>
      <c r="AV103" s="66">
        <v>19.6352986175783</v>
      </c>
      <c r="AW103" s="66">
        <v>0.58854763204444205</v>
      </c>
      <c r="AX103" s="66">
        <v>0.60916581420262605</v>
      </c>
      <c r="AY103" s="66">
        <v>0.71557078302967803</v>
      </c>
      <c r="AZ103" s="66">
        <v>0.69834539597761702</v>
      </c>
      <c r="BA103" s="67" t="s">
        <v>76</v>
      </c>
      <c r="BB103" s="67" t="s">
        <v>76</v>
      </c>
      <c r="BC103" s="67" t="s">
        <v>73</v>
      </c>
      <c r="BD103" s="67" t="s">
        <v>73</v>
      </c>
      <c r="BE103" s="67" t="s">
        <v>75</v>
      </c>
      <c r="BF103" s="67" t="s">
        <v>76</v>
      </c>
      <c r="BG103" s="67" t="s">
        <v>76</v>
      </c>
      <c r="BH103" s="67" t="s">
        <v>76</v>
      </c>
      <c r="BI103" s="63">
        <f t="shared" ref="BI103" si="666">IF(BJ103=AR103,1,0)</f>
        <v>1</v>
      </c>
      <c r="BJ103" s="63" t="s">
        <v>84</v>
      </c>
      <c r="BK103" s="66">
        <v>0.61216899059697905</v>
      </c>
      <c r="BL103" s="66">
        <v>0.58873650283311596</v>
      </c>
      <c r="BM103" s="66">
        <v>23.1104136912037</v>
      </c>
      <c r="BN103" s="66">
        <v>22.9050585976862</v>
      </c>
      <c r="BO103" s="66">
        <v>0.62276079629583403</v>
      </c>
      <c r="BP103" s="66">
        <v>0.64129829031963304</v>
      </c>
      <c r="BQ103" s="66">
        <v>0.702161749198008</v>
      </c>
      <c r="BR103" s="66">
        <v>0.683585110815213</v>
      </c>
      <c r="BS103" s="63" t="s">
        <v>76</v>
      </c>
      <c r="BT103" s="63" t="s">
        <v>76</v>
      </c>
      <c r="BU103" s="63" t="s">
        <v>73</v>
      </c>
      <c r="BV103" s="63" t="s">
        <v>73</v>
      </c>
      <c r="BW103" s="63" t="s">
        <v>76</v>
      </c>
      <c r="BX103" s="63" t="s">
        <v>76</v>
      </c>
      <c r="BY103" s="63" t="s">
        <v>76</v>
      </c>
      <c r="BZ103" s="63" t="s">
        <v>76</v>
      </c>
    </row>
    <row r="104" spans="1:78" s="47" customFormat="1" x14ac:dyDescent="0.3">
      <c r="A104" s="48">
        <v>14162200</v>
      </c>
      <c r="B104" s="47">
        <v>23773405</v>
      </c>
      <c r="C104" s="47" t="s">
        <v>10</v>
      </c>
      <c r="D104" s="47" t="s">
        <v>320</v>
      </c>
      <c r="E104" s="47" t="s">
        <v>318</v>
      </c>
      <c r="F104" s="100"/>
      <c r="G104" s="49">
        <v>0.59</v>
      </c>
      <c r="H104" s="49" t="str">
        <f t="shared" ref="H104" si="667">IF(G104&gt;0.8,"VG",IF(G104&gt;0.7,"G",IF(G104&gt;0.45,"S","NS")))</f>
        <v>S</v>
      </c>
      <c r="I104" s="49" t="str">
        <f t="shared" ref="I104" si="668">AJ104</f>
        <v>S</v>
      </c>
      <c r="J104" s="49" t="str">
        <f t="shared" ref="J104" si="669">BB104</f>
        <v>S</v>
      </c>
      <c r="K104" s="49" t="str">
        <f t="shared" ref="K104" si="670">BT104</f>
        <v>S</v>
      </c>
      <c r="L104" s="50">
        <v>0.1615</v>
      </c>
      <c r="M104" s="49" t="str">
        <f t="shared" ref="M104" si="671">IF(ABS(L104)&lt;5%,"VG",IF(ABS(L104)&lt;10%,"G",IF(ABS(L104)&lt;15%,"S","NS")))</f>
        <v>NS</v>
      </c>
      <c r="N104" s="49" t="str">
        <f t="shared" ref="N104" si="672">AO104</f>
        <v>S</v>
      </c>
      <c r="O104" s="49" t="str">
        <f t="shared" ref="O104" si="673">BD104</f>
        <v>NS</v>
      </c>
      <c r="P104" s="49" t="str">
        <f t="shared" ref="P104" si="674">BY104</f>
        <v>S</v>
      </c>
      <c r="Q104" s="49">
        <v>0.63</v>
      </c>
      <c r="R104" s="49" t="str">
        <f t="shared" ref="R104" si="675">IF(Q104&lt;=0.5,"VG",IF(Q104&lt;=0.6,"G",IF(Q104&lt;=0.7,"S","NS")))</f>
        <v>S</v>
      </c>
      <c r="S104" s="49" t="str">
        <f t="shared" ref="S104" si="676">AN104</f>
        <v>NS</v>
      </c>
      <c r="T104" s="49" t="str">
        <f t="shared" ref="T104" si="677">BF104</f>
        <v>S</v>
      </c>
      <c r="U104" s="49" t="str">
        <f t="shared" ref="U104" si="678">BX104</f>
        <v>S</v>
      </c>
      <c r="V104" s="49">
        <v>0.628</v>
      </c>
      <c r="W104" s="49" t="str">
        <f t="shared" ref="W104" si="679">IF(V104&gt;0.85,"VG",IF(V104&gt;0.75,"G",IF(V104&gt;0.6,"S","NS")))</f>
        <v>S</v>
      </c>
      <c r="X104" s="49" t="str">
        <f t="shared" ref="X104" si="680">AP104</f>
        <v>NS</v>
      </c>
      <c r="Y104" s="49" t="str">
        <f t="shared" ref="Y104" si="681">BH104</f>
        <v>S</v>
      </c>
      <c r="Z104" s="49" t="str">
        <f t="shared" ref="Z104" si="682">BZ104</f>
        <v>S</v>
      </c>
      <c r="AA104" s="51">
        <v>0.61474935919165996</v>
      </c>
      <c r="AB104" s="51">
        <v>0.50541865349041004</v>
      </c>
      <c r="AC104" s="51">
        <v>23.505529061268899</v>
      </c>
      <c r="AD104" s="51">
        <v>20.7573483741354</v>
      </c>
      <c r="AE104" s="51">
        <v>0.62068562155759599</v>
      </c>
      <c r="AF104" s="51">
        <v>0.70326477695786105</v>
      </c>
      <c r="AG104" s="51">
        <v>0.70620903477716401</v>
      </c>
      <c r="AH104" s="51">
        <v>0.59088709824975805</v>
      </c>
      <c r="AI104" s="52" t="s">
        <v>76</v>
      </c>
      <c r="AJ104" s="52" t="s">
        <v>76</v>
      </c>
      <c r="AK104" s="52" t="s">
        <v>73</v>
      </c>
      <c r="AL104" s="52" t="s">
        <v>73</v>
      </c>
      <c r="AM104" s="52" t="s">
        <v>76</v>
      </c>
      <c r="AN104" s="52" t="s">
        <v>73</v>
      </c>
      <c r="AO104" s="52" t="s">
        <v>76</v>
      </c>
      <c r="AP104" s="52" t="s">
        <v>73</v>
      </c>
      <c r="AR104" s="53" t="s">
        <v>84</v>
      </c>
      <c r="AS104" s="51">
        <v>0.65361168481487997</v>
      </c>
      <c r="AT104" s="51">
        <v>0.62891701080685203</v>
      </c>
      <c r="AU104" s="51">
        <v>19.157711222465299</v>
      </c>
      <c r="AV104" s="51">
        <v>19.6352986175783</v>
      </c>
      <c r="AW104" s="51">
        <v>0.58854763204444205</v>
      </c>
      <c r="AX104" s="51">
        <v>0.60916581420262605</v>
      </c>
      <c r="AY104" s="51">
        <v>0.71557078302967803</v>
      </c>
      <c r="AZ104" s="51">
        <v>0.69834539597761702</v>
      </c>
      <c r="BA104" s="52" t="s">
        <v>76</v>
      </c>
      <c r="BB104" s="52" t="s">
        <v>76</v>
      </c>
      <c r="BC104" s="52" t="s">
        <v>73</v>
      </c>
      <c r="BD104" s="52" t="s">
        <v>73</v>
      </c>
      <c r="BE104" s="52" t="s">
        <v>75</v>
      </c>
      <c r="BF104" s="52" t="s">
        <v>76</v>
      </c>
      <c r="BG104" s="52" t="s">
        <v>76</v>
      </c>
      <c r="BH104" s="52" t="s">
        <v>76</v>
      </c>
      <c r="BI104" s="47">
        <f t="shared" ref="BI104" si="683">IF(BJ104=AR104,1,0)</f>
        <v>1</v>
      </c>
      <c r="BJ104" s="47" t="s">
        <v>84</v>
      </c>
      <c r="BK104" s="51">
        <v>0.61216899059697905</v>
      </c>
      <c r="BL104" s="51">
        <v>0.58873650283311596</v>
      </c>
      <c r="BM104" s="51">
        <v>23.1104136912037</v>
      </c>
      <c r="BN104" s="51">
        <v>22.9050585976862</v>
      </c>
      <c r="BO104" s="51">
        <v>0.62276079629583403</v>
      </c>
      <c r="BP104" s="51">
        <v>0.64129829031963304</v>
      </c>
      <c r="BQ104" s="51">
        <v>0.702161749198008</v>
      </c>
      <c r="BR104" s="51">
        <v>0.683585110815213</v>
      </c>
      <c r="BS104" s="47" t="s">
        <v>76</v>
      </c>
      <c r="BT104" s="47" t="s">
        <v>76</v>
      </c>
      <c r="BU104" s="47" t="s">
        <v>73</v>
      </c>
      <c r="BV104" s="47" t="s">
        <v>73</v>
      </c>
      <c r="BW104" s="47" t="s">
        <v>76</v>
      </c>
      <c r="BX104" s="47" t="s">
        <v>76</v>
      </c>
      <c r="BY104" s="47" t="s">
        <v>76</v>
      </c>
      <c r="BZ104" s="47" t="s">
        <v>76</v>
      </c>
    </row>
    <row r="105" spans="1:78" s="47" customFormat="1" x14ac:dyDescent="0.3">
      <c r="A105" s="48">
        <v>14162200</v>
      </c>
      <c r="B105" s="47">
        <v>23773405</v>
      </c>
      <c r="C105" s="47" t="s">
        <v>10</v>
      </c>
      <c r="D105" s="47" t="s">
        <v>320</v>
      </c>
      <c r="E105" s="47" t="s">
        <v>316</v>
      </c>
      <c r="F105" s="100"/>
      <c r="G105" s="49">
        <v>0.6</v>
      </c>
      <c r="H105" s="49" t="str">
        <f t="shared" ref="H105" si="684">IF(G105&gt;0.8,"VG",IF(G105&gt;0.7,"G",IF(G105&gt;0.45,"S","NS")))</f>
        <v>S</v>
      </c>
      <c r="I105" s="49" t="str">
        <f t="shared" ref="I105" si="685">AJ105</f>
        <v>S</v>
      </c>
      <c r="J105" s="49" t="str">
        <f t="shared" ref="J105" si="686">BB105</f>
        <v>S</v>
      </c>
      <c r="K105" s="49" t="str">
        <f t="shared" ref="K105" si="687">BT105</f>
        <v>S</v>
      </c>
      <c r="L105" s="50">
        <v>0.152</v>
      </c>
      <c r="M105" s="49" t="str">
        <f t="shared" ref="M105" si="688">IF(ABS(L105)&lt;5%,"VG",IF(ABS(L105)&lt;10%,"G",IF(ABS(L105)&lt;15%,"S","NS")))</f>
        <v>NS</v>
      </c>
      <c r="N105" s="49" t="str">
        <f t="shared" ref="N105" si="689">AO105</f>
        <v>S</v>
      </c>
      <c r="O105" s="49" t="str">
        <f t="shared" ref="O105" si="690">BD105</f>
        <v>NS</v>
      </c>
      <c r="P105" s="49" t="str">
        <f t="shared" ref="P105" si="691">BY105</f>
        <v>S</v>
      </c>
      <c r="Q105" s="49">
        <v>0.62</v>
      </c>
      <c r="R105" s="49" t="str">
        <f t="shared" ref="R105" si="692">IF(Q105&lt;=0.5,"VG",IF(Q105&lt;=0.6,"G",IF(Q105&lt;=0.7,"S","NS")))</f>
        <v>S</v>
      </c>
      <c r="S105" s="49" t="str">
        <f t="shared" ref="S105" si="693">AN105</f>
        <v>NS</v>
      </c>
      <c r="T105" s="49" t="str">
        <f t="shared" ref="T105" si="694">BF105</f>
        <v>S</v>
      </c>
      <c r="U105" s="49" t="str">
        <f t="shared" ref="U105" si="695">BX105</f>
        <v>S</v>
      </c>
      <c r="V105" s="49">
        <v>0.63</v>
      </c>
      <c r="W105" s="49" t="str">
        <f t="shared" ref="W105" si="696">IF(V105&gt;0.85,"VG",IF(V105&gt;0.75,"G",IF(V105&gt;0.6,"S","NS")))</f>
        <v>S</v>
      </c>
      <c r="X105" s="49" t="str">
        <f t="shared" ref="X105" si="697">AP105</f>
        <v>NS</v>
      </c>
      <c r="Y105" s="49" t="str">
        <f t="shared" ref="Y105" si="698">BH105</f>
        <v>S</v>
      </c>
      <c r="Z105" s="49" t="str">
        <f t="shared" ref="Z105" si="699">BZ105</f>
        <v>S</v>
      </c>
      <c r="AA105" s="51">
        <v>0.61474935919165996</v>
      </c>
      <c r="AB105" s="51">
        <v>0.50541865349041004</v>
      </c>
      <c r="AC105" s="51">
        <v>23.505529061268899</v>
      </c>
      <c r="AD105" s="51">
        <v>20.7573483741354</v>
      </c>
      <c r="AE105" s="51">
        <v>0.62068562155759599</v>
      </c>
      <c r="AF105" s="51">
        <v>0.70326477695786105</v>
      </c>
      <c r="AG105" s="51">
        <v>0.70620903477716401</v>
      </c>
      <c r="AH105" s="51">
        <v>0.59088709824975805</v>
      </c>
      <c r="AI105" s="52" t="s">
        <v>76</v>
      </c>
      <c r="AJ105" s="52" t="s">
        <v>76</v>
      </c>
      <c r="AK105" s="52" t="s">
        <v>73</v>
      </c>
      <c r="AL105" s="52" t="s">
        <v>73</v>
      </c>
      <c r="AM105" s="52" t="s">
        <v>76</v>
      </c>
      <c r="AN105" s="52" t="s">
        <v>73</v>
      </c>
      <c r="AO105" s="52" t="s">
        <v>76</v>
      </c>
      <c r="AP105" s="52" t="s">
        <v>73</v>
      </c>
      <c r="AR105" s="53" t="s">
        <v>84</v>
      </c>
      <c r="AS105" s="51">
        <v>0.65361168481487997</v>
      </c>
      <c r="AT105" s="51">
        <v>0.62891701080685203</v>
      </c>
      <c r="AU105" s="51">
        <v>19.157711222465299</v>
      </c>
      <c r="AV105" s="51">
        <v>19.6352986175783</v>
      </c>
      <c r="AW105" s="51">
        <v>0.58854763204444205</v>
      </c>
      <c r="AX105" s="51">
        <v>0.60916581420262605</v>
      </c>
      <c r="AY105" s="51">
        <v>0.71557078302967803</v>
      </c>
      <c r="AZ105" s="51">
        <v>0.69834539597761702</v>
      </c>
      <c r="BA105" s="52" t="s">
        <v>76</v>
      </c>
      <c r="BB105" s="52" t="s">
        <v>76</v>
      </c>
      <c r="BC105" s="52" t="s">
        <v>73</v>
      </c>
      <c r="BD105" s="52" t="s">
        <v>73</v>
      </c>
      <c r="BE105" s="52" t="s">
        <v>75</v>
      </c>
      <c r="BF105" s="52" t="s">
        <v>76</v>
      </c>
      <c r="BG105" s="52" t="s">
        <v>76</v>
      </c>
      <c r="BH105" s="52" t="s">
        <v>76</v>
      </c>
      <c r="BI105" s="47">
        <f t="shared" ref="BI105" si="700">IF(BJ105=AR105,1,0)</f>
        <v>1</v>
      </c>
      <c r="BJ105" s="47" t="s">
        <v>84</v>
      </c>
      <c r="BK105" s="51">
        <v>0.61216899059697905</v>
      </c>
      <c r="BL105" s="51">
        <v>0.58873650283311596</v>
      </c>
      <c r="BM105" s="51">
        <v>23.1104136912037</v>
      </c>
      <c r="BN105" s="51">
        <v>22.9050585976862</v>
      </c>
      <c r="BO105" s="51">
        <v>0.62276079629583403</v>
      </c>
      <c r="BP105" s="51">
        <v>0.64129829031963304</v>
      </c>
      <c r="BQ105" s="51">
        <v>0.702161749198008</v>
      </c>
      <c r="BR105" s="51">
        <v>0.683585110815213</v>
      </c>
      <c r="BS105" s="47" t="s">
        <v>76</v>
      </c>
      <c r="BT105" s="47" t="s">
        <v>76</v>
      </c>
      <c r="BU105" s="47" t="s">
        <v>73</v>
      </c>
      <c r="BV105" s="47" t="s">
        <v>73</v>
      </c>
      <c r="BW105" s="47" t="s">
        <v>76</v>
      </c>
      <c r="BX105" s="47" t="s">
        <v>76</v>
      </c>
      <c r="BY105" s="47" t="s">
        <v>76</v>
      </c>
      <c r="BZ105" s="47" t="s">
        <v>76</v>
      </c>
    </row>
    <row r="106" spans="1:78" s="69" customFormat="1" x14ac:dyDescent="0.3">
      <c r="A106" s="72"/>
      <c r="F106" s="80"/>
      <c r="G106" s="70"/>
      <c r="H106" s="70"/>
      <c r="I106" s="70"/>
      <c r="J106" s="70"/>
      <c r="K106" s="70"/>
      <c r="L106" s="71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3"/>
      <c r="AB106" s="73"/>
      <c r="AC106" s="73"/>
      <c r="AD106" s="73"/>
      <c r="AE106" s="73"/>
      <c r="AF106" s="73"/>
      <c r="AG106" s="73"/>
      <c r="AH106" s="73"/>
      <c r="AI106" s="74"/>
      <c r="AJ106" s="74"/>
      <c r="AK106" s="74"/>
      <c r="AL106" s="74"/>
      <c r="AM106" s="74"/>
      <c r="AN106" s="74"/>
      <c r="AO106" s="74"/>
      <c r="AP106" s="74"/>
      <c r="AR106" s="75"/>
      <c r="AS106" s="73"/>
      <c r="AT106" s="73"/>
      <c r="AU106" s="73"/>
      <c r="AV106" s="73"/>
      <c r="AW106" s="73"/>
      <c r="AX106" s="73"/>
      <c r="AY106" s="73"/>
      <c r="AZ106" s="73"/>
      <c r="BA106" s="74"/>
      <c r="BB106" s="74"/>
      <c r="BC106" s="74"/>
      <c r="BD106" s="74"/>
      <c r="BE106" s="74"/>
      <c r="BF106" s="74"/>
      <c r="BG106" s="74"/>
      <c r="BH106" s="74"/>
      <c r="BK106" s="73"/>
      <c r="BL106" s="73"/>
      <c r="BM106" s="73"/>
      <c r="BN106" s="73"/>
      <c r="BO106" s="73"/>
      <c r="BP106" s="73"/>
      <c r="BQ106" s="73"/>
      <c r="BR106" s="73"/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179</v>
      </c>
      <c r="F107" s="77"/>
      <c r="G107" s="64">
        <v>0.68</v>
      </c>
      <c r="H107" s="64" t="str">
        <f t="shared" ref="H107:H117" si="701">IF(G107&gt;0.8,"VG",IF(G107&gt;0.7,"G",IF(G107&gt;0.45,"S","NS")))</f>
        <v>S</v>
      </c>
      <c r="I107" s="64" t="str">
        <f t="shared" ref="I107:I114" si="702">AJ107</f>
        <v>S</v>
      </c>
      <c r="J107" s="64" t="str">
        <f t="shared" ref="J107:J114" si="703">BB107</f>
        <v>VG</v>
      </c>
      <c r="K107" s="64" t="str">
        <f t="shared" ref="K107:K114" si="704">BT107</f>
        <v>G</v>
      </c>
      <c r="L107" s="65">
        <v>6.0000000000000001E-3</v>
      </c>
      <c r="M107" s="65" t="str">
        <f t="shared" ref="M107:M117" si="705">IF(ABS(L107)&lt;5%,"VG",IF(ABS(L107)&lt;10%,"G",IF(ABS(L107)&lt;15%,"S","NS")))</f>
        <v>VG</v>
      </c>
      <c r="N107" s="64" t="str">
        <f t="shared" ref="N107:N114" si="706">AO107</f>
        <v>G</v>
      </c>
      <c r="O107" s="64" t="str">
        <f t="shared" ref="O107:O114" si="707">BD107</f>
        <v>G</v>
      </c>
      <c r="P107" s="64" t="str">
        <f t="shared" ref="P107:P114" si="708">BY107</f>
        <v>G</v>
      </c>
      <c r="Q107" s="64">
        <v>0.56999999999999995</v>
      </c>
      <c r="R107" s="64" t="str">
        <f t="shared" ref="R107:R117" si="709">IF(Q107&lt;=0.5,"VG",IF(Q107&lt;=0.6,"G",IF(Q107&lt;=0.7,"S","NS")))</f>
        <v>G</v>
      </c>
      <c r="S107" s="64" t="str">
        <f t="shared" ref="S107:S114" si="710">AN107</f>
        <v>G</v>
      </c>
      <c r="T107" s="64" t="str">
        <f t="shared" ref="T107:T114" si="711">BF107</f>
        <v>VG</v>
      </c>
      <c r="U107" s="64" t="str">
        <f t="shared" ref="U107:U114" si="712">BX107</f>
        <v>VG</v>
      </c>
      <c r="V107" s="64">
        <v>0.78</v>
      </c>
      <c r="W107" s="64" t="str">
        <f t="shared" ref="W107:W117" si="713">IF(V107&gt;0.85,"VG",IF(V107&gt;0.75,"G",IF(V107&gt;0.6,"S","NS")))</f>
        <v>G</v>
      </c>
      <c r="X107" s="64" t="str">
        <f t="shared" ref="X107:X114" si="714">AP107</f>
        <v>S</v>
      </c>
      <c r="Y107" s="64" t="str">
        <f t="shared" ref="Y107:Y114" si="715">BH107</f>
        <v>G</v>
      </c>
      <c r="Z107" s="64" t="str">
        <f t="shared" ref="Z107:Z114" si="716">BZ107</f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ref="BI107:BI114" si="717">IF(BJ107=AR107,1,0)</f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178</v>
      </c>
      <c r="F108" s="79"/>
      <c r="G108" s="64">
        <v>0.54</v>
      </c>
      <c r="H108" s="64" t="str">
        <f t="shared" si="701"/>
        <v>S</v>
      </c>
      <c r="I108" s="64" t="str">
        <f t="shared" si="702"/>
        <v>S</v>
      </c>
      <c r="J108" s="64" t="str">
        <f t="shared" si="703"/>
        <v>VG</v>
      </c>
      <c r="K108" s="64" t="str">
        <f t="shared" si="704"/>
        <v>G</v>
      </c>
      <c r="L108" s="65">
        <v>-2.5000000000000001E-2</v>
      </c>
      <c r="M108" s="65" t="str">
        <f t="shared" si="705"/>
        <v>VG</v>
      </c>
      <c r="N108" s="64" t="str">
        <f t="shared" si="706"/>
        <v>G</v>
      </c>
      <c r="O108" s="64" t="str">
        <f t="shared" si="707"/>
        <v>G</v>
      </c>
      <c r="P108" s="64" t="str">
        <f t="shared" si="708"/>
        <v>G</v>
      </c>
      <c r="Q108" s="64">
        <v>0.67</v>
      </c>
      <c r="R108" s="64" t="str">
        <f t="shared" si="709"/>
        <v>S</v>
      </c>
      <c r="S108" s="64" t="str">
        <f t="shared" si="710"/>
        <v>G</v>
      </c>
      <c r="T108" s="64" t="str">
        <f t="shared" si="711"/>
        <v>VG</v>
      </c>
      <c r="U108" s="64" t="str">
        <f t="shared" si="712"/>
        <v>VG</v>
      </c>
      <c r="V108" s="64">
        <v>0.69</v>
      </c>
      <c r="W108" s="64" t="str">
        <f t="shared" si="713"/>
        <v>S</v>
      </c>
      <c r="X108" s="64" t="str">
        <f t="shared" si="714"/>
        <v>S</v>
      </c>
      <c r="Y108" s="64" t="str">
        <f t="shared" si="715"/>
        <v>G</v>
      </c>
      <c r="Z108" s="64" t="str">
        <f t="shared" si="716"/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si="717"/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185</v>
      </c>
      <c r="F109" s="79"/>
      <c r="G109" s="64">
        <v>0.61</v>
      </c>
      <c r="H109" s="64" t="str">
        <f t="shared" si="701"/>
        <v>S</v>
      </c>
      <c r="I109" s="64" t="str">
        <f t="shared" si="702"/>
        <v>S</v>
      </c>
      <c r="J109" s="64" t="str">
        <f t="shared" si="703"/>
        <v>VG</v>
      </c>
      <c r="K109" s="64" t="str">
        <f t="shared" si="704"/>
        <v>G</v>
      </c>
      <c r="L109" s="65">
        <v>5.0999999999999997E-2</v>
      </c>
      <c r="M109" s="65" t="str">
        <f t="shared" si="705"/>
        <v>G</v>
      </c>
      <c r="N109" s="64" t="str">
        <f t="shared" si="706"/>
        <v>G</v>
      </c>
      <c r="O109" s="64" t="str">
        <f t="shared" si="707"/>
        <v>G</v>
      </c>
      <c r="P109" s="64" t="str">
        <f t="shared" si="708"/>
        <v>G</v>
      </c>
      <c r="Q109" s="64">
        <v>0.62</v>
      </c>
      <c r="R109" s="64" t="str">
        <f t="shared" si="709"/>
        <v>S</v>
      </c>
      <c r="S109" s="64" t="str">
        <f t="shared" si="710"/>
        <v>G</v>
      </c>
      <c r="T109" s="64" t="str">
        <f t="shared" si="711"/>
        <v>VG</v>
      </c>
      <c r="U109" s="64" t="str">
        <f t="shared" si="712"/>
        <v>VG</v>
      </c>
      <c r="V109" s="64">
        <v>0.69</v>
      </c>
      <c r="W109" s="64" t="str">
        <f t="shared" si="713"/>
        <v>S</v>
      </c>
      <c r="X109" s="64" t="str">
        <f t="shared" si="714"/>
        <v>S</v>
      </c>
      <c r="Y109" s="64" t="str">
        <f t="shared" si="715"/>
        <v>G</v>
      </c>
      <c r="Z109" s="64" t="str">
        <f t="shared" si="716"/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si="717"/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186</v>
      </c>
      <c r="F110" s="79"/>
      <c r="G110" s="64">
        <v>0.6</v>
      </c>
      <c r="H110" s="64" t="str">
        <f t="shared" si="701"/>
        <v>S</v>
      </c>
      <c r="I110" s="64" t="str">
        <f t="shared" si="702"/>
        <v>S</v>
      </c>
      <c r="J110" s="64" t="str">
        <f t="shared" si="703"/>
        <v>VG</v>
      </c>
      <c r="K110" s="64" t="str">
        <f t="shared" si="704"/>
        <v>G</v>
      </c>
      <c r="L110" s="65">
        <v>0.06</v>
      </c>
      <c r="M110" s="65" t="str">
        <f t="shared" si="705"/>
        <v>G</v>
      </c>
      <c r="N110" s="64" t="str">
        <f t="shared" si="706"/>
        <v>G</v>
      </c>
      <c r="O110" s="64" t="str">
        <f t="shared" si="707"/>
        <v>G</v>
      </c>
      <c r="P110" s="64" t="str">
        <f t="shared" si="708"/>
        <v>G</v>
      </c>
      <c r="Q110" s="64">
        <v>0.62</v>
      </c>
      <c r="R110" s="64" t="str">
        <f t="shared" si="709"/>
        <v>S</v>
      </c>
      <c r="S110" s="64" t="str">
        <f t="shared" si="710"/>
        <v>G</v>
      </c>
      <c r="T110" s="64" t="str">
        <f t="shared" si="711"/>
        <v>VG</v>
      </c>
      <c r="U110" s="64" t="str">
        <f t="shared" si="712"/>
        <v>VG</v>
      </c>
      <c r="V110" s="64">
        <v>0.69</v>
      </c>
      <c r="W110" s="64" t="str">
        <f t="shared" si="713"/>
        <v>S</v>
      </c>
      <c r="X110" s="64" t="str">
        <f t="shared" si="714"/>
        <v>S</v>
      </c>
      <c r="Y110" s="64" t="str">
        <f t="shared" si="715"/>
        <v>G</v>
      </c>
      <c r="Z110" s="64" t="str">
        <f t="shared" si="716"/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si="717"/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204</v>
      </c>
      <c r="F111" s="79"/>
      <c r="G111" s="64">
        <v>0.78</v>
      </c>
      <c r="H111" s="64" t="str">
        <f t="shared" si="701"/>
        <v>G</v>
      </c>
      <c r="I111" s="64" t="str">
        <f t="shared" si="702"/>
        <v>S</v>
      </c>
      <c r="J111" s="64" t="str">
        <f t="shared" si="703"/>
        <v>VG</v>
      </c>
      <c r="K111" s="64" t="str">
        <f t="shared" si="704"/>
        <v>G</v>
      </c>
      <c r="L111" s="65">
        <v>6.2E-2</v>
      </c>
      <c r="M111" s="65" t="str">
        <f t="shared" si="705"/>
        <v>G</v>
      </c>
      <c r="N111" s="64" t="str">
        <f t="shared" si="706"/>
        <v>G</v>
      </c>
      <c r="O111" s="64" t="str">
        <f t="shared" si="707"/>
        <v>G</v>
      </c>
      <c r="P111" s="64" t="str">
        <f t="shared" si="708"/>
        <v>G</v>
      </c>
      <c r="Q111" s="64">
        <v>0.47</v>
      </c>
      <c r="R111" s="64" t="str">
        <f t="shared" si="709"/>
        <v>VG</v>
      </c>
      <c r="S111" s="64" t="str">
        <f t="shared" si="710"/>
        <v>G</v>
      </c>
      <c r="T111" s="64" t="str">
        <f t="shared" si="711"/>
        <v>VG</v>
      </c>
      <c r="U111" s="64" t="str">
        <f t="shared" si="712"/>
        <v>VG</v>
      </c>
      <c r="V111" s="64">
        <v>0.82</v>
      </c>
      <c r="W111" s="64" t="str">
        <f t="shared" si="713"/>
        <v>G</v>
      </c>
      <c r="X111" s="64" t="str">
        <f t="shared" si="714"/>
        <v>S</v>
      </c>
      <c r="Y111" s="64" t="str">
        <f t="shared" si="715"/>
        <v>G</v>
      </c>
      <c r="Z111" s="64" t="str">
        <f t="shared" si="716"/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si="717"/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212</v>
      </c>
      <c r="F112" s="79"/>
      <c r="G112" s="64">
        <v>0.75</v>
      </c>
      <c r="H112" s="64" t="str">
        <f t="shared" si="701"/>
        <v>G</v>
      </c>
      <c r="I112" s="64" t="str">
        <f t="shared" si="702"/>
        <v>S</v>
      </c>
      <c r="J112" s="64" t="str">
        <f t="shared" si="703"/>
        <v>VG</v>
      </c>
      <c r="K112" s="64" t="str">
        <f t="shared" si="704"/>
        <v>G</v>
      </c>
      <c r="L112" s="65">
        <v>4.0000000000000001E-3</v>
      </c>
      <c r="M112" s="65" t="str">
        <f t="shared" si="705"/>
        <v>VG</v>
      </c>
      <c r="N112" s="64" t="str">
        <f t="shared" si="706"/>
        <v>G</v>
      </c>
      <c r="O112" s="64" t="str">
        <f t="shared" si="707"/>
        <v>G</v>
      </c>
      <c r="P112" s="64" t="str">
        <f t="shared" si="708"/>
        <v>G</v>
      </c>
      <c r="Q112" s="64">
        <v>0.5</v>
      </c>
      <c r="R112" s="64" t="str">
        <f t="shared" si="709"/>
        <v>VG</v>
      </c>
      <c r="S112" s="64" t="str">
        <f t="shared" si="710"/>
        <v>G</v>
      </c>
      <c r="T112" s="64" t="str">
        <f t="shared" si="711"/>
        <v>VG</v>
      </c>
      <c r="U112" s="64" t="str">
        <f t="shared" si="712"/>
        <v>VG</v>
      </c>
      <c r="V112" s="64">
        <v>0.82</v>
      </c>
      <c r="W112" s="64" t="str">
        <f t="shared" si="713"/>
        <v>G</v>
      </c>
      <c r="X112" s="64" t="str">
        <f t="shared" si="714"/>
        <v>S</v>
      </c>
      <c r="Y112" s="64" t="str">
        <f t="shared" si="715"/>
        <v>G</v>
      </c>
      <c r="Z112" s="64" t="str">
        <f t="shared" si="716"/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si="717"/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14162500</v>
      </c>
      <c r="B113" s="63">
        <v>23772909</v>
      </c>
      <c r="C113" s="63" t="s">
        <v>11</v>
      </c>
      <c r="D113" s="63" t="s">
        <v>220</v>
      </c>
      <c r="F113" s="79"/>
      <c r="G113" s="64">
        <v>0.76</v>
      </c>
      <c r="H113" s="64" t="str">
        <f t="shared" si="701"/>
        <v>G</v>
      </c>
      <c r="I113" s="64" t="str">
        <f t="shared" si="702"/>
        <v>S</v>
      </c>
      <c r="J113" s="64" t="str">
        <f t="shared" si="703"/>
        <v>VG</v>
      </c>
      <c r="K113" s="64" t="str">
        <f t="shared" si="704"/>
        <v>G</v>
      </c>
      <c r="L113" s="65">
        <v>4.0000000000000001E-3</v>
      </c>
      <c r="M113" s="65" t="str">
        <f t="shared" si="705"/>
        <v>VG</v>
      </c>
      <c r="N113" s="64" t="str">
        <f t="shared" si="706"/>
        <v>G</v>
      </c>
      <c r="O113" s="64" t="str">
        <f t="shared" si="707"/>
        <v>G</v>
      </c>
      <c r="P113" s="64" t="str">
        <f t="shared" si="708"/>
        <v>G</v>
      </c>
      <c r="Q113" s="64">
        <v>0.49</v>
      </c>
      <c r="R113" s="64" t="str">
        <f t="shared" si="709"/>
        <v>VG</v>
      </c>
      <c r="S113" s="64" t="str">
        <f t="shared" si="710"/>
        <v>G</v>
      </c>
      <c r="T113" s="64" t="str">
        <f t="shared" si="711"/>
        <v>VG</v>
      </c>
      <c r="U113" s="64" t="str">
        <f t="shared" si="712"/>
        <v>VG</v>
      </c>
      <c r="V113" s="64">
        <v>0.82</v>
      </c>
      <c r="W113" s="64" t="str">
        <f t="shared" si="713"/>
        <v>G</v>
      </c>
      <c r="X113" s="64" t="str">
        <f t="shared" si="714"/>
        <v>S</v>
      </c>
      <c r="Y113" s="64" t="str">
        <f t="shared" si="715"/>
        <v>G</v>
      </c>
      <c r="Z113" s="64" t="str">
        <f t="shared" si="716"/>
        <v>G</v>
      </c>
      <c r="AA113" s="66">
        <v>0.76488069174801598</v>
      </c>
      <c r="AB113" s="66">
        <v>0.68991725054118203</v>
      </c>
      <c r="AC113" s="66">
        <v>10.1443382784535</v>
      </c>
      <c r="AD113" s="66">
        <v>7.1222258413468396</v>
      </c>
      <c r="AE113" s="66">
        <v>0.484891027192693</v>
      </c>
      <c r="AF113" s="66">
        <v>0.55685074253234002</v>
      </c>
      <c r="AG113" s="66">
        <v>0.81843746163333897</v>
      </c>
      <c r="AH113" s="66">
        <v>0.72999307079166997</v>
      </c>
      <c r="AI113" s="67" t="s">
        <v>75</v>
      </c>
      <c r="AJ113" s="67" t="s">
        <v>76</v>
      </c>
      <c r="AK113" s="67" t="s">
        <v>76</v>
      </c>
      <c r="AL113" s="67" t="s">
        <v>75</v>
      </c>
      <c r="AM113" s="67" t="s">
        <v>77</v>
      </c>
      <c r="AN113" s="67" t="s">
        <v>75</v>
      </c>
      <c r="AO113" s="67" t="s">
        <v>75</v>
      </c>
      <c r="AP113" s="67" t="s">
        <v>76</v>
      </c>
      <c r="AR113" s="68" t="s">
        <v>85</v>
      </c>
      <c r="AS113" s="66">
        <v>0.79347932251418196</v>
      </c>
      <c r="AT113" s="66">
        <v>0.80273521066028797</v>
      </c>
      <c r="AU113" s="66">
        <v>6.4806978964083202</v>
      </c>
      <c r="AV113" s="66">
        <v>5.7980864326347703</v>
      </c>
      <c r="AW113" s="66">
        <v>0.454445461508659</v>
      </c>
      <c r="AX113" s="66">
        <v>0.444145009360357</v>
      </c>
      <c r="AY113" s="66">
        <v>0.82084976638971097</v>
      </c>
      <c r="AZ113" s="66">
        <v>0.82746101549721796</v>
      </c>
      <c r="BA113" s="67" t="s">
        <v>75</v>
      </c>
      <c r="BB113" s="67" t="s">
        <v>77</v>
      </c>
      <c r="BC113" s="67" t="s">
        <v>75</v>
      </c>
      <c r="BD113" s="67" t="s">
        <v>75</v>
      </c>
      <c r="BE113" s="67" t="s">
        <v>77</v>
      </c>
      <c r="BF113" s="67" t="s">
        <v>77</v>
      </c>
      <c r="BG113" s="67" t="s">
        <v>75</v>
      </c>
      <c r="BH113" s="67" t="s">
        <v>75</v>
      </c>
      <c r="BI113" s="63">
        <f t="shared" si="717"/>
        <v>1</v>
      </c>
      <c r="BJ113" s="63" t="s">
        <v>85</v>
      </c>
      <c r="BK113" s="66">
        <v>0.77201057728846201</v>
      </c>
      <c r="BL113" s="66">
        <v>0.78145064939357001</v>
      </c>
      <c r="BM113" s="66">
        <v>8.3086932198694807</v>
      </c>
      <c r="BN113" s="66">
        <v>6.9422442839524603</v>
      </c>
      <c r="BO113" s="66">
        <v>0.47748237947754502</v>
      </c>
      <c r="BP113" s="66">
        <v>0.46749262091120802</v>
      </c>
      <c r="BQ113" s="66">
        <v>0.81530771590621798</v>
      </c>
      <c r="BR113" s="66">
        <v>0.81882056470473397</v>
      </c>
      <c r="BS113" s="63" t="s">
        <v>75</v>
      </c>
      <c r="BT113" s="63" t="s">
        <v>75</v>
      </c>
      <c r="BU113" s="63" t="s">
        <v>75</v>
      </c>
      <c r="BV113" s="63" t="s">
        <v>75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14162500</v>
      </c>
      <c r="B114" s="63">
        <v>23772909</v>
      </c>
      <c r="C114" s="63" t="s">
        <v>11</v>
      </c>
      <c r="D114" s="63" t="s">
        <v>225</v>
      </c>
      <c r="F114" s="79"/>
      <c r="G114" s="64">
        <v>0.76</v>
      </c>
      <c r="H114" s="64" t="str">
        <f t="shared" si="701"/>
        <v>G</v>
      </c>
      <c r="I114" s="64" t="str">
        <f t="shared" si="702"/>
        <v>S</v>
      </c>
      <c r="J114" s="64" t="str">
        <f t="shared" si="703"/>
        <v>VG</v>
      </c>
      <c r="K114" s="64" t="str">
        <f t="shared" si="704"/>
        <v>G</v>
      </c>
      <c r="L114" s="65">
        <v>0</v>
      </c>
      <c r="M114" s="65" t="str">
        <f t="shared" si="705"/>
        <v>VG</v>
      </c>
      <c r="N114" s="64" t="str">
        <f t="shared" si="706"/>
        <v>G</v>
      </c>
      <c r="O114" s="64" t="str">
        <f t="shared" si="707"/>
        <v>G</v>
      </c>
      <c r="P114" s="64" t="str">
        <f t="shared" si="708"/>
        <v>G</v>
      </c>
      <c r="Q114" s="64">
        <v>0.49</v>
      </c>
      <c r="R114" s="64" t="str">
        <f t="shared" si="709"/>
        <v>VG</v>
      </c>
      <c r="S114" s="64" t="str">
        <f t="shared" si="710"/>
        <v>G</v>
      </c>
      <c r="T114" s="64" t="str">
        <f t="shared" si="711"/>
        <v>VG</v>
      </c>
      <c r="U114" s="64" t="str">
        <f t="shared" si="712"/>
        <v>VG</v>
      </c>
      <c r="V114" s="64">
        <v>0.81</v>
      </c>
      <c r="W114" s="64" t="str">
        <f t="shared" si="713"/>
        <v>G</v>
      </c>
      <c r="X114" s="64" t="str">
        <f t="shared" si="714"/>
        <v>S</v>
      </c>
      <c r="Y114" s="64" t="str">
        <f t="shared" si="715"/>
        <v>G</v>
      </c>
      <c r="Z114" s="64" t="str">
        <f t="shared" si="716"/>
        <v>G</v>
      </c>
      <c r="AA114" s="66">
        <v>0.76488069174801598</v>
      </c>
      <c r="AB114" s="66">
        <v>0.68991725054118203</v>
      </c>
      <c r="AC114" s="66">
        <v>10.1443382784535</v>
      </c>
      <c r="AD114" s="66">
        <v>7.1222258413468396</v>
      </c>
      <c r="AE114" s="66">
        <v>0.484891027192693</v>
      </c>
      <c r="AF114" s="66">
        <v>0.55685074253234002</v>
      </c>
      <c r="AG114" s="66">
        <v>0.81843746163333897</v>
      </c>
      <c r="AH114" s="66">
        <v>0.72999307079166997</v>
      </c>
      <c r="AI114" s="67" t="s">
        <v>75</v>
      </c>
      <c r="AJ114" s="67" t="s">
        <v>76</v>
      </c>
      <c r="AK114" s="67" t="s">
        <v>76</v>
      </c>
      <c r="AL114" s="67" t="s">
        <v>75</v>
      </c>
      <c r="AM114" s="67" t="s">
        <v>77</v>
      </c>
      <c r="AN114" s="67" t="s">
        <v>75</v>
      </c>
      <c r="AO114" s="67" t="s">
        <v>75</v>
      </c>
      <c r="AP114" s="67" t="s">
        <v>76</v>
      </c>
      <c r="AR114" s="68" t="s">
        <v>85</v>
      </c>
      <c r="AS114" s="66">
        <v>0.79347932251418196</v>
      </c>
      <c r="AT114" s="66">
        <v>0.80273521066028797</v>
      </c>
      <c r="AU114" s="66">
        <v>6.4806978964083202</v>
      </c>
      <c r="AV114" s="66">
        <v>5.7980864326347703</v>
      </c>
      <c r="AW114" s="66">
        <v>0.454445461508659</v>
      </c>
      <c r="AX114" s="66">
        <v>0.444145009360357</v>
      </c>
      <c r="AY114" s="66">
        <v>0.82084976638971097</v>
      </c>
      <c r="AZ114" s="66">
        <v>0.82746101549721796</v>
      </c>
      <c r="BA114" s="67" t="s">
        <v>75</v>
      </c>
      <c r="BB114" s="67" t="s">
        <v>77</v>
      </c>
      <c r="BC114" s="67" t="s">
        <v>75</v>
      </c>
      <c r="BD114" s="67" t="s">
        <v>75</v>
      </c>
      <c r="BE114" s="67" t="s">
        <v>77</v>
      </c>
      <c r="BF114" s="67" t="s">
        <v>77</v>
      </c>
      <c r="BG114" s="67" t="s">
        <v>75</v>
      </c>
      <c r="BH114" s="67" t="s">
        <v>75</v>
      </c>
      <c r="BI114" s="63">
        <f t="shared" si="717"/>
        <v>1</v>
      </c>
      <c r="BJ114" s="63" t="s">
        <v>85</v>
      </c>
      <c r="BK114" s="66">
        <v>0.77201057728846201</v>
      </c>
      <c r="BL114" s="66">
        <v>0.78145064939357001</v>
      </c>
      <c r="BM114" s="66">
        <v>8.3086932198694807</v>
      </c>
      <c r="BN114" s="66">
        <v>6.9422442839524603</v>
      </c>
      <c r="BO114" s="66">
        <v>0.47748237947754502</v>
      </c>
      <c r="BP114" s="66">
        <v>0.46749262091120802</v>
      </c>
      <c r="BQ114" s="66">
        <v>0.81530771590621798</v>
      </c>
      <c r="BR114" s="66">
        <v>0.81882056470473397</v>
      </c>
      <c r="BS114" s="63" t="s">
        <v>75</v>
      </c>
      <c r="BT114" s="63" t="s">
        <v>75</v>
      </c>
      <c r="BU114" s="63" t="s">
        <v>75</v>
      </c>
      <c r="BV114" s="63" t="s">
        <v>75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14162500</v>
      </c>
      <c r="B115" s="63">
        <v>23772909</v>
      </c>
      <c r="C115" s="63" t="s">
        <v>11</v>
      </c>
      <c r="D115" s="63" t="s">
        <v>228</v>
      </c>
      <c r="F115" s="79"/>
      <c r="G115" s="64">
        <v>0.76</v>
      </c>
      <c r="H115" s="64" t="str">
        <f t="shared" si="701"/>
        <v>G</v>
      </c>
      <c r="I115" s="64" t="str">
        <f t="shared" ref="I115" si="718">AJ115</f>
        <v>S</v>
      </c>
      <c r="J115" s="64" t="str">
        <f t="shared" ref="J115" si="719">BB115</f>
        <v>VG</v>
      </c>
      <c r="K115" s="64" t="str">
        <f t="shared" ref="K115" si="720">BT115</f>
        <v>G</v>
      </c>
      <c r="L115" s="65">
        <v>2E-3</v>
      </c>
      <c r="M115" s="65" t="str">
        <f t="shared" si="705"/>
        <v>VG</v>
      </c>
      <c r="N115" s="64" t="str">
        <f t="shared" ref="N115" si="721">AO115</f>
        <v>G</v>
      </c>
      <c r="O115" s="64" t="str">
        <f t="shared" ref="O115" si="722">BD115</f>
        <v>G</v>
      </c>
      <c r="P115" s="64" t="str">
        <f t="shared" ref="P115" si="723">BY115</f>
        <v>G</v>
      </c>
      <c r="Q115" s="64">
        <v>0.49</v>
      </c>
      <c r="R115" s="64" t="str">
        <f t="shared" si="709"/>
        <v>VG</v>
      </c>
      <c r="S115" s="64" t="str">
        <f t="shared" ref="S115" si="724">AN115</f>
        <v>G</v>
      </c>
      <c r="T115" s="64" t="str">
        <f t="shared" ref="T115" si="725">BF115</f>
        <v>VG</v>
      </c>
      <c r="U115" s="64" t="str">
        <f t="shared" ref="U115" si="726">BX115</f>
        <v>VG</v>
      </c>
      <c r="V115" s="64">
        <v>0.81</v>
      </c>
      <c r="W115" s="64" t="str">
        <f t="shared" si="713"/>
        <v>G</v>
      </c>
      <c r="X115" s="64" t="str">
        <f t="shared" ref="X115" si="727">AP115</f>
        <v>S</v>
      </c>
      <c r="Y115" s="64" t="str">
        <f t="shared" ref="Y115" si="728">BH115</f>
        <v>G</v>
      </c>
      <c r="Z115" s="64" t="str">
        <f t="shared" ref="Z115" si="729">BZ115</f>
        <v>G</v>
      </c>
      <c r="AA115" s="66">
        <v>0.76488069174801598</v>
      </c>
      <c r="AB115" s="66">
        <v>0.68991725054118203</v>
      </c>
      <c r="AC115" s="66">
        <v>10.1443382784535</v>
      </c>
      <c r="AD115" s="66">
        <v>7.1222258413468396</v>
      </c>
      <c r="AE115" s="66">
        <v>0.484891027192693</v>
      </c>
      <c r="AF115" s="66">
        <v>0.55685074253234002</v>
      </c>
      <c r="AG115" s="66">
        <v>0.81843746163333897</v>
      </c>
      <c r="AH115" s="66">
        <v>0.72999307079166997</v>
      </c>
      <c r="AI115" s="67" t="s">
        <v>75</v>
      </c>
      <c r="AJ115" s="67" t="s">
        <v>76</v>
      </c>
      <c r="AK115" s="67" t="s">
        <v>76</v>
      </c>
      <c r="AL115" s="67" t="s">
        <v>75</v>
      </c>
      <c r="AM115" s="67" t="s">
        <v>77</v>
      </c>
      <c r="AN115" s="67" t="s">
        <v>75</v>
      </c>
      <c r="AO115" s="67" t="s">
        <v>75</v>
      </c>
      <c r="AP115" s="67" t="s">
        <v>76</v>
      </c>
      <c r="AR115" s="68" t="s">
        <v>85</v>
      </c>
      <c r="AS115" s="66">
        <v>0.79347932251418196</v>
      </c>
      <c r="AT115" s="66">
        <v>0.80273521066028797</v>
      </c>
      <c r="AU115" s="66">
        <v>6.4806978964083202</v>
      </c>
      <c r="AV115" s="66">
        <v>5.7980864326347703</v>
      </c>
      <c r="AW115" s="66">
        <v>0.454445461508659</v>
      </c>
      <c r="AX115" s="66">
        <v>0.444145009360357</v>
      </c>
      <c r="AY115" s="66">
        <v>0.82084976638971097</v>
      </c>
      <c r="AZ115" s="66">
        <v>0.82746101549721796</v>
      </c>
      <c r="BA115" s="67" t="s">
        <v>75</v>
      </c>
      <c r="BB115" s="67" t="s">
        <v>77</v>
      </c>
      <c r="BC115" s="67" t="s">
        <v>75</v>
      </c>
      <c r="BD115" s="67" t="s">
        <v>75</v>
      </c>
      <c r="BE115" s="67" t="s">
        <v>77</v>
      </c>
      <c r="BF115" s="67" t="s">
        <v>77</v>
      </c>
      <c r="BG115" s="67" t="s">
        <v>75</v>
      </c>
      <c r="BH115" s="67" t="s">
        <v>75</v>
      </c>
      <c r="BI115" s="63">
        <f t="shared" ref="BI115" si="730">IF(BJ115=AR115,1,0)</f>
        <v>1</v>
      </c>
      <c r="BJ115" s="63" t="s">
        <v>85</v>
      </c>
      <c r="BK115" s="66">
        <v>0.77201057728846201</v>
      </c>
      <c r="BL115" s="66">
        <v>0.78145064939357001</v>
      </c>
      <c r="BM115" s="66">
        <v>8.3086932198694807</v>
      </c>
      <c r="BN115" s="66">
        <v>6.9422442839524603</v>
      </c>
      <c r="BO115" s="66">
        <v>0.47748237947754502</v>
      </c>
      <c r="BP115" s="66">
        <v>0.46749262091120802</v>
      </c>
      <c r="BQ115" s="66">
        <v>0.81530771590621798</v>
      </c>
      <c r="BR115" s="66">
        <v>0.81882056470473397</v>
      </c>
      <c r="BS115" s="63" t="s">
        <v>75</v>
      </c>
      <c r="BT115" s="63" t="s">
        <v>75</v>
      </c>
      <c r="BU115" s="63" t="s">
        <v>75</v>
      </c>
      <c r="BV115" s="63" t="s">
        <v>75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14162500</v>
      </c>
      <c r="B116" s="63">
        <v>23772909</v>
      </c>
      <c r="C116" s="63" t="s">
        <v>11</v>
      </c>
      <c r="D116" s="63" t="s">
        <v>240</v>
      </c>
      <c r="F116" s="79"/>
      <c r="G116" s="64">
        <v>0.75</v>
      </c>
      <c r="H116" s="64" t="str">
        <f t="shared" si="701"/>
        <v>G</v>
      </c>
      <c r="I116" s="64" t="str">
        <f t="shared" ref="I116" si="731">AJ116</f>
        <v>S</v>
      </c>
      <c r="J116" s="64" t="str">
        <f t="shared" ref="J116" si="732">BB116</f>
        <v>VG</v>
      </c>
      <c r="K116" s="64" t="str">
        <f t="shared" ref="K116" si="733">BT116</f>
        <v>G</v>
      </c>
      <c r="L116" s="65">
        <v>-1E-3</v>
      </c>
      <c r="M116" s="65" t="str">
        <f t="shared" si="705"/>
        <v>VG</v>
      </c>
      <c r="N116" s="64" t="str">
        <f t="shared" ref="N116" si="734">AO116</f>
        <v>G</v>
      </c>
      <c r="O116" s="64" t="str">
        <f t="shared" ref="O116" si="735">BD116</f>
        <v>G</v>
      </c>
      <c r="P116" s="64" t="str">
        <f t="shared" ref="P116" si="736">BY116</f>
        <v>G</v>
      </c>
      <c r="Q116" s="64">
        <v>0.5</v>
      </c>
      <c r="R116" s="64" t="str">
        <f t="shared" si="709"/>
        <v>VG</v>
      </c>
      <c r="S116" s="64" t="str">
        <f t="shared" ref="S116" si="737">AN116</f>
        <v>G</v>
      </c>
      <c r="T116" s="64" t="str">
        <f t="shared" ref="T116" si="738">BF116</f>
        <v>VG</v>
      </c>
      <c r="U116" s="64" t="str">
        <f t="shared" ref="U116" si="739">BX116</f>
        <v>VG</v>
      </c>
      <c r="V116" s="64">
        <v>0.81</v>
      </c>
      <c r="W116" s="64" t="str">
        <f t="shared" si="713"/>
        <v>G</v>
      </c>
      <c r="X116" s="64" t="str">
        <f t="shared" ref="X116" si="740">AP116</f>
        <v>S</v>
      </c>
      <c r="Y116" s="64" t="str">
        <f t="shared" ref="Y116" si="741">BH116</f>
        <v>G</v>
      </c>
      <c r="Z116" s="64" t="str">
        <f t="shared" ref="Z116" si="742">BZ116</f>
        <v>G</v>
      </c>
      <c r="AA116" s="66">
        <v>0.76488069174801598</v>
      </c>
      <c r="AB116" s="66">
        <v>0.68991725054118203</v>
      </c>
      <c r="AC116" s="66">
        <v>10.1443382784535</v>
      </c>
      <c r="AD116" s="66">
        <v>7.1222258413468396</v>
      </c>
      <c r="AE116" s="66">
        <v>0.484891027192693</v>
      </c>
      <c r="AF116" s="66">
        <v>0.55685074253234002</v>
      </c>
      <c r="AG116" s="66">
        <v>0.81843746163333897</v>
      </c>
      <c r="AH116" s="66">
        <v>0.72999307079166997</v>
      </c>
      <c r="AI116" s="67" t="s">
        <v>75</v>
      </c>
      <c r="AJ116" s="67" t="s">
        <v>76</v>
      </c>
      <c r="AK116" s="67" t="s">
        <v>76</v>
      </c>
      <c r="AL116" s="67" t="s">
        <v>75</v>
      </c>
      <c r="AM116" s="67" t="s">
        <v>77</v>
      </c>
      <c r="AN116" s="67" t="s">
        <v>75</v>
      </c>
      <c r="AO116" s="67" t="s">
        <v>75</v>
      </c>
      <c r="AP116" s="67" t="s">
        <v>76</v>
      </c>
      <c r="AR116" s="68" t="s">
        <v>85</v>
      </c>
      <c r="AS116" s="66">
        <v>0.79347932251418196</v>
      </c>
      <c r="AT116" s="66">
        <v>0.80273521066028797</v>
      </c>
      <c r="AU116" s="66">
        <v>6.4806978964083202</v>
      </c>
      <c r="AV116" s="66">
        <v>5.7980864326347703</v>
      </c>
      <c r="AW116" s="66">
        <v>0.454445461508659</v>
      </c>
      <c r="AX116" s="66">
        <v>0.444145009360357</v>
      </c>
      <c r="AY116" s="66">
        <v>0.82084976638971097</v>
      </c>
      <c r="AZ116" s="66">
        <v>0.82746101549721796</v>
      </c>
      <c r="BA116" s="67" t="s">
        <v>75</v>
      </c>
      <c r="BB116" s="67" t="s">
        <v>77</v>
      </c>
      <c r="BC116" s="67" t="s">
        <v>75</v>
      </c>
      <c r="BD116" s="67" t="s">
        <v>75</v>
      </c>
      <c r="BE116" s="67" t="s">
        <v>77</v>
      </c>
      <c r="BF116" s="67" t="s">
        <v>77</v>
      </c>
      <c r="BG116" s="67" t="s">
        <v>75</v>
      </c>
      <c r="BH116" s="67" t="s">
        <v>75</v>
      </c>
      <c r="BI116" s="63">
        <f t="shared" ref="BI116" si="743">IF(BJ116=AR116,1,0)</f>
        <v>1</v>
      </c>
      <c r="BJ116" s="63" t="s">
        <v>85</v>
      </c>
      <c r="BK116" s="66">
        <v>0.77201057728846201</v>
      </c>
      <c r="BL116" s="66">
        <v>0.78145064939357001</v>
      </c>
      <c r="BM116" s="66">
        <v>8.3086932198694807</v>
      </c>
      <c r="BN116" s="66">
        <v>6.9422442839524603</v>
      </c>
      <c r="BO116" s="66">
        <v>0.47748237947754502</v>
      </c>
      <c r="BP116" s="66">
        <v>0.46749262091120802</v>
      </c>
      <c r="BQ116" s="66">
        <v>0.81530771590621798</v>
      </c>
      <c r="BR116" s="66">
        <v>0.81882056470473397</v>
      </c>
      <c r="BS116" s="63" t="s">
        <v>75</v>
      </c>
      <c r="BT116" s="63" t="s">
        <v>75</v>
      </c>
      <c r="BU116" s="63" t="s">
        <v>75</v>
      </c>
      <c r="BV116" s="63" t="s">
        <v>75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14162500</v>
      </c>
      <c r="B117" s="63">
        <v>23772909</v>
      </c>
      <c r="C117" s="63" t="s">
        <v>11</v>
      </c>
      <c r="D117" s="63" t="s">
        <v>254</v>
      </c>
      <c r="F117" s="79"/>
      <c r="G117" s="64">
        <v>0.76</v>
      </c>
      <c r="H117" s="64" t="str">
        <f t="shared" si="701"/>
        <v>G</v>
      </c>
      <c r="I117" s="64" t="str">
        <f t="shared" ref="I117" si="744">AJ117</f>
        <v>S</v>
      </c>
      <c r="J117" s="64" t="str">
        <f t="shared" ref="J117" si="745">BB117</f>
        <v>VG</v>
      </c>
      <c r="K117" s="64" t="str">
        <f t="shared" ref="K117" si="746">BT117</f>
        <v>G</v>
      </c>
      <c r="L117" s="65">
        <v>-1E-3</v>
      </c>
      <c r="M117" s="65" t="str">
        <f t="shared" si="705"/>
        <v>VG</v>
      </c>
      <c r="N117" s="64" t="str">
        <f t="shared" ref="N117" si="747">AO117</f>
        <v>G</v>
      </c>
      <c r="O117" s="64" t="str">
        <f t="shared" ref="O117" si="748">BD117</f>
        <v>G</v>
      </c>
      <c r="P117" s="64" t="str">
        <f t="shared" ref="P117" si="749">BY117</f>
        <v>G</v>
      </c>
      <c r="Q117" s="64">
        <v>0.49</v>
      </c>
      <c r="R117" s="64" t="str">
        <f t="shared" si="709"/>
        <v>VG</v>
      </c>
      <c r="S117" s="64" t="str">
        <f t="shared" ref="S117" si="750">AN117</f>
        <v>G</v>
      </c>
      <c r="T117" s="64" t="str">
        <f t="shared" ref="T117" si="751">BF117</f>
        <v>VG</v>
      </c>
      <c r="U117" s="64" t="str">
        <f t="shared" ref="U117" si="752">BX117</f>
        <v>VG</v>
      </c>
      <c r="V117" s="64">
        <v>0.81</v>
      </c>
      <c r="W117" s="64" t="str">
        <f t="shared" si="713"/>
        <v>G</v>
      </c>
      <c r="X117" s="64" t="str">
        <f t="shared" ref="X117" si="753">AP117</f>
        <v>S</v>
      </c>
      <c r="Y117" s="64" t="str">
        <f t="shared" ref="Y117" si="754">BH117</f>
        <v>G</v>
      </c>
      <c r="Z117" s="64" t="str">
        <f t="shared" ref="Z117" si="755">BZ117</f>
        <v>G</v>
      </c>
      <c r="AA117" s="66">
        <v>0.76488069174801598</v>
      </c>
      <c r="AB117" s="66">
        <v>0.68991725054118203</v>
      </c>
      <c r="AC117" s="66">
        <v>10.1443382784535</v>
      </c>
      <c r="AD117" s="66">
        <v>7.1222258413468396</v>
      </c>
      <c r="AE117" s="66">
        <v>0.484891027192693</v>
      </c>
      <c r="AF117" s="66">
        <v>0.55685074253234002</v>
      </c>
      <c r="AG117" s="66">
        <v>0.81843746163333897</v>
      </c>
      <c r="AH117" s="66">
        <v>0.72999307079166997</v>
      </c>
      <c r="AI117" s="67" t="s">
        <v>75</v>
      </c>
      <c r="AJ117" s="67" t="s">
        <v>76</v>
      </c>
      <c r="AK117" s="67" t="s">
        <v>76</v>
      </c>
      <c r="AL117" s="67" t="s">
        <v>75</v>
      </c>
      <c r="AM117" s="67" t="s">
        <v>77</v>
      </c>
      <c r="AN117" s="67" t="s">
        <v>75</v>
      </c>
      <c r="AO117" s="67" t="s">
        <v>75</v>
      </c>
      <c r="AP117" s="67" t="s">
        <v>76</v>
      </c>
      <c r="AR117" s="68" t="s">
        <v>85</v>
      </c>
      <c r="AS117" s="66">
        <v>0.79347932251418196</v>
      </c>
      <c r="AT117" s="66">
        <v>0.80273521066028797</v>
      </c>
      <c r="AU117" s="66">
        <v>6.4806978964083202</v>
      </c>
      <c r="AV117" s="66">
        <v>5.7980864326347703</v>
      </c>
      <c r="AW117" s="66">
        <v>0.454445461508659</v>
      </c>
      <c r="AX117" s="66">
        <v>0.444145009360357</v>
      </c>
      <c r="AY117" s="66">
        <v>0.82084976638971097</v>
      </c>
      <c r="AZ117" s="66">
        <v>0.82746101549721796</v>
      </c>
      <c r="BA117" s="67" t="s">
        <v>75</v>
      </c>
      <c r="BB117" s="67" t="s">
        <v>77</v>
      </c>
      <c r="BC117" s="67" t="s">
        <v>75</v>
      </c>
      <c r="BD117" s="67" t="s">
        <v>75</v>
      </c>
      <c r="BE117" s="67" t="s">
        <v>77</v>
      </c>
      <c r="BF117" s="67" t="s">
        <v>77</v>
      </c>
      <c r="BG117" s="67" t="s">
        <v>75</v>
      </c>
      <c r="BH117" s="67" t="s">
        <v>75</v>
      </c>
      <c r="BI117" s="63">
        <f t="shared" ref="BI117" si="756">IF(BJ117=AR117,1,0)</f>
        <v>1</v>
      </c>
      <c r="BJ117" s="63" t="s">
        <v>85</v>
      </c>
      <c r="BK117" s="66">
        <v>0.77201057728846201</v>
      </c>
      <c r="BL117" s="66">
        <v>0.78145064939357001</v>
      </c>
      <c r="BM117" s="66">
        <v>8.3086932198694807</v>
      </c>
      <c r="BN117" s="66">
        <v>6.9422442839524603</v>
      </c>
      <c r="BO117" s="66">
        <v>0.47748237947754502</v>
      </c>
      <c r="BP117" s="66">
        <v>0.46749262091120802</v>
      </c>
      <c r="BQ117" s="66">
        <v>0.81530771590621798</v>
      </c>
      <c r="BR117" s="66">
        <v>0.81882056470473397</v>
      </c>
      <c r="BS117" s="63" t="s">
        <v>75</v>
      </c>
      <c r="BT117" s="63" t="s">
        <v>75</v>
      </c>
      <c r="BU117" s="63" t="s">
        <v>75</v>
      </c>
      <c r="BV117" s="63" t="s">
        <v>75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9" customFormat="1" x14ac:dyDescent="0.3">
      <c r="A118" s="72"/>
      <c r="F118" s="80"/>
      <c r="G118" s="70"/>
      <c r="H118" s="70"/>
      <c r="I118" s="70"/>
      <c r="J118" s="70"/>
      <c r="K118" s="70"/>
      <c r="L118" s="71"/>
      <c r="M118" s="71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3"/>
      <c r="AB118" s="73"/>
      <c r="AC118" s="73"/>
      <c r="AD118" s="73"/>
      <c r="AE118" s="73"/>
      <c r="AF118" s="73"/>
      <c r="AG118" s="73"/>
      <c r="AH118" s="73"/>
      <c r="AI118" s="74"/>
      <c r="AJ118" s="74"/>
      <c r="AK118" s="74"/>
      <c r="AL118" s="74"/>
      <c r="AM118" s="74"/>
      <c r="AN118" s="74"/>
      <c r="AO118" s="74"/>
      <c r="AP118" s="74"/>
      <c r="AR118" s="75"/>
      <c r="AS118" s="73"/>
      <c r="AT118" s="73"/>
      <c r="AU118" s="73"/>
      <c r="AV118" s="73"/>
      <c r="AW118" s="73"/>
      <c r="AX118" s="73"/>
      <c r="AY118" s="73"/>
      <c r="AZ118" s="73"/>
      <c r="BA118" s="74"/>
      <c r="BB118" s="74"/>
      <c r="BC118" s="74"/>
      <c r="BD118" s="74"/>
      <c r="BE118" s="74"/>
      <c r="BF118" s="74"/>
      <c r="BG118" s="74"/>
      <c r="BH118" s="74"/>
      <c r="BK118" s="73"/>
      <c r="BL118" s="73"/>
      <c r="BM118" s="73"/>
      <c r="BN118" s="73"/>
      <c r="BO118" s="73"/>
      <c r="BP118" s="73"/>
      <c r="BQ118" s="73"/>
      <c r="BR118" s="73"/>
    </row>
    <row r="119" spans="1:78" s="47" customFormat="1" x14ac:dyDescent="0.3">
      <c r="A119" s="48">
        <v>14163150</v>
      </c>
      <c r="B119" s="47">
        <v>23772857</v>
      </c>
      <c r="C119" s="47" t="s">
        <v>25</v>
      </c>
      <c r="D119" s="47" t="s">
        <v>172</v>
      </c>
      <c r="F119" s="77"/>
      <c r="G119" s="49">
        <v>0.14000000000000001</v>
      </c>
      <c r="H119" s="49" t="str">
        <f>IF(G119&gt;0.8,"VG",IF(G119&gt;0.7,"G",IF(G119&gt;0.45,"S","NS")))</f>
        <v>NS</v>
      </c>
      <c r="I119" s="49">
        <f>AJ119</f>
        <v>0</v>
      </c>
      <c r="J119" s="49">
        <f>BB119</f>
        <v>0</v>
      </c>
      <c r="K119" s="49">
        <f>BT119</f>
        <v>0</v>
      </c>
      <c r="L119" s="50">
        <v>-0.35299999999999998</v>
      </c>
      <c r="M119" s="50" t="str">
        <f>IF(ABS(L119)&lt;5%,"VG",IF(ABS(L119)&lt;10%,"G",IF(ABS(L119)&lt;15%,"S","NS")))</f>
        <v>NS</v>
      </c>
      <c r="N119" s="49">
        <f>AO119</f>
        <v>0</v>
      </c>
      <c r="O119" s="49">
        <f>BD119</f>
        <v>0</v>
      </c>
      <c r="P119" s="49">
        <f>BY119</f>
        <v>0</v>
      </c>
      <c r="Q119" s="49">
        <v>0.72899999999999998</v>
      </c>
      <c r="R119" s="49" t="str">
        <f>IF(Q119&lt;=0.5,"VG",IF(Q119&lt;=0.6,"G",IF(Q119&lt;=0.7,"S","NS")))</f>
        <v>NS</v>
      </c>
      <c r="S119" s="49">
        <f>AN119</f>
        <v>0</v>
      </c>
      <c r="T119" s="49">
        <f>BF119</f>
        <v>0</v>
      </c>
      <c r="U119" s="49">
        <f>BX119</f>
        <v>0</v>
      </c>
      <c r="V119" s="49">
        <v>0.83699999999999997</v>
      </c>
      <c r="W119" s="49" t="str">
        <f>IF(V119&gt;0.85,"VG",IF(V119&gt;0.75,"G",IF(V119&gt;0.6,"S","NS")))</f>
        <v>G</v>
      </c>
      <c r="X119" s="49">
        <f>AP119</f>
        <v>0</v>
      </c>
      <c r="Y119" s="49">
        <f>BH119</f>
        <v>0</v>
      </c>
      <c r="Z119" s="49">
        <f>BZ119</f>
        <v>0</v>
      </c>
      <c r="AA119" s="49"/>
      <c r="AB119" s="50"/>
      <c r="AC119" s="49"/>
      <c r="AD119" s="49"/>
      <c r="AE119" s="49"/>
      <c r="AF119" s="50"/>
      <c r="AG119" s="49"/>
      <c r="AH119" s="49"/>
      <c r="AI119" s="49"/>
      <c r="AJ119" s="50"/>
      <c r="AK119" s="49"/>
      <c r="AL119" s="49"/>
    </row>
    <row r="120" spans="1:78" s="47" customFormat="1" x14ac:dyDescent="0.3">
      <c r="A120" s="48">
        <v>14163900</v>
      </c>
      <c r="B120" s="47">
        <v>23772801</v>
      </c>
      <c r="C120" s="47" t="s">
        <v>26</v>
      </c>
      <c r="D120" s="47" t="s">
        <v>172</v>
      </c>
      <c r="F120" s="77"/>
      <c r="G120" s="49">
        <v>0.23</v>
      </c>
      <c r="H120" s="49" t="str">
        <f>IF(G120&gt;0.8,"VG",IF(G120&gt;0.7,"G",IF(G120&gt;0.45,"S","NS")))</f>
        <v>NS</v>
      </c>
      <c r="I120" s="49">
        <f>AJ120</f>
        <v>0</v>
      </c>
      <c r="J120" s="49">
        <f>BB120</f>
        <v>0</v>
      </c>
      <c r="K120" s="49">
        <f>BT120</f>
        <v>0</v>
      </c>
      <c r="L120" s="50">
        <v>-0.33500000000000002</v>
      </c>
      <c r="M120" s="50" t="str">
        <f>IF(ABS(L120)&lt;5%,"VG",IF(ABS(L120)&lt;10%,"G",IF(ABS(L120)&lt;15%,"S","NS")))</f>
        <v>NS</v>
      </c>
      <c r="N120" s="49">
        <f>AO120</f>
        <v>0</v>
      </c>
      <c r="O120" s="49">
        <f>BD120</f>
        <v>0</v>
      </c>
      <c r="P120" s="49">
        <f>BY120</f>
        <v>0</v>
      </c>
      <c r="Q120" s="49">
        <v>0.71799999999999997</v>
      </c>
      <c r="R120" s="49" t="str">
        <f>IF(Q120&lt;=0.5,"VG",IF(Q120&lt;=0.6,"G",IF(Q120&lt;=0.7,"S","NS")))</f>
        <v>NS</v>
      </c>
      <c r="S120" s="49">
        <f>AN120</f>
        <v>0</v>
      </c>
      <c r="T120" s="49">
        <f>BF120</f>
        <v>0</v>
      </c>
      <c r="U120" s="49">
        <f>BX120</f>
        <v>0</v>
      </c>
      <c r="V120" s="49">
        <v>0.78</v>
      </c>
      <c r="W120" s="49" t="str">
        <f>IF(V120&gt;0.85,"VG",IF(V120&gt;0.75,"G",IF(V120&gt;0.6,"S","NS")))</f>
        <v>G</v>
      </c>
      <c r="X120" s="49">
        <f>AP120</f>
        <v>0</v>
      </c>
      <c r="Y120" s="49">
        <f>BH120</f>
        <v>0</v>
      </c>
      <c r="Z120" s="49">
        <f>BZ120</f>
        <v>0</v>
      </c>
      <c r="AA120" s="49"/>
      <c r="AB120" s="50"/>
      <c r="AC120" s="49"/>
      <c r="AD120" s="49"/>
      <c r="AE120" s="49"/>
      <c r="AF120" s="50"/>
      <c r="AG120" s="49"/>
      <c r="AH120" s="49"/>
      <c r="AI120" s="49"/>
      <c r="AJ120" s="50"/>
      <c r="AK120" s="49"/>
      <c r="AL120" s="49"/>
    </row>
    <row r="121" spans="1:78" s="47" customFormat="1" x14ac:dyDescent="0.3">
      <c r="A121" s="48">
        <v>14164700</v>
      </c>
      <c r="B121" s="47">
        <v>23774369</v>
      </c>
      <c r="C121" s="47" t="s">
        <v>12</v>
      </c>
      <c r="D121" s="47" t="s">
        <v>172</v>
      </c>
      <c r="F121" s="77"/>
      <c r="G121" s="49">
        <v>0.35699999999999998</v>
      </c>
      <c r="H121" s="49" t="str">
        <f>IF(G121&gt;0.8,"VG",IF(G121&gt;0.7,"G",IF(G121&gt;0.45,"S","NS")))</f>
        <v>NS</v>
      </c>
      <c r="I121" s="49" t="str">
        <f>AJ121</f>
        <v>NS</v>
      </c>
      <c r="J121" s="49" t="str">
        <f>BB121</f>
        <v>NS</v>
      </c>
      <c r="K121" s="49" t="str">
        <f>BT121</f>
        <v>NS</v>
      </c>
      <c r="L121" s="50">
        <v>0.60499999999999998</v>
      </c>
      <c r="M121" s="50" t="str">
        <f>IF(ABS(L121)&lt;5%,"VG",IF(ABS(L121)&lt;10%,"G",IF(ABS(L121)&lt;15%,"S","NS")))</f>
        <v>NS</v>
      </c>
      <c r="N121" s="49" t="str">
        <f>AO121</f>
        <v>S</v>
      </c>
      <c r="O121" s="49" t="str">
        <f>BD121</f>
        <v>NS</v>
      </c>
      <c r="P121" s="49" t="str">
        <f>BY121</f>
        <v>NS</v>
      </c>
      <c r="Q121" s="49">
        <v>0.747</v>
      </c>
      <c r="R121" s="49" t="str">
        <f>IF(Q121&lt;=0.5,"VG",IF(Q121&lt;=0.6,"G",IF(Q121&lt;=0.7,"S","NS")))</f>
        <v>NS</v>
      </c>
      <c r="S121" s="49" t="str">
        <f>AN121</f>
        <v>NS</v>
      </c>
      <c r="T121" s="49" t="str">
        <f>BF121</f>
        <v>NS</v>
      </c>
      <c r="U121" s="49" t="str">
        <f>BX121</f>
        <v>NS</v>
      </c>
      <c r="V121" s="49">
        <v>0.70399999999999996</v>
      </c>
      <c r="W121" s="49" t="str">
        <f>IF(V121&gt;0.85,"VG",IF(V121&gt;0.75,"G",IF(V121&gt;0.6,"S","NS")))</f>
        <v>S</v>
      </c>
      <c r="X121" s="49" t="str">
        <f>AP121</f>
        <v>S</v>
      </c>
      <c r="Y121" s="49" t="str">
        <f>BH121</f>
        <v>S</v>
      </c>
      <c r="Z121" s="49" t="str">
        <f>BZ121</f>
        <v>S</v>
      </c>
      <c r="AA121" s="51">
        <v>3.0704881282754101E-2</v>
      </c>
      <c r="AB121" s="51">
        <v>8.4524781993650294E-2</v>
      </c>
      <c r="AC121" s="51">
        <v>57.725781118164299</v>
      </c>
      <c r="AD121" s="51">
        <v>55.898433080474298</v>
      </c>
      <c r="AE121" s="51">
        <v>0.98452786589168995</v>
      </c>
      <c r="AF121" s="51">
        <v>0.956804691672417</v>
      </c>
      <c r="AG121" s="51">
        <v>0.60214454482463797</v>
      </c>
      <c r="AH121" s="51">
        <v>0.63132009052717497</v>
      </c>
      <c r="AI121" s="52" t="s">
        <v>73</v>
      </c>
      <c r="AJ121" s="52" t="s">
        <v>73</v>
      </c>
      <c r="AK121" s="52" t="s">
        <v>73</v>
      </c>
      <c r="AL121" s="52" t="s">
        <v>73</v>
      </c>
      <c r="AM121" s="52" t="s">
        <v>73</v>
      </c>
      <c r="AN121" s="52" t="s">
        <v>73</v>
      </c>
      <c r="AO121" s="52" t="s">
        <v>76</v>
      </c>
      <c r="AP121" s="52" t="s">
        <v>76</v>
      </c>
      <c r="AR121" s="53" t="s">
        <v>86</v>
      </c>
      <c r="AS121" s="51">
        <v>-0.140948274247363</v>
      </c>
      <c r="AT121" s="51">
        <v>-0.122937769553058</v>
      </c>
      <c r="AU121" s="51">
        <v>66.867307385937096</v>
      </c>
      <c r="AV121" s="51">
        <v>66.057230496528703</v>
      </c>
      <c r="AW121" s="51">
        <v>1.0681518029977599</v>
      </c>
      <c r="AX121" s="51">
        <v>1.0596875811073101</v>
      </c>
      <c r="AY121" s="51">
        <v>0.57818284597209202</v>
      </c>
      <c r="AZ121" s="51">
        <v>0.60062178678829903</v>
      </c>
      <c r="BA121" s="52" t="s">
        <v>73</v>
      </c>
      <c r="BB121" s="52" t="s">
        <v>73</v>
      </c>
      <c r="BC121" s="52" t="s">
        <v>73</v>
      </c>
      <c r="BD121" s="52" t="s">
        <v>73</v>
      </c>
      <c r="BE121" s="52" t="s">
        <v>73</v>
      </c>
      <c r="BF121" s="52" t="s">
        <v>73</v>
      </c>
      <c r="BG121" s="52" t="s">
        <v>73</v>
      </c>
      <c r="BH121" s="52" t="s">
        <v>76</v>
      </c>
      <c r="BI121" s="47">
        <f>IF(BJ121=AR121,1,0)</f>
        <v>1</v>
      </c>
      <c r="BJ121" s="47" t="s">
        <v>86</v>
      </c>
      <c r="BK121" s="51">
        <v>-5.9165543784451997E-2</v>
      </c>
      <c r="BL121" s="51">
        <v>-4.1886943092680901E-2</v>
      </c>
      <c r="BM121" s="51">
        <v>61.764911696754098</v>
      </c>
      <c r="BN121" s="51">
        <v>61.151691742809497</v>
      </c>
      <c r="BO121" s="51">
        <v>1.02915768654976</v>
      </c>
      <c r="BP121" s="51">
        <v>1.02072863342452</v>
      </c>
      <c r="BQ121" s="51">
        <v>0.58744030239503198</v>
      </c>
      <c r="BR121" s="51">
        <v>0.61195296299156199</v>
      </c>
      <c r="BS121" s="47" t="s">
        <v>73</v>
      </c>
      <c r="BT121" s="47" t="s">
        <v>73</v>
      </c>
      <c r="BU121" s="47" t="s">
        <v>73</v>
      </c>
      <c r="BV121" s="47" t="s">
        <v>73</v>
      </c>
      <c r="BW121" s="47" t="s">
        <v>73</v>
      </c>
      <c r="BX121" s="47" t="s">
        <v>73</v>
      </c>
      <c r="BY121" s="47" t="s">
        <v>73</v>
      </c>
      <c r="BZ121" s="47" t="s">
        <v>76</v>
      </c>
    </row>
    <row r="122" spans="1:78" s="30" customFormat="1" x14ac:dyDescent="0.3">
      <c r="A122" s="114">
        <v>14164700</v>
      </c>
      <c r="B122" s="30">
        <v>23774369</v>
      </c>
      <c r="C122" s="30" t="s">
        <v>12</v>
      </c>
      <c r="D122" s="30" t="s">
        <v>204</v>
      </c>
      <c r="F122" s="116"/>
      <c r="G122" s="24">
        <v>0.35</v>
      </c>
      <c r="H122" s="24" t="str">
        <f>IF(G122&gt;0.8,"VG",IF(G122&gt;0.7,"G",IF(G122&gt;0.45,"S","NS")))</f>
        <v>NS</v>
      </c>
      <c r="I122" s="24" t="str">
        <f>AJ122</f>
        <v>NS</v>
      </c>
      <c r="J122" s="24" t="str">
        <f>BB122</f>
        <v>NS</v>
      </c>
      <c r="K122" s="24" t="str">
        <f>BT122</f>
        <v>NS</v>
      </c>
      <c r="L122" s="25">
        <v>0.61</v>
      </c>
      <c r="M122" s="25" t="str">
        <f>IF(ABS(L122)&lt;5%,"VG",IF(ABS(L122)&lt;10%,"G",IF(ABS(L122)&lt;15%,"S","NS")))</f>
        <v>NS</v>
      </c>
      <c r="N122" s="24" t="str">
        <f>AO122</f>
        <v>S</v>
      </c>
      <c r="O122" s="24" t="str">
        <f>BD122</f>
        <v>NS</v>
      </c>
      <c r="P122" s="24" t="str">
        <f>BY122</f>
        <v>NS</v>
      </c>
      <c r="Q122" s="24">
        <v>0.747</v>
      </c>
      <c r="R122" s="24" t="str">
        <f>IF(Q122&lt;=0.5,"VG",IF(Q122&lt;=0.6,"G",IF(Q122&lt;=0.7,"S","NS")))</f>
        <v>NS</v>
      </c>
      <c r="S122" s="24" t="str">
        <f>AN122</f>
        <v>NS</v>
      </c>
      <c r="T122" s="24" t="str">
        <f>BF122</f>
        <v>NS</v>
      </c>
      <c r="U122" s="24" t="str">
        <f>BX122</f>
        <v>NS</v>
      </c>
      <c r="V122" s="24">
        <v>0.73</v>
      </c>
      <c r="W122" s="24" t="str">
        <f>IF(V122&gt;0.85,"VG",IF(V122&gt;0.75,"G",IF(V122&gt;0.6,"S","NS")))</f>
        <v>S</v>
      </c>
      <c r="X122" s="24" t="str">
        <f>AP122</f>
        <v>S</v>
      </c>
      <c r="Y122" s="24" t="str">
        <f>BH122</f>
        <v>S</v>
      </c>
      <c r="Z122" s="24" t="str">
        <f>BZ122</f>
        <v>S</v>
      </c>
      <c r="AA122" s="33">
        <v>3.0704881282754101E-2</v>
      </c>
      <c r="AB122" s="33">
        <v>8.4524781993650294E-2</v>
      </c>
      <c r="AC122" s="33">
        <v>57.725781118164299</v>
      </c>
      <c r="AD122" s="33">
        <v>55.898433080474298</v>
      </c>
      <c r="AE122" s="33">
        <v>0.98452786589168995</v>
      </c>
      <c r="AF122" s="33">
        <v>0.956804691672417</v>
      </c>
      <c r="AG122" s="33">
        <v>0.60214454482463797</v>
      </c>
      <c r="AH122" s="33">
        <v>0.63132009052717497</v>
      </c>
      <c r="AI122" s="36" t="s">
        <v>73</v>
      </c>
      <c r="AJ122" s="36" t="s">
        <v>73</v>
      </c>
      <c r="AK122" s="36" t="s">
        <v>73</v>
      </c>
      <c r="AL122" s="36" t="s">
        <v>73</v>
      </c>
      <c r="AM122" s="36" t="s">
        <v>73</v>
      </c>
      <c r="AN122" s="36" t="s">
        <v>73</v>
      </c>
      <c r="AO122" s="36" t="s">
        <v>76</v>
      </c>
      <c r="AP122" s="36" t="s">
        <v>76</v>
      </c>
      <c r="AR122" s="117" t="s">
        <v>86</v>
      </c>
      <c r="AS122" s="33">
        <v>-0.140948274247363</v>
      </c>
      <c r="AT122" s="33">
        <v>-0.122937769553058</v>
      </c>
      <c r="AU122" s="33">
        <v>66.867307385937096</v>
      </c>
      <c r="AV122" s="33">
        <v>66.057230496528703</v>
      </c>
      <c r="AW122" s="33">
        <v>1.0681518029977599</v>
      </c>
      <c r="AX122" s="33">
        <v>1.0596875811073101</v>
      </c>
      <c r="AY122" s="33">
        <v>0.57818284597209202</v>
      </c>
      <c r="AZ122" s="33">
        <v>0.60062178678829903</v>
      </c>
      <c r="BA122" s="36" t="s">
        <v>73</v>
      </c>
      <c r="BB122" s="36" t="s">
        <v>73</v>
      </c>
      <c r="BC122" s="36" t="s">
        <v>73</v>
      </c>
      <c r="BD122" s="36" t="s">
        <v>73</v>
      </c>
      <c r="BE122" s="36" t="s">
        <v>73</v>
      </c>
      <c r="BF122" s="36" t="s">
        <v>73</v>
      </c>
      <c r="BG122" s="36" t="s">
        <v>73</v>
      </c>
      <c r="BH122" s="36" t="s">
        <v>76</v>
      </c>
      <c r="BI122" s="30">
        <f>IF(BJ122=AR122,1,0)</f>
        <v>1</v>
      </c>
      <c r="BJ122" s="30" t="s">
        <v>86</v>
      </c>
      <c r="BK122" s="33">
        <v>-5.9165543784451997E-2</v>
      </c>
      <c r="BL122" s="33">
        <v>-4.1886943092680901E-2</v>
      </c>
      <c r="BM122" s="33">
        <v>61.764911696754098</v>
      </c>
      <c r="BN122" s="33">
        <v>61.151691742809497</v>
      </c>
      <c r="BO122" s="33">
        <v>1.02915768654976</v>
      </c>
      <c r="BP122" s="33">
        <v>1.02072863342452</v>
      </c>
      <c r="BQ122" s="33">
        <v>0.58744030239503198</v>
      </c>
      <c r="BR122" s="33">
        <v>0.61195296299156199</v>
      </c>
      <c r="BS122" s="30" t="s">
        <v>73</v>
      </c>
      <c r="BT122" s="30" t="s">
        <v>73</v>
      </c>
      <c r="BU122" s="30" t="s">
        <v>73</v>
      </c>
      <c r="BV122" s="30" t="s">
        <v>73</v>
      </c>
      <c r="BW122" s="30" t="s">
        <v>73</v>
      </c>
      <c r="BX122" s="30" t="s">
        <v>73</v>
      </c>
      <c r="BY122" s="30" t="s">
        <v>73</v>
      </c>
      <c r="BZ122" s="30" t="s">
        <v>76</v>
      </c>
    </row>
    <row r="123" spans="1:78" s="69" customFormat="1" x14ac:dyDescent="0.3">
      <c r="A123" s="72"/>
      <c r="F123" s="80"/>
      <c r="G123" s="70"/>
      <c r="H123" s="70"/>
      <c r="I123" s="70"/>
      <c r="J123" s="70"/>
      <c r="K123" s="70"/>
      <c r="L123" s="71"/>
      <c r="M123" s="71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3"/>
      <c r="AB123" s="73"/>
      <c r="AC123" s="73"/>
      <c r="AD123" s="73"/>
      <c r="AE123" s="73"/>
      <c r="AF123" s="73"/>
      <c r="AG123" s="73"/>
      <c r="AH123" s="73"/>
      <c r="AI123" s="74"/>
      <c r="AJ123" s="74"/>
      <c r="AK123" s="74"/>
      <c r="AL123" s="74"/>
      <c r="AM123" s="74"/>
      <c r="AN123" s="74"/>
      <c r="AO123" s="74"/>
      <c r="AP123" s="74"/>
      <c r="AR123" s="75"/>
      <c r="AS123" s="73"/>
      <c r="AT123" s="73"/>
      <c r="AU123" s="73"/>
      <c r="AV123" s="73"/>
      <c r="AW123" s="73"/>
      <c r="AX123" s="73"/>
      <c r="AY123" s="73"/>
      <c r="AZ123" s="73"/>
      <c r="BA123" s="74"/>
      <c r="BB123" s="74"/>
      <c r="BC123" s="74"/>
      <c r="BD123" s="74"/>
      <c r="BE123" s="74"/>
      <c r="BF123" s="74"/>
      <c r="BG123" s="74"/>
      <c r="BH123" s="74"/>
      <c r="BK123" s="73"/>
      <c r="BL123" s="73"/>
      <c r="BM123" s="73"/>
      <c r="BN123" s="73"/>
      <c r="BO123" s="73"/>
      <c r="BP123" s="73"/>
      <c r="BQ123" s="73"/>
      <c r="BR123" s="73"/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63" t="s">
        <v>172</v>
      </c>
      <c r="F124" s="77"/>
      <c r="G124" s="64">
        <v>0.77100000000000002</v>
      </c>
      <c r="H124" s="64" t="str">
        <f t="shared" ref="H124:H138" si="757">IF(G124&gt;0.8,"VG",IF(G124&gt;0.7,"G",IF(G124&gt;0.45,"S","NS")))</f>
        <v>G</v>
      </c>
      <c r="I124" s="64" t="str">
        <f t="shared" ref="I124:I130" si="758">AJ124</f>
        <v>G</v>
      </c>
      <c r="J124" s="64" t="str">
        <f t="shared" ref="J124:J130" si="759">BB124</f>
        <v>VG</v>
      </c>
      <c r="K124" s="64" t="str">
        <f t="shared" ref="K124:K130" si="760">BT124</f>
        <v>VG</v>
      </c>
      <c r="L124" s="65">
        <v>-1.7000000000000001E-2</v>
      </c>
      <c r="M124" s="65" t="str">
        <f t="shared" ref="M124:M138" si="761">IF(ABS(L124)&lt;5%,"VG",IF(ABS(L124)&lt;10%,"G",IF(ABS(L124)&lt;15%,"S","NS")))</f>
        <v>VG</v>
      </c>
      <c r="N124" s="64" t="str">
        <f t="shared" ref="N124:N130" si="762">AO124</f>
        <v>G</v>
      </c>
      <c r="O124" s="64" t="str">
        <f t="shared" ref="O124:O130" si="763">BD124</f>
        <v>VG</v>
      </c>
      <c r="P124" s="64" t="str">
        <f t="shared" ref="P124:P130" si="764">BY124</f>
        <v>G</v>
      </c>
      <c r="Q124" s="64">
        <v>0.47699999999999998</v>
      </c>
      <c r="R124" s="64" t="str">
        <f t="shared" ref="R124:R138" si="765">IF(Q124&lt;=0.5,"VG",IF(Q124&lt;=0.6,"G",IF(Q124&lt;=0.7,"S","NS")))</f>
        <v>VG</v>
      </c>
      <c r="S124" s="64" t="str">
        <f t="shared" ref="S124:S130" si="766">AN124</f>
        <v>VG</v>
      </c>
      <c r="T124" s="64" t="str">
        <f t="shared" ref="T124:T130" si="767">BF124</f>
        <v>VG</v>
      </c>
      <c r="U124" s="64" t="str">
        <f t="shared" ref="U124:U130" si="768">BX124</f>
        <v>VG</v>
      </c>
      <c r="V124" s="64">
        <v>0.79300000000000004</v>
      </c>
      <c r="W124" s="64" t="str">
        <f t="shared" ref="W124:W138" si="769">IF(V124&gt;0.85,"VG",IF(V124&gt;0.75,"G",IF(V124&gt;0.6,"S","NS")))</f>
        <v>G</v>
      </c>
      <c r="X124" s="64" t="str">
        <f t="shared" ref="X124:X130" si="770">AP124</f>
        <v>G</v>
      </c>
      <c r="Y124" s="64" t="str">
        <f t="shared" ref="Y124:Y130" si="771">BH124</f>
        <v>VG</v>
      </c>
      <c r="Z124" s="64" t="str">
        <f t="shared" ref="Z124:Z130" si="772">BZ124</f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ref="BI124:BI130" si="773">IF(BJ124=AR124,1,0)</f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63" t="s">
        <v>175</v>
      </c>
      <c r="F125" s="77"/>
      <c r="G125" s="64">
        <v>0.76</v>
      </c>
      <c r="H125" s="64" t="str">
        <f t="shared" si="757"/>
        <v>G</v>
      </c>
      <c r="I125" s="64" t="str">
        <f t="shared" si="758"/>
        <v>G</v>
      </c>
      <c r="J125" s="64" t="str">
        <f t="shared" si="759"/>
        <v>VG</v>
      </c>
      <c r="K125" s="64" t="str">
        <f t="shared" si="760"/>
        <v>VG</v>
      </c>
      <c r="L125" s="65">
        <v>-1.9E-2</v>
      </c>
      <c r="M125" s="65" t="str">
        <f t="shared" si="761"/>
        <v>VG</v>
      </c>
      <c r="N125" s="64" t="str">
        <f t="shared" si="762"/>
        <v>G</v>
      </c>
      <c r="O125" s="64" t="str">
        <f t="shared" si="763"/>
        <v>VG</v>
      </c>
      <c r="P125" s="64" t="str">
        <f t="shared" si="764"/>
        <v>G</v>
      </c>
      <c r="Q125" s="64">
        <v>0.49</v>
      </c>
      <c r="R125" s="64" t="str">
        <f t="shared" si="765"/>
        <v>VG</v>
      </c>
      <c r="S125" s="64" t="str">
        <f t="shared" si="766"/>
        <v>VG</v>
      </c>
      <c r="T125" s="64" t="str">
        <f t="shared" si="767"/>
        <v>VG</v>
      </c>
      <c r="U125" s="64" t="str">
        <f t="shared" si="768"/>
        <v>VG</v>
      </c>
      <c r="V125" s="64">
        <v>0.79300000000000004</v>
      </c>
      <c r="W125" s="64" t="str">
        <f t="shared" si="769"/>
        <v>G</v>
      </c>
      <c r="X125" s="64" t="str">
        <f t="shared" si="770"/>
        <v>G</v>
      </c>
      <c r="Y125" s="64" t="str">
        <f t="shared" si="771"/>
        <v>VG</v>
      </c>
      <c r="Z125" s="64" t="str">
        <f t="shared" si="772"/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si="773"/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63" t="s">
        <v>176</v>
      </c>
      <c r="F126" s="77"/>
      <c r="G126" s="64">
        <v>0.74</v>
      </c>
      <c r="H126" s="64" t="str">
        <f t="shared" si="757"/>
        <v>G</v>
      </c>
      <c r="I126" s="64" t="str">
        <f t="shared" si="758"/>
        <v>G</v>
      </c>
      <c r="J126" s="64" t="str">
        <f t="shared" si="759"/>
        <v>VG</v>
      </c>
      <c r="K126" s="64" t="str">
        <f t="shared" si="760"/>
        <v>VG</v>
      </c>
      <c r="L126" s="65">
        <v>-8.0000000000000002E-3</v>
      </c>
      <c r="M126" s="65" t="str">
        <f t="shared" si="761"/>
        <v>VG</v>
      </c>
      <c r="N126" s="64" t="str">
        <f t="shared" si="762"/>
        <v>G</v>
      </c>
      <c r="O126" s="64" t="str">
        <f t="shared" si="763"/>
        <v>VG</v>
      </c>
      <c r="P126" s="64" t="str">
        <f t="shared" si="764"/>
        <v>G</v>
      </c>
      <c r="Q126" s="64">
        <v>0.51</v>
      </c>
      <c r="R126" s="64" t="str">
        <f t="shared" si="765"/>
        <v>G</v>
      </c>
      <c r="S126" s="64" t="str">
        <f t="shared" si="766"/>
        <v>VG</v>
      </c>
      <c r="T126" s="64" t="str">
        <f t="shared" si="767"/>
        <v>VG</v>
      </c>
      <c r="U126" s="64" t="str">
        <f t="shared" si="768"/>
        <v>VG</v>
      </c>
      <c r="V126" s="64">
        <v>0.82</v>
      </c>
      <c r="W126" s="64" t="str">
        <f t="shared" si="769"/>
        <v>G</v>
      </c>
      <c r="X126" s="64" t="str">
        <f t="shared" si="770"/>
        <v>G</v>
      </c>
      <c r="Y126" s="64" t="str">
        <f t="shared" si="771"/>
        <v>VG</v>
      </c>
      <c r="Z126" s="64" t="str">
        <f t="shared" si="772"/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si="773"/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63" t="s">
        <v>177</v>
      </c>
      <c r="F127" s="77"/>
      <c r="G127" s="64">
        <v>0.75</v>
      </c>
      <c r="H127" s="64" t="str">
        <f t="shared" si="757"/>
        <v>G</v>
      </c>
      <c r="I127" s="64" t="str">
        <f t="shared" si="758"/>
        <v>G</v>
      </c>
      <c r="J127" s="64" t="str">
        <f t="shared" si="759"/>
        <v>VG</v>
      </c>
      <c r="K127" s="64" t="str">
        <f t="shared" si="760"/>
        <v>VG</v>
      </c>
      <c r="L127" s="65">
        <v>-7.0000000000000001E-3</v>
      </c>
      <c r="M127" s="65" t="str">
        <f t="shared" si="761"/>
        <v>VG</v>
      </c>
      <c r="N127" s="64" t="str">
        <f t="shared" si="762"/>
        <v>G</v>
      </c>
      <c r="O127" s="64" t="str">
        <f t="shared" si="763"/>
        <v>VG</v>
      </c>
      <c r="P127" s="64" t="str">
        <f t="shared" si="764"/>
        <v>G</v>
      </c>
      <c r="Q127" s="64">
        <v>0.5</v>
      </c>
      <c r="R127" s="64" t="str">
        <f t="shared" si="765"/>
        <v>VG</v>
      </c>
      <c r="S127" s="64" t="str">
        <f t="shared" si="766"/>
        <v>VG</v>
      </c>
      <c r="T127" s="64" t="str">
        <f t="shared" si="767"/>
        <v>VG</v>
      </c>
      <c r="U127" s="64" t="str">
        <f t="shared" si="768"/>
        <v>VG</v>
      </c>
      <c r="V127" s="64">
        <v>0.78</v>
      </c>
      <c r="W127" s="64" t="str">
        <f t="shared" si="769"/>
        <v>G</v>
      </c>
      <c r="X127" s="64" t="str">
        <f t="shared" si="770"/>
        <v>G</v>
      </c>
      <c r="Y127" s="64" t="str">
        <f t="shared" si="771"/>
        <v>VG</v>
      </c>
      <c r="Z127" s="64" t="str">
        <f t="shared" si="772"/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si="773"/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>
        <v>44181</v>
      </c>
      <c r="E128" s="83"/>
      <c r="F128" s="77"/>
      <c r="G128" s="64">
        <v>0.69</v>
      </c>
      <c r="H128" s="64" t="str">
        <f t="shared" si="757"/>
        <v>S</v>
      </c>
      <c r="I128" s="64" t="str">
        <f t="shared" si="758"/>
        <v>G</v>
      </c>
      <c r="J128" s="64" t="str">
        <f t="shared" si="759"/>
        <v>VG</v>
      </c>
      <c r="K128" s="64" t="str">
        <f t="shared" si="760"/>
        <v>VG</v>
      </c>
      <c r="L128" s="65">
        <v>1.7000000000000001E-2</v>
      </c>
      <c r="M128" s="65" t="str">
        <f t="shared" si="761"/>
        <v>VG</v>
      </c>
      <c r="N128" s="64" t="str">
        <f t="shared" si="762"/>
        <v>G</v>
      </c>
      <c r="O128" s="64" t="str">
        <f t="shared" si="763"/>
        <v>VG</v>
      </c>
      <c r="P128" s="64" t="str">
        <f t="shared" si="764"/>
        <v>G</v>
      </c>
      <c r="Q128" s="64">
        <v>0.56000000000000005</v>
      </c>
      <c r="R128" s="64" t="str">
        <f t="shared" si="765"/>
        <v>G</v>
      </c>
      <c r="S128" s="64" t="str">
        <f t="shared" si="766"/>
        <v>VG</v>
      </c>
      <c r="T128" s="64" t="str">
        <f t="shared" si="767"/>
        <v>VG</v>
      </c>
      <c r="U128" s="64" t="str">
        <f t="shared" si="768"/>
        <v>VG</v>
      </c>
      <c r="V128" s="64">
        <v>0.7</v>
      </c>
      <c r="W128" s="64" t="str">
        <f t="shared" si="769"/>
        <v>S</v>
      </c>
      <c r="X128" s="64" t="str">
        <f t="shared" si="770"/>
        <v>G</v>
      </c>
      <c r="Y128" s="64" t="str">
        <f t="shared" si="771"/>
        <v>VG</v>
      </c>
      <c r="Z128" s="64" t="str">
        <f t="shared" si="772"/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si="773"/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185</v>
      </c>
      <c r="E129" s="83"/>
      <c r="F129" s="77"/>
      <c r="G129" s="64">
        <v>0.68</v>
      </c>
      <c r="H129" s="64" t="str">
        <f t="shared" si="757"/>
        <v>S</v>
      </c>
      <c r="I129" s="64" t="str">
        <f t="shared" si="758"/>
        <v>G</v>
      </c>
      <c r="J129" s="64" t="str">
        <f t="shared" si="759"/>
        <v>VG</v>
      </c>
      <c r="K129" s="64" t="str">
        <f t="shared" si="760"/>
        <v>VG</v>
      </c>
      <c r="L129" s="65">
        <v>8.7999999999999995E-2</v>
      </c>
      <c r="M129" s="65" t="str">
        <f t="shared" si="761"/>
        <v>G</v>
      </c>
      <c r="N129" s="64" t="str">
        <f t="shared" si="762"/>
        <v>G</v>
      </c>
      <c r="O129" s="64" t="str">
        <f t="shared" si="763"/>
        <v>VG</v>
      </c>
      <c r="P129" s="64" t="str">
        <f t="shared" si="764"/>
        <v>G</v>
      </c>
      <c r="Q129" s="64">
        <v>0.56000000000000005</v>
      </c>
      <c r="R129" s="64" t="str">
        <f t="shared" si="765"/>
        <v>G</v>
      </c>
      <c r="S129" s="64" t="str">
        <f t="shared" si="766"/>
        <v>VG</v>
      </c>
      <c r="T129" s="64" t="str">
        <f t="shared" si="767"/>
        <v>VG</v>
      </c>
      <c r="U129" s="64" t="str">
        <f t="shared" si="768"/>
        <v>VG</v>
      </c>
      <c r="V129" s="64">
        <v>0.71</v>
      </c>
      <c r="W129" s="64" t="str">
        <f t="shared" si="769"/>
        <v>S</v>
      </c>
      <c r="X129" s="64" t="str">
        <f t="shared" si="770"/>
        <v>G</v>
      </c>
      <c r="Y129" s="64" t="str">
        <f t="shared" si="771"/>
        <v>VG</v>
      </c>
      <c r="Z129" s="64" t="str">
        <f t="shared" si="772"/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si="773"/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186</v>
      </c>
      <c r="E130" s="83"/>
      <c r="F130" s="77"/>
      <c r="G130" s="64">
        <v>0.68</v>
      </c>
      <c r="H130" s="64" t="str">
        <f t="shared" si="757"/>
        <v>S</v>
      </c>
      <c r="I130" s="64" t="str">
        <f t="shared" si="758"/>
        <v>G</v>
      </c>
      <c r="J130" s="64" t="str">
        <f t="shared" si="759"/>
        <v>VG</v>
      </c>
      <c r="K130" s="64" t="str">
        <f t="shared" si="760"/>
        <v>VG</v>
      </c>
      <c r="L130" s="65">
        <v>9.6000000000000002E-2</v>
      </c>
      <c r="M130" s="65" t="str">
        <f t="shared" si="761"/>
        <v>G</v>
      </c>
      <c r="N130" s="64" t="str">
        <f t="shared" si="762"/>
        <v>G</v>
      </c>
      <c r="O130" s="64" t="str">
        <f t="shared" si="763"/>
        <v>VG</v>
      </c>
      <c r="P130" s="64" t="str">
        <f t="shared" si="764"/>
        <v>G</v>
      </c>
      <c r="Q130" s="64">
        <v>0.56000000000000005</v>
      </c>
      <c r="R130" s="64" t="str">
        <f t="shared" si="765"/>
        <v>G</v>
      </c>
      <c r="S130" s="64" t="str">
        <f t="shared" si="766"/>
        <v>VG</v>
      </c>
      <c r="T130" s="64" t="str">
        <f t="shared" si="767"/>
        <v>VG</v>
      </c>
      <c r="U130" s="64" t="str">
        <f t="shared" si="768"/>
        <v>VG</v>
      </c>
      <c r="V130" s="64">
        <v>0.71</v>
      </c>
      <c r="W130" s="64" t="str">
        <f t="shared" si="769"/>
        <v>S</v>
      </c>
      <c r="X130" s="64" t="str">
        <f t="shared" si="770"/>
        <v>G</v>
      </c>
      <c r="Y130" s="64" t="str">
        <f t="shared" si="771"/>
        <v>VG</v>
      </c>
      <c r="Z130" s="64" t="str">
        <f t="shared" si="772"/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si="773"/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197</v>
      </c>
      <c r="E131" s="83"/>
      <c r="F131" s="77"/>
      <c r="G131" s="64">
        <v>0.68</v>
      </c>
      <c r="H131" s="64" t="str">
        <f t="shared" si="757"/>
        <v>S</v>
      </c>
      <c r="I131" s="64" t="str">
        <f t="shared" ref="I131" si="774">AJ131</f>
        <v>G</v>
      </c>
      <c r="J131" s="64" t="str">
        <f t="shared" ref="J131" si="775">BB131</f>
        <v>VG</v>
      </c>
      <c r="K131" s="64" t="str">
        <f t="shared" ref="K131" si="776">BT131</f>
        <v>VG</v>
      </c>
      <c r="L131" s="65">
        <v>9.6000000000000002E-2</v>
      </c>
      <c r="M131" s="65" t="str">
        <f t="shared" si="761"/>
        <v>G</v>
      </c>
      <c r="N131" s="64" t="str">
        <f t="shared" ref="N131" si="777">AO131</f>
        <v>G</v>
      </c>
      <c r="O131" s="64" t="str">
        <f t="shared" ref="O131" si="778">BD131</f>
        <v>VG</v>
      </c>
      <c r="P131" s="64" t="str">
        <f t="shared" ref="P131" si="779">BY131</f>
        <v>G</v>
      </c>
      <c r="Q131" s="64">
        <v>0.56000000000000005</v>
      </c>
      <c r="R131" s="64" t="str">
        <f t="shared" si="765"/>
        <v>G</v>
      </c>
      <c r="S131" s="64" t="str">
        <f t="shared" ref="S131" si="780">AN131</f>
        <v>VG</v>
      </c>
      <c r="T131" s="64" t="str">
        <f t="shared" ref="T131" si="781">BF131</f>
        <v>VG</v>
      </c>
      <c r="U131" s="64" t="str">
        <f t="shared" ref="U131" si="782">BX131</f>
        <v>VG</v>
      </c>
      <c r="V131" s="64">
        <v>0.71</v>
      </c>
      <c r="W131" s="64" t="str">
        <f t="shared" si="769"/>
        <v>S</v>
      </c>
      <c r="X131" s="64" t="str">
        <f t="shared" ref="X131" si="783">AP131</f>
        <v>G</v>
      </c>
      <c r="Y131" s="64" t="str">
        <f t="shared" ref="Y131" si="784">BH131</f>
        <v>VG</v>
      </c>
      <c r="Z131" s="64" t="str">
        <f t="shared" ref="Z131" si="785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86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>
        <v>44187</v>
      </c>
      <c r="E132" s="83"/>
      <c r="F132" s="77"/>
      <c r="G132" s="64">
        <v>0.81</v>
      </c>
      <c r="H132" s="64" t="str">
        <f t="shared" si="757"/>
        <v>VG</v>
      </c>
      <c r="I132" s="64" t="str">
        <f t="shared" ref="I132" si="787">AJ132</f>
        <v>G</v>
      </c>
      <c r="J132" s="64" t="str">
        <f t="shared" ref="J132" si="788">BB132</f>
        <v>VG</v>
      </c>
      <c r="K132" s="64" t="str">
        <f t="shared" ref="K132" si="789">BT132</f>
        <v>VG</v>
      </c>
      <c r="L132" s="65">
        <v>4.1000000000000002E-2</v>
      </c>
      <c r="M132" s="65" t="str">
        <f t="shared" si="761"/>
        <v>VG</v>
      </c>
      <c r="N132" s="64" t="str">
        <f t="shared" ref="N132" si="790">AO132</f>
        <v>G</v>
      </c>
      <c r="O132" s="64" t="str">
        <f t="shared" ref="O132" si="791">BD132</f>
        <v>VG</v>
      </c>
      <c r="P132" s="64" t="str">
        <f t="shared" ref="P132" si="792">BY132</f>
        <v>G</v>
      </c>
      <c r="Q132" s="64">
        <v>0.43</v>
      </c>
      <c r="R132" s="64" t="str">
        <f t="shared" si="765"/>
        <v>VG</v>
      </c>
      <c r="S132" s="64" t="str">
        <f t="shared" ref="S132" si="793">AN132</f>
        <v>VG</v>
      </c>
      <c r="T132" s="64" t="str">
        <f t="shared" ref="T132" si="794">BF132</f>
        <v>VG</v>
      </c>
      <c r="U132" s="64" t="str">
        <f t="shared" ref="U132" si="795">BX132</f>
        <v>VG</v>
      </c>
      <c r="V132" s="64">
        <v>0.82</v>
      </c>
      <c r="W132" s="64" t="str">
        <f t="shared" si="769"/>
        <v>G</v>
      </c>
      <c r="X132" s="64" t="str">
        <f t="shared" ref="X132" si="796">AP132</f>
        <v>G</v>
      </c>
      <c r="Y132" s="64" t="str">
        <f t="shared" ref="Y132" si="797">BH132</f>
        <v>VG</v>
      </c>
      <c r="Z132" s="64" t="str">
        <f t="shared" ref="Z132" si="798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99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204</v>
      </c>
      <c r="E133" s="83"/>
      <c r="F133" s="77"/>
      <c r="G133" s="64">
        <v>0.82</v>
      </c>
      <c r="H133" s="64" t="str">
        <f t="shared" si="757"/>
        <v>VG</v>
      </c>
      <c r="I133" s="64" t="str">
        <f t="shared" ref="I133" si="800">AJ133</f>
        <v>G</v>
      </c>
      <c r="J133" s="64" t="str">
        <f t="shared" ref="J133" si="801">BB133</f>
        <v>VG</v>
      </c>
      <c r="K133" s="64" t="str">
        <f t="shared" ref="K133" si="802">BT133</f>
        <v>VG</v>
      </c>
      <c r="L133" s="65">
        <v>2.8000000000000001E-2</v>
      </c>
      <c r="M133" s="65" t="str">
        <f t="shared" si="761"/>
        <v>VG</v>
      </c>
      <c r="N133" s="64" t="str">
        <f t="shared" ref="N133" si="803">AO133</f>
        <v>G</v>
      </c>
      <c r="O133" s="64" t="str">
        <f t="shared" ref="O133" si="804">BD133</f>
        <v>VG</v>
      </c>
      <c r="P133" s="64" t="str">
        <f t="shared" ref="P133" si="805">BY133</f>
        <v>G</v>
      </c>
      <c r="Q133" s="64">
        <v>0.42</v>
      </c>
      <c r="R133" s="64" t="str">
        <f t="shared" si="765"/>
        <v>VG</v>
      </c>
      <c r="S133" s="64" t="str">
        <f t="shared" ref="S133" si="806">AN133</f>
        <v>VG</v>
      </c>
      <c r="T133" s="64" t="str">
        <f t="shared" ref="T133" si="807">BF133</f>
        <v>VG</v>
      </c>
      <c r="U133" s="64" t="str">
        <f t="shared" ref="U133" si="808">BX133</f>
        <v>VG</v>
      </c>
      <c r="V133" s="64">
        <v>0.83</v>
      </c>
      <c r="W133" s="64" t="str">
        <f t="shared" si="769"/>
        <v>G</v>
      </c>
      <c r="X133" s="64" t="str">
        <f t="shared" ref="X133" si="809">AP133</f>
        <v>G</v>
      </c>
      <c r="Y133" s="64" t="str">
        <f t="shared" ref="Y133" si="810">BH133</f>
        <v>VG</v>
      </c>
      <c r="Z133" s="64" t="str">
        <f t="shared" ref="Z133" si="811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812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205</v>
      </c>
      <c r="E134" s="83"/>
      <c r="F134" s="77"/>
      <c r="G134" s="64">
        <v>0.82</v>
      </c>
      <c r="H134" s="64" t="str">
        <f t="shared" si="757"/>
        <v>VG</v>
      </c>
      <c r="I134" s="64" t="str">
        <f t="shared" ref="I134" si="813">AJ134</f>
        <v>G</v>
      </c>
      <c r="J134" s="64" t="str">
        <f t="shared" ref="J134" si="814">BB134</f>
        <v>VG</v>
      </c>
      <c r="K134" s="64" t="str">
        <f t="shared" ref="K134" si="815">BT134</f>
        <v>VG</v>
      </c>
      <c r="L134" s="65">
        <v>1.7000000000000001E-2</v>
      </c>
      <c r="M134" s="65" t="str">
        <f t="shared" si="761"/>
        <v>VG</v>
      </c>
      <c r="N134" s="64" t="str">
        <f t="shared" ref="N134" si="816">AO134</f>
        <v>G</v>
      </c>
      <c r="O134" s="64" t="str">
        <f t="shared" ref="O134" si="817">BD134</f>
        <v>VG</v>
      </c>
      <c r="P134" s="64" t="str">
        <f t="shared" ref="P134" si="818">BY134</f>
        <v>G</v>
      </c>
      <c r="Q134" s="64">
        <v>0.42</v>
      </c>
      <c r="R134" s="64" t="str">
        <f t="shared" si="765"/>
        <v>VG</v>
      </c>
      <c r="S134" s="64" t="str">
        <f t="shared" ref="S134" si="819">AN134</f>
        <v>VG</v>
      </c>
      <c r="T134" s="64" t="str">
        <f t="shared" ref="T134" si="820">BF134</f>
        <v>VG</v>
      </c>
      <c r="U134" s="64" t="str">
        <f t="shared" ref="U134" si="821">BX134</f>
        <v>VG</v>
      </c>
      <c r="V134" s="64">
        <v>0.83</v>
      </c>
      <c r="W134" s="64" t="str">
        <f t="shared" si="769"/>
        <v>G</v>
      </c>
      <c r="X134" s="64" t="str">
        <f t="shared" ref="X134" si="822">AP134</f>
        <v>G</v>
      </c>
      <c r="Y134" s="64" t="str">
        <f t="shared" ref="Y134" si="823">BH134</f>
        <v>VG</v>
      </c>
      <c r="Z134" s="64" t="str">
        <f t="shared" ref="Z134" si="824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25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209</v>
      </c>
      <c r="E135" s="83"/>
      <c r="F135" s="77"/>
      <c r="G135" s="64">
        <v>0.8</v>
      </c>
      <c r="H135" s="64" t="str">
        <f t="shared" si="757"/>
        <v>G</v>
      </c>
      <c r="I135" s="64" t="str">
        <f t="shared" ref="I135" si="826">AJ135</f>
        <v>G</v>
      </c>
      <c r="J135" s="64" t="str">
        <f t="shared" ref="J135" si="827">BB135</f>
        <v>VG</v>
      </c>
      <c r="K135" s="64" t="str">
        <f t="shared" ref="K135" si="828">BT135</f>
        <v>VG</v>
      </c>
      <c r="L135" s="65">
        <v>-2.3E-2</v>
      </c>
      <c r="M135" s="65" t="str">
        <f t="shared" si="761"/>
        <v>VG</v>
      </c>
      <c r="N135" s="64" t="str">
        <f t="shared" ref="N135" si="829">AO135</f>
        <v>G</v>
      </c>
      <c r="O135" s="64" t="str">
        <f t="shared" ref="O135" si="830">BD135</f>
        <v>VG</v>
      </c>
      <c r="P135" s="64" t="str">
        <f t="shared" ref="P135" si="831">BY135</f>
        <v>G</v>
      </c>
      <c r="Q135" s="64">
        <v>0.45</v>
      </c>
      <c r="R135" s="64" t="str">
        <f t="shared" si="765"/>
        <v>VG</v>
      </c>
      <c r="S135" s="64" t="str">
        <f t="shared" ref="S135" si="832">AN135</f>
        <v>VG</v>
      </c>
      <c r="T135" s="64" t="str">
        <f t="shared" ref="T135" si="833">BF135</f>
        <v>VG</v>
      </c>
      <c r="U135" s="64" t="str">
        <f t="shared" ref="U135" si="834">BX135</f>
        <v>VG</v>
      </c>
      <c r="V135" s="64">
        <v>0.81</v>
      </c>
      <c r="W135" s="64" t="str">
        <f t="shared" si="769"/>
        <v>G</v>
      </c>
      <c r="X135" s="64" t="str">
        <f t="shared" ref="X135" si="835">AP135</f>
        <v>G</v>
      </c>
      <c r="Y135" s="64" t="str">
        <f t="shared" ref="Y135" si="836">BH135</f>
        <v>VG</v>
      </c>
      <c r="Z135" s="64" t="str">
        <f t="shared" ref="Z135" si="837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38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 t="s">
        <v>212</v>
      </c>
      <c r="E136" s="83"/>
      <c r="F136" s="77"/>
      <c r="G136" s="64">
        <v>0.81</v>
      </c>
      <c r="H136" s="64" t="str">
        <f t="shared" si="757"/>
        <v>VG</v>
      </c>
      <c r="I136" s="64" t="str">
        <f t="shared" ref="I136" si="839">AJ136</f>
        <v>G</v>
      </c>
      <c r="J136" s="64" t="str">
        <f t="shared" ref="J136" si="840">BB136</f>
        <v>VG</v>
      </c>
      <c r="K136" s="64" t="str">
        <f t="shared" ref="K136" si="841">BT136</f>
        <v>VG</v>
      </c>
      <c r="L136" s="65">
        <v>-2.1000000000000001E-2</v>
      </c>
      <c r="M136" s="65" t="str">
        <f t="shared" si="761"/>
        <v>VG</v>
      </c>
      <c r="N136" s="64" t="str">
        <f t="shared" ref="N136" si="842">AO136</f>
        <v>G</v>
      </c>
      <c r="O136" s="64" t="str">
        <f t="shared" ref="O136" si="843">BD136</f>
        <v>VG</v>
      </c>
      <c r="P136" s="64" t="str">
        <f t="shared" ref="P136" si="844">BY136</f>
        <v>G</v>
      </c>
      <c r="Q136" s="64">
        <v>0.44</v>
      </c>
      <c r="R136" s="64" t="str">
        <f t="shared" si="765"/>
        <v>VG</v>
      </c>
      <c r="S136" s="64" t="str">
        <f t="shared" ref="S136" si="845">AN136</f>
        <v>VG</v>
      </c>
      <c r="T136" s="64" t="str">
        <f t="shared" ref="T136" si="846">BF136</f>
        <v>VG</v>
      </c>
      <c r="U136" s="64" t="str">
        <f t="shared" ref="U136" si="847">BX136</f>
        <v>VG</v>
      </c>
      <c r="V136" s="64">
        <v>0.81799999999999995</v>
      </c>
      <c r="W136" s="64" t="str">
        <f t="shared" si="769"/>
        <v>G</v>
      </c>
      <c r="X136" s="64" t="str">
        <f t="shared" ref="X136" si="848">AP136</f>
        <v>G</v>
      </c>
      <c r="Y136" s="64" t="str">
        <f t="shared" ref="Y136" si="849">BH136</f>
        <v>VG</v>
      </c>
      <c r="Z136" s="64" t="str">
        <f t="shared" ref="Z136" si="850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51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225</v>
      </c>
      <c r="E137" s="83"/>
      <c r="F137" s="77"/>
      <c r="G137" s="81">
        <v>0.80400000000000005</v>
      </c>
      <c r="H137" s="64" t="str">
        <f t="shared" si="757"/>
        <v>VG</v>
      </c>
      <c r="I137" s="64" t="str">
        <f t="shared" ref="I137" si="852">AJ137</f>
        <v>G</v>
      </c>
      <c r="J137" s="64" t="str">
        <f t="shared" ref="J137" si="853">BB137</f>
        <v>VG</v>
      </c>
      <c r="K137" s="64" t="str">
        <f t="shared" ref="K137" si="854">BT137</f>
        <v>VG</v>
      </c>
      <c r="L137" s="65">
        <v>-2.8000000000000001E-2</v>
      </c>
      <c r="M137" s="65" t="str">
        <f t="shared" si="761"/>
        <v>VG</v>
      </c>
      <c r="N137" s="64" t="str">
        <f t="shared" ref="N137" si="855">AO137</f>
        <v>G</v>
      </c>
      <c r="O137" s="64" t="str">
        <f t="shared" ref="O137" si="856">BD137</f>
        <v>VG</v>
      </c>
      <c r="P137" s="64" t="str">
        <f t="shared" ref="P137" si="857">BY137</f>
        <v>G</v>
      </c>
      <c r="Q137" s="64">
        <v>0.44</v>
      </c>
      <c r="R137" s="64" t="str">
        <f t="shared" si="765"/>
        <v>VG</v>
      </c>
      <c r="S137" s="64" t="str">
        <f t="shared" ref="S137" si="858">AN137</f>
        <v>VG</v>
      </c>
      <c r="T137" s="64" t="str">
        <f t="shared" ref="T137" si="859">BF137</f>
        <v>VG</v>
      </c>
      <c r="U137" s="64" t="str">
        <f t="shared" ref="U137" si="860">BX137</f>
        <v>VG</v>
      </c>
      <c r="V137" s="64">
        <v>0.81799999999999995</v>
      </c>
      <c r="W137" s="64" t="str">
        <f t="shared" si="769"/>
        <v>G</v>
      </c>
      <c r="X137" s="64" t="str">
        <f t="shared" ref="X137" si="861">AP137</f>
        <v>G</v>
      </c>
      <c r="Y137" s="64" t="str">
        <f t="shared" ref="Y137" si="862">BH137</f>
        <v>VG</v>
      </c>
      <c r="Z137" s="64" t="str">
        <f t="shared" ref="Z137" si="863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64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226</v>
      </c>
      <c r="E138" s="83"/>
      <c r="F138" s="77"/>
      <c r="G138" s="81">
        <v>0.80500000000000005</v>
      </c>
      <c r="H138" s="64" t="str">
        <f t="shared" si="757"/>
        <v>VG</v>
      </c>
      <c r="I138" s="64" t="str">
        <f t="shared" ref="I138" si="865">AJ138</f>
        <v>G</v>
      </c>
      <c r="J138" s="64" t="str">
        <f t="shared" ref="J138" si="866">BB138</f>
        <v>VG</v>
      </c>
      <c r="K138" s="64" t="str">
        <f t="shared" ref="K138" si="867">BT138</f>
        <v>VG</v>
      </c>
      <c r="L138" s="65">
        <v>-0.02</v>
      </c>
      <c r="M138" s="65" t="str">
        <f t="shared" si="761"/>
        <v>VG</v>
      </c>
      <c r="N138" s="64" t="str">
        <f t="shared" ref="N138" si="868">AO138</f>
        <v>G</v>
      </c>
      <c r="O138" s="64" t="str">
        <f t="shared" ref="O138" si="869">BD138</f>
        <v>VG</v>
      </c>
      <c r="P138" s="64" t="str">
        <f t="shared" ref="P138" si="870">BY138</f>
        <v>G</v>
      </c>
      <c r="Q138" s="64">
        <v>0.44</v>
      </c>
      <c r="R138" s="64" t="str">
        <f t="shared" si="765"/>
        <v>VG</v>
      </c>
      <c r="S138" s="64" t="str">
        <f t="shared" ref="S138" si="871">AN138</f>
        <v>VG</v>
      </c>
      <c r="T138" s="64" t="str">
        <f t="shared" ref="T138" si="872">BF138</f>
        <v>VG</v>
      </c>
      <c r="U138" s="64" t="str">
        <f t="shared" ref="U138" si="873">BX138</f>
        <v>VG</v>
      </c>
      <c r="V138" s="64">
        <v>0.81399999999999995</v>
      </c>
      <c r="W138" s="64" t="str">
        <f t="shared" si="769"/>
        <v>G</v>
      </c>
      <c r="X138" s="64" t="str">
        <f t="shared" ref="X138" si="874">AP138</f>
        <v>G</v>
      </c>
      <c r="Y138" s="64" t="str">
        <f t="shared" ref="Y138" si="875">BH138</f>
        <v>VG</v>
      </c>
      <c r="Z138" s="64" t="str">
        <f t="shared" ref="Z138" si="876">BZ138</f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ref="BI138" si="877">IF(BJ138=AR138,1,0)</f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83" t="s">
        <v>228</v>
      </c>
      <c r="E139" s="83"/>
      <c r="F139" s="77"/>
      <c r="G139" s="81">
        <v>0.80500000000000005</v>
      </c>
      <c r="H139" s="64" t="str">
        <f t="shared" ref="H139" si="878">IF(G139&gt;0.8,"VG",IF(G139&gt;0.7,"G",IF(G139&gt;0.45,"S","NS")))</f>
        <v>VG</v>
      </c>
      <c r="I139" s="64" t="str">
        <f t="shared" ref="I139" si="879">AJ139</f>
        <v>G</v>
      </c>
      <c r="J139" s="64" t="str">
        <f t="shared" ref="J139" si="880">BB139</f>
        <v>VG</v>
      </c>
      <c r="K139" s="64" t="str">
        <f t="shared" ref="K139" si="881">BT139</f>
        <v>VG</v>
      </c>
      <c r="L139" s="65">
        <v>-1.78E-2</v>
      </c>
      <c r="M139" s="65" t="str">
        <f t="shared" ref="M139" si="882">IF(ABS(L139)&lt;5%,"VG",IF(ABS(L139)&lt;10%,"G",IF(ABS(L139)&lt;15%,"S","NS")))</f>
        <v>VG</v>
      </c>
      <c r="N139" s="64" t="str">
        <f t="shared" ref="N139" si="883">AO139</f>
        <v>G</v>
      </c>
      <c r="O139" s="64" t="str">
        <f t="shared" ref="O139" si="884">BD139</f>
        <v>VG</v>
      </c>
      <c r="P139" s="64" t="str">
        <f t="shared" ref="P139" si="885">BY139</f>
        <v>G</v>
      </c>
      <c r="Q139" s="64">
        <v>0.44</v>
      </c>
      <c r="R139" s="64" t="str">
        <f t="shared" ref="R139" si="886">IF(Q139&lt;=0.5,"VG",IF(Q139&lt;=0.6,"G",IF(Q139&lt;=0.7,"S","NS")))</f>
        <v>VG</v>
      </c>
      <c r="S139" s="64" t="str">
        <f t="shared" ref="S139" si="887">AN139</f>
        <v>VG</v>
      </c>
      <c r="T139" s="64" t="str">
        <f t="shared" ref="T139" si="888">BF139</f>
        <v>VG</v>
      </c>
      <c r="U139" s="64" t="str">
        <f t="shared" ref="U139" si="889">BX139</f>
        <v>VG</v>
      </c>
      <c r="V139" s="64">
        <v>0.81399999999999995</v>
      </c>
      <c r="W139" s="64" t="str">
        <f t="shared" ref="W139" si="890">IF(V139&gt;0.85,"VG",IF(V139&gt;0.75,"G",IF(V139&gt;0.6,"S","NS")))</f>
        <v>G</v>
      </c>
      <c r="X139" s="64" t="str">
        <f t="shared" ref="X139" si="891">AP139</f>
        <v>G</v>
      </c>
      <c r="Y139" s="64" t="str">
        <f t="shared" ref="Y139" si="892">BH139</f>
        <v>VG</v>
      </c>
      <c r="Z139" s="64" t="str">
        <f t="shared" ref="Z139" si="893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" si="894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83" t="s">
        <v>240</v>
      </c>
      <c r="E140" s="83"/>
      <c r="F140" s="77"/>
      <c r="G140" s="81">
        <v>0.80400000000000005</v>
      </c>
      <c r="H140" s="64" t="str">
        <f t="shared" ref="H140" si="895">IF(G140&gt;0.8,"VG",IF(G140&gt;0.7,"G",IF(G140&gt;0.45,"S","NS")))</f>
        <v>VG</v>
      </c>
      <c r="I140" s="64" t="str">
        <f t="shared" ref="I140" si="896">AJ140</f>
        <v>G</v>
      </c>
      <c r="J140" s="64" t="str">
        <f t="shared" ref="J140" si="897">BB140</f>
        <v>VG</v>
      </c>
      <c r="K140" s="64" t="str">
        <f t="shared" ref="K140" si="898">BT140</f>
        <v>VG</v>
      </c>
      <c r="L140" s="65">
        <v>-2.07E-2</v>
      </c>
      <c r="M140" s="65" t="str">
        <f t="shared" ref="M140" si="899">IF(ABS(L140)&lt;5%,"VG",IF(ABS(L140)&lt;10%,"G",IF(ABS(L140)&lt;15%,"S","NS")))</f>
        <v>VG</v>
      </c>
      <c r="N140" s="64" t="str">
        <f t="shared" ref="N140" si="900">AO140</f>
        <v>G</v>
      </c>
      <c r="O140" s="64" t="str">
        <f t="shared" ref="O140" si="901">BD140</f>
        <v>VG</v>
      </c>
      <c r="P140" s="64" t="str">
        <f t="shared" ref="P140" si="902">BY140</f>
        <v>G</v>
      </c>
      <c r="Q140" s="64">
        <v>0.44</v>
      </c>
      <c r="R140" s="64" t="str">
        <f t="shared" ref="R140" si="903">IF(Q140&lt;=0.5,"VG",IF(Q140&lt;=0.6,"G",IF(Q140&lt;=0.7,"S","NS")))</f>
        <v>VG</v>
      </c>
      <c r="S140" s="64" t="str">
        <f t="shared" ref="S140" si="904">AN140</f>
        <v>VG</v>
      </c>
      <c r="T140" s="64" t="str">
        <f t="shared" ref="T140" si="905">BF140</f>
        <v>VG</v>
      </c>
      <c r="U140" s="64" t="str">
        <f t="shared" ref="U140" si="906">BX140</f>
        <v>VG</v>
      </c>
      <c r="V140" s="64">
        <v>0.81399999999999995</v>
      </c>
      <c r="W140" s="64" t="str">
        <f t="shared" ref="W140" si="907">IF(V140&gt;0.85,"VG",IF(V140&gt;0.75,"G",IF(V140&gt;0.6,"S","NS")))</f>
        <v>G</v>
      </c>
      <c r="X140" s="64" t="str">
        <f t="shared" ref="X140" si="908">AP140</f>
        <v>G</v>
      </c>
      <c r="Y140" s="64" t="str">
        <f t="shared" ref="Y140" si="909">BH140</f>
        <v>VG</v>
      </c>
      <c r="Z140" s="64" t="str">
        <f t="shared" ref="Z140" si="910">BZ140</f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ref="BI140" si="911">IF(BJ140=AR140,1,0)</f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83" t="s">
        <v>254</v>
      </c>
      <c r="E141" s="83"/>
      <c r="F141" s="77"/>
      <c r="G141" s="81">
        <v>0.80500000000000005</v>
      </c>
      <c r="H141" s="64" t="str">
        <f t="shared" ref="H141" si="912">IF(G141&gt;0.8,"VG",IF(G141&gt;0.7,"G",IF(G141&gt;0.45,"S","NS")))</f>
        <v>VG</v>
      </c>
      <c r="I141" s="64" t="str">
        <f t="shared" ref="I141" si="913">AJ141</f>
        <v>G</v>
      </c>
      <c r="J141" s="64" t="str">
        <f t="shared" ref="J141" si="914">BB141</f>
        <v>VG</v>
      </c>
      <c r="K141" s="64" t="str">
        <f t="shared" ref="K141" si="915">BT141</f>
        <v>VG</v>
      </c>
      <c r="L141" s="65">
        <v>-0.02</v>
      </c>
      <c r="M141" s="65" t="str">
        <f t="shared" ref="M141" si="916">IF(ABS(L141)&lt;5%,"VG",IF(ABS(L141)&lt;10%,"G",IF(ABS(L141)&lt;15%,"S","NS")))</f>
        <v>VG</v>
      </c>
      <c r="N141" s="64" t="str">
        <f t="shared" ref="N141" si="917">AO141</f>
        <v>G</v>
      </c>
      <c r="O141" s="64" t="str">
        <f t="shared" ref="O141" si="918">BD141</f>
        <v>VG</v>
      </c>
      <c r="P141" s="64" t="str">
        <f t="shared" ref="P141" si="919">BY141</f>
        <v>G</v>
      </c>
      <c r="Q141" s="64">
        <v>0.44</v>
      </c>
      <c r="R141" s="64" t="str">
        <f t="shared" ref="R141" si="920">IF(Q141&lt;=0.5,"VG",IF(Q141&lt;=0.6,"G",IF(Q141&lt;=0.7,"S","NS")))</f>
        <v>VG</v>
      </c>
      <c r="S141" s="64" t="str">
        <f t="shared" ref="S141" si="921">AN141</f>
        <v>VG</v>
      </c>
      <c r="T141" s="64" t="str">
        <f t="shared" ref="T141" si="922">BF141</f>
        <v>VG</v>
      </c>
      <c r="U141" s="64" t="str">
        <f t="shared" ref="U141" si="923">BX141</f>
        <v>VG</v>
      </c>
      <c r="V141" s="64">
        <v>0.81399999999999995</v>
      </c>
      <c r="W141" s="64" t="str">
        <f t="shared" ref="W141" si="924">IF(V141&gt;0.85,"VG",IF(V141&gt;0.75,"G",IF(V141&gt;0.6,"S","NS")))</f>
        <v>G</v>
      </c>
      <c r="X141" s="64" t="str">
        <f t="shared" ref="X141" si="925">AP141</f>
        <v>G</v>
      </c>
      <c r="Y141" s="64" t="str">
        <f t="shared" ref="Y141" si="926">BH141</f>
        <v>VG</v>
      </c>
      <c r="Z141" s="64" t="str">
        <f t="shared" ref="Z141" si="927">BZ141</f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ref="BI141" si="928">IF(BJ141=AR141,1,0)</f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14164900</v>
      </c>
      <c r="B142" s="63">
        <v>23772751</v>
      </c>
      <c r="C142" s="63" t="s">
        <v>13</v>
      </c>
      <c r="D142" s="83" t="s">
        <v>312</v>
      </c>
      <c r="E142" s="83"/>
      <c r="F142" s="77"/>
      <c r="G142" s="81">
        <v>0.78</v>
      </c>
      <c r="H142" s="64" t="str">
        <f t="shared" ref="H142" si="929">IF(G142&gt;0.8,"VG",IF(G142&gt;0.7,"G",IF(G142&gt;0.45,"S","NS")))</f>
        <v>G</v>
      </c>
      <c r="I142" s="64" t="str">
        <f t="shared" ref="I142" si="930">AJ142</f>
        <v>G</v>
      </c>
      <c r="J142" s="64" t="str">
        <f t="shared" ref="J142" si="931">BB142</f>
        <v>VG</v>
      </c>
      <c r="K142" s="64" t="str">
        <f t="shared" ref="K142" si="932">BT142</f>
        <v>VG</v>
      </c>
      <c r="L142" s="65">
        <v>0.1018</v>
      </c>
      <c r="M142" s="65" t="str">
        <f t="shared" ref="M142" si="933">IF(ABS(L142)&lt;5%,"VG",IF(ABS(L142)&lt;10%,"G",IF(ABS(L142)&lt;15%,"S","NS")))</f>
        <v>S</v>
      </c>
      <c r="N142" s="64" t="str">
        <f t="shared" ref="N142" si="934">AO142</f>
        <v>G</v>
      </c>
      <c r="O142" s="64" t="str">
        <f t="shared" ref="O142" si="935">BD142</f>
        <v>VG</v>
      </c>
      <c r="P142" s="64" t="str">
        <f t="shared" ref="P142" si="936">BY142</f>
        <v>G</v>
      </c>
      <c r="Q142" s="64">
        <v>0.46</v>
      </c>
      <c r="R142" s="64" t="str">
        <f t="shared" ref="R142" si="937">IF(Q142&lt;=0.5,"VG",IF(Q142&lt;=0.6,"G",IF(Q142&lt;=0.7,"S","NS")))</f>
        <v>VG</v>
      </c>
      <c r="S142" s="64" t="str">
        <f t="shared" ref="S142" si="938">AN142</f>
        <v>VG</v>
      </c>
      <c r="T142" s="64" t="str">
        <f t="shared" ref="T142" si="939">BF142</f>
        <v>VG</v>
      </c>
      <c r="U142" s="64" t="str">
        <f t="shared" ref="U142" si="940">BX142</f>
        <v>VG</v>
      </c>
      <c r="V142" s="64">
        <v>0.81359999999999999</v>
      </c>
      <c r="W142" s="64" t="str">
        <f t="shared" ref="W142" si="941">IF(V142&gt;0.85,"VG",IF(V142&gt;0.75,"G",IF(V142&gt;0.6,"S","NS")))</f>
        <v>G</v>
      </c>
      <c r="X142" s="64" t="str">
        <f t="shared" ref="X142" si="942">AP142</f>
        <v>G</v>
      </c>
      <c r="Y142" s="64" t="str">
        <f t="shared" ref="Y142" si="943">BH142</f>
        <v>VG</v>
      </c>
      <c r="Z142" s="64" t="str">
        <f t="shared" ref="Z142" si="944">BZ142</f>
        <v>G</v>
      </c>
      <c r="AA142" s="66">
        <v>0.82957537734731002</v>
      </c>
      <c r="AB142" s="66">
        <v>0.770017181523593</v>
      </c>
      <c r="AC142" s="66">
        <v>4.1945904485044201</v>
      </c>
      <c r="AD142" s="66">
        <v>1.60133556975805</v>
      </c>
      <c r="AE142" s="66">
        <v>0.41282517201920899</v>
      </c>
      <c r="AF142" s="66">
        <v>0.47956523902010201</v>
      </c>
      <c r="AG142" s="66">
        <v>0.83981224617125405</v>
      </c>
      <c r="AH142" s="66">
        <v>0.77168278397218004</v>
      </c>
      <c r="AI142" s="67" t="s">
        <v>77</v>
      </c>
      <c r="AJ142" s="67" t="s">
        <v>75</v>
      </c>
      <c r="AK142" s="67" t="s">
        <v>77</v>
      </c>
      <c r="AL142" s="67" t="s">
        <v>77</v>
      </c>
      <c r="AM142" s="67" t="s">
        <v>77</v>
      </c>
      <c r="AN142" s="67" t="s">
        <v>77</v>
      </c>
      <c r="AO142" s="67" t="s">
        <v>75</v>
      </c>
      <c r="AP142" s="67" t="s">
        <v>75</v>
      </c>
      <c r="AR142" s="68" t="s">
        <v>87</v>
      </c>
      <c r="AS142" s="66">
        <v>0.84535320975234196</v>
      </c>
      <c r="AT142" s="66">
        <v>0.852362033202411</v>
      </c>
      <c r="AU142" s="66">
        <v>0.65503642042571297</v>
      </c>
      <c r="AV142" s="66">
        <v>0.70929549035220396</v>
      </c>
      <c r="AW142" s="66">
        <v>0.39325156102380399</v>
      </c>
      <c r="AX142" s="66">
        <v>0.38423686288224501</v>
      </c>
      <c r="AY142" s="66">
        <v>0.84908178687649805</v>
      </c>
      <c r="AZ142" s="66">
        <v>0.85623492331974904</v>
      </c>
      <c r="BA142" s="67" t="s">
        <v>77</v>
      </c>
      <c r="BB142" s="67" t="s">
        <v>77</v>
      </c>
      <c r="BC142" s="67" t="s">
        <v>77</v>
      </c>
      <c r="BD142" s="67" t="s">
        <v>77</v>
      </c>
      <c r="BE142" s="67" t="s">
        <v>77</v>
      </c>
      <c r="BF142" s="67" t="s">
        <v>77</v>
      </c>
      <c r="BG142" s="67" t="s">
        <v>75</v>
      </c>
      <c r="BH142" s="67" t="s">
        <v>77</v>
      </c>
      <c r="BI142" s="63">
        <f t="shared" ref="BI142" si="945">IF(BJ142=AR142,1,0)</f>
        <v>1</v>
      </c>
      <c r="BJ142" s="63" t="s">
        <v>87</v>
      </c>
      <c r="BK142" s="66">
        <v>0.83149852870428698</v>
      </c>
      <c r="BL142" s="66">
        <v>0.840051780765255</v>
      </c>
      <c r="BM142" s="66">
        <v>2.4536945846266698</v>
      </c>
      <c r="BN142" s="66">
        <v>1.8573873082821999</v>
      </c>
      <c r="BO142" s="66">
        <v>0.41048930716367399</v>
      </c>
      <c r="BP142" s="66">
        <v>0.39993526880577102</v>
      </c>
      <c r="BQ142" s="66">
        <v>0.83515826593662201</v>
      </c>
      <c r="BR142" s="66">
        <v>0.84255161739777595</v>
      </c>
      <c r="BS142" s="63" t="s">
        <v>77</v>
      </c>
      <c r="BT142" s="63" t="s">
        <v>77</v>
      </c>
      <c r="BU142" s="63" t="s">
        <v>77</v>
      </c>
      <c r="BV142" s="63" t="s">
        <v>77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9" customFormat="1" x14ac:dyDescent="0.3">
      <c r="A143" s="72"/>
      <c r="F143" s="80"/>
      <c r="G143" s="70"/>
      <c r="H143" s="70"/>
      <c r="I143" s="70"/>
      <c r="J143" s="70"/>
      <c r="K143" s="70"/>
      <c r="L143" s="71"/>
      <c r="M143" s="71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3"/>
      <c r="AB143" s="73"/>
      <c r="AC143" s="73"/>
      <c r="AD143" s="73"/>
      <c r="AE143" s="73"/>
      <c r="AF143" s="73"/>
      <c r="AG143" s="73"/>
      <c r="AH143" s="73"/>
      <c r="AI143" s="74"/>
      <c r="AJ143" s="74"/>
      <c r="AK143" s="74"/>
      <c r="AL143" s="74"/>
      <c r="AM143" s="74"/>
      <c r="AN143" s="74"/>
      <c r="AO143" s="74"/>
      <c r="AP143" s="74"/>
      <c r="AR143" s="75"/>
      <c r="AS143" s="73"/>
      <c r="AT143" s="73"/>
      <c r="AU143" s="73"/>
      <c r="AV143" s="73"/>
      <c r="AW143" s="73"/>
      <c r="AX143" s="73"/>
      <c r="AY143" s="73"/>
      <c r="AZ143" s="73"/>
      <c r="BA143" s="74"/>
      <c r="BB143" s="74"/>
      <c r="BC143" s="74"/>
      <c r="BD143" s="74"/>
      <c r="BE143" s="74"/>
      <c r="BF143" s="74"/>
      <c r="BG143" s="74"/>
      <c r="BH143" s="74"/>
      <c r="BK143" s="73"/>
      <c r="BL143" s="73"/>
      <c r="BM143" s="73"/>
      <c r="BN143" s="73"/>
      <c r="BO143" s="73"/>
      <c r="BP143" s="73"/>
      <c r="BQ143" s="73"/>
      <c r="BR143" s="73"/>
    </row>
    <row r="144" spans="1:78" s="63" customFormat="1" x14ac:dyDescent="0.3">
      <c r="A144" s="62">
        <v>14165000</v>
      </c>
      <c r="B144" s="63">
        <v>23773513</v>
      </c>
      <c r="C144" s="63" t="s">
        <v>14</v>
      </c>
      <c r="D144" s="63" t="s">
        <v>172</v>
      </c>
      <c r="F144" s="77"/>
      <c r="G144" s="64">
        <v>0.72699999999999998</v>
      </c>
      <c r="H144" s="64" t="str">
        <f t="shared" ref="H144:H153" si="946">IF(G144&gt;0.8,"VG",IF(G144&gt;0.7,"G",IF(G144&gt;0.45,"S","NS")))</f>
        <v>G</v>
      </c>
      <c r="I144" s="64" t="str">
        <f t="shared" ref="I144:I152" si="947">AJ144</f>
        <v>S</v>
      </c>
      <c r="J144" s="64" t="str">
        <f t="shared" ref="J144:J152" si="948">BB144</f>
        <v>S</v>
      </c>
      <c r="K144" s="64" t="str">
        <f t="shared" ref="K144:K152" si="949">BT144</f>
        <v>S</v>
      </c>
      <c r="L144" s="65">
        <v>8.9999999999999993E-3</v>
      </c>
      <c r="M144" s="65" t="str">
        <f t="shared" ref="M144:M153" si="950">IF(ABS(L144)&lt;5%,"VG",IF(ABS(L144)&lt;10%,"G",IF(ABS(L144)&lt;15%,"S","NS")))</f>
        <v>VG</v>
      </c>
      <c r="N144" s="64" t="str">
        <f t="shared" ref="N144:N152" si="951">AO144</f>
        <v>VG</v>
      </c>
      <c r="O144" s="64" t="str">
        <f t="shared" ref="O144:O152" si="952">BD144</f>
        <v>NS</v>
      </c>
      <c r="P144" s="64" t="str">
        <f t="shared" ref="P144:P152" si="953">BY144</f>
        <v>VG</v>
      </c>
      <c r="Q144" s="64">
        <v>0.51800000000000002</v>
      </c>
      <c r="R144" s="64" t="str">
        <f t="shared" ref="R144:R153" si="954">IF(Q144&lt;=0.5,"VG",IF(Q144&lt;=0.6,"G",IF(Q144&lt;=0.7,"S","NS")))</f>
        <v>G</v>
      </c>
      <c r="S144" s="64" t="str">
        <f t="shared" ref="S144:S152" si="955">AN144</f>
        <v>NS</v>
      </c>
      <c r="T144" s="64" t="str">
        <f t="shared" ref="T144:T152" si="956">BF144</f>
        <v>NS</v>
      </c>
      <c r="U144" s="64" t="str">
        <f t="shared" ref="U144:U152" si="957">BX144</f>
        <v>NS</v>
      </c>
      <c r="V144" s="64">
        <v>0.81499999999999995</v>
      </c>
      <c r="W144" s="64" t="str">
        <f t="shared" ref="W144:W153" si="958">IF(V144&gt;0.85,"VG",IF(V144&gt;0.75,"G",IF(V144&gt;0.6,"S","NS")))</f>
        <v>G</v>
      </c>
      <c r="X144" s="64" t="str">
        <f t="shared" ref="X144:X152" si="959">AP144</f>
        <v>VG</v>
      </c>
      <c r="Y144" s="64" t="str">
        <f t="shared" ref="Y144:Y152" si="960">BH144</f>
        <v>VG</v>
      </c>
      <c r="Z144" s="64" t="str">
        <f t="shared" ref="Z144:Z152" si="961">BZ144</f>
        <v>VG</v>
      </c>
      <c r="AA144" s="66">
        <v>0.46449135700952998</v>
      </c>
      <c r="AB144" s="66">
        <v>0.48582826247624</v>
      </c>
      <c r="AC144" s="66">
        <v>36.925476905016303</v>
      </c>
      <c r="AD144" s="66">
        <v>35.422135499048998</v>
      </c>
      <c r="AE144" s="66">
        <v>0.73178456050293195</v>
      </c>
      <c r="AF144" s="66">
        <v>0.71705769469670899</v>
      </c>
      <c r="AG144" s="66">
        <v>0.86373220117502103</v>
      </c>
      <c r="AH144" s="66">
        <v>0.86641318681162205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73</v>
      </c>
      <c r="AN144" s="67" t="s">
        <v>73</v>
      </c>
      <c r="AO144" s="67" t="s">
        <v>77</v>
      </c>
      <c r="AP144" s="67" t="s">
        <v>77</v>
      </c>
      <c r="AR144" s="68" t="s">
        <v>88</v>
      </c>
      <c r="AS144" s="66">
        <v>0.43843094218020001</v>
      </c>
      <c r="AT144" s="66">
        <v>0.45450937038529099</v>
      </c>
      <c r="AU144" s="66">
        <v>40.067811319636199</v>
      </c>
      <c r="AV144" s="66">
        <v>39.605988650487703</v>
      </c>
      <c r="AW144" s="66">
        <v>0.74937911488097997</v>
      </c>
      <c r="AX144" s="66">
        <v>0.73857337456390104</v>
      </c>
      <c r="AY144" s="66">
        <v>0.87051913419226601</v>
      </c>
      <c r="AZ144" s="66">
        <v>0.88200065354242896</v>
      </c>
      <c r="BA144" s="67" t="s">
        <v>73</v>
      </c>
      <c r="BB144" s="67" t="s">
        <v>76</v>
      </c>
      <c r="BC144" s="67" t="s">
        <v>73</v>
      </c>
      <c r="BD144" s="67" t="s">
        <v>73</v>
      </c>
      <c r="BE144" s="67" t="s">
        <v>73</v>
      </c>
      <c r="BF144" s="67" t="s">
        <v>73</v>
      </c>
      <c r="BG144" s="67" t="s">
        <v>77</v>
      </c>
      <c r="BH144" s="67" t="s">
        <v>77</v>
      </c>
      <c r="BI144" s="63">
        <f t="shared" ref="BI144:BI152" si="962">IF(BJ144=AR144,1,0)</f>
        <v>1</v>
      </c>
      <c r="BJ144" s="63" t="s">
        <v>88</v>
      </c>
      <c r="BK144" s="66">
        <v>0.48875926577338902</v>
      </c>
      <c r="BL144" s="66">
        <v>0.49850744282400899</v>
      </c>
      <c r="BM144" s="66">
        <v>34.750583660210602</v>
      </c>
      <c r="BN144" s="66">
        <v>34.841960954976599</v>
      </c>
      <c r="BO144" s="66">
        <v>0.71501100287101205</v>
      </c>
      <c r="BP144" s="66">
        <v>0.70816139203997197</v>
      </c>
      <c r="BQ144" s="66">
        <v>0.86944312864988105</v>
      </c>
      <c r="BR144" s="66">
        <v>0.88290786392832199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73</v>
      </c>
      <c r="BX144" s="63" t="s">
        <v>73</v>
      </c>
      <c r="BY144" s="63" t="s">
        <v>77</v>
      </c>
      <c r="BZ144" s="63" t="s">
        <v>77</v>
      </c>
    </row>
    <row r="145" spans="1:78" s="85" customFormat="1" x14ac:dyDescent="0.3">
      <c r="A145" s="84">
        <v>14165000</v>
      </c>
      <c r="B145" s="85">
        <v>23773513</v>
      </c>
      <c r="C145" s="85" t="s">
        <v>14</v>
      </c>
      <c r="D145" s="86" t="s">
        <v>185</v>
      </c>
      <c r="E145" s="86"/>
      <c r="F145" s="87"/>
      <c r="G145" s="88">
        <v>0.16</v>
      </c>
      <c r="H145" s="88" t="str">
        <f t="shared" si="946"/>
        <v>NS</v>
      </c>
      <c r="I145" s="88" t="str">
        <f t="shared" si="947"/>
        <v>S</v>
      </c>
      <c r="J145" s="88" t="str">
        <f t="shared" si="948"/>
        <v>S</v>
      </c>
      <c r="K145" s="88" t="str">
        <f t="shared" si="949"/>
        <v>S</v>
      </c>
      <c r="L145" s="89">
        <v>1.1970000000000001</v>
      </c>
      <c r="M145" s="89" t="str">
        <f t="shared" si="950"/>
        <v>NS</v>
      </c>
      <c r="N145" s="88" t="str">
        <f t="shared" si="951"/>
        <v>VG</v>
      </c>
      <c r="O145" s="88" t="str">
        <f t="shared" si="952"/>
        <v>NS</v>
      </c>
      <c r="P145" s="88" t="str">
        <f t="shared" si="953"/>
        <v>VG</v>
      </c>
      <c r="Q145" s="88">
        <v>0.8</v>
      </c>
      <c r="R145" s="88" t="str">
        <f t="shared" si="954"/>
        <v>NS</v>
      </c>
      <c r="S145" s="88" t="str">
        <f t="shared" si="955"/>
        <v>NS</v>
      </c>
      <c r="T145" s="88" t="str">
        <f t="shared" si="956"/>
        <v>NS</v>
      </c>
      <c r="U145" s="88" t="str">
        <f t="shared" si="957"/>
        <v>NS</v>
      </c>
      <c r="V145" s="88">
        <v>0.81</v>
      </c>
      <c r="W145" s="88" t="str">
        <f t="shared" si="958"/>
        <v>G</v>
      </c>
      <c r="X145" s="88" t="str">
        <f t="shared" si="959"/>
        <v>VG</v>
      </c>
      <c r="Y145" s="88" t="str">
        <f t="shared" si="960"/>
        <v>VG</v>
      </c>
      <c r="Z145" s="88" t="str">
        <f t="shared" si="961"/>
        <v>VG</v>
      </c>
      <c r="AA145" s="90">
        <v>0.46449135700952998</v>
      </c>
      <c r="AB145" s="90">
        <v>0.48582826247624</v>
      </c>
      <c r="AC145" s="90">
        <v>36.925476905016303</v>
      </c>
      <c r="AD145" s="90">
        <v>35.422135499048998</v>
      </c>
      <c r="AE145" s="90">
        <v>0.73178456050293195</v>
      </c>
      <c r="AF145" s="90">
        <v>0.71705769469670899</v>
      </c>
      <c r="AG145" s="90">
        <v>0.86373220117502103</v>
      </c>
      <c r="AH145" s="90">
        <v>0.86641318681162205</v>
      </c>
      <c r="AI145" s="91" t="s">
        <v>76</v>
      </c>
      <c r="AJ145" s="91" t="s">
        <v>76</v>
      </c>
      <c r="AK145" s="91" t="s">
        <v>73</v>
      </c>
      <c r="AL145" s="91" t="s">
        <v>73</v>
      </c>
      <c r="AM145" s="91" t="s">
        <v>73</v>
      </c>
      <c r="AN145" s="91" t="s">
        <v>73</v>
      </c>
      <c r="AO145" s="91" t="s">
        <v>77</v>
      </c>
      <c r="AP145" s="91" t="s">
        <v>77</v>
      </c>
      <c r="AR145" s="92" t="s">
        <v>88</v>
      </c>
      <c r="AS145" s="90">
        <v>0.43843094218020001</v>
      </c>
      <c r="AT145" s="90">
        <v>0.45450937038529099</v>
      </c>
      <c r="AU145" s="90">
        <v>40.067811319636199</v>
      </c>
      <c r="AV145" s="90">
        <v>39.605988650487703</v>
      </c>
      <c r="AW145" s="90">
        <v>0.74937911488097997</v>
      </c>
      <c r="AX145" s="90">
        <v>0.73857337456390104</v>
      </c>
      <c r="AY145" s="90">
        <v>0.87051913419226601</v>
      </c>
      <c r="AZ145" s="90">
        <v>0.88200065354242896</v>
      </c>
      <c r="BA145" s="91" t="s">
        <v>73</v>
      </c>
      <c r="BB145" s="91" t="s">
        <v>76</v>
      </c>
      <c r="BC145" s="91" t="s">
        <v>73</v>
      </c>
      <c r="BD145" s="91" t="s">
        <v>73</v>
      </c>
      <c r="BE145" s="91" t="s">
        <v>73</v>
      </c>
      <c r="BF145" s="91" t="s">
        <v>73</v>
      </c>
      <c r="BG145" s="91" t="s">
        <v>77</v>
      </c>
      <c r="BH145" s="91" t="s">
        <v>77</v>
      </c>
      <c r="BI145" s="85">
        <f t="shared" si="962"/>
        <v>1</v>
      </c>
      <c r="BJ145" s="85" t="s">
        <v>88</v>
      </c>
      <c r="BK145" s="90">
        <v>0.48875926577338902</v>
      </c>
      <c r="BL145" s="90">
        <v>0.49850744282400899</v>
      </c>
      <c r="BM145" s="90">
        <v>34.750583660210602</v>
      </c>
      <c r="BN145" s="90">
        <v>34.841960954976599</v>
      </c>
      <c r="BO145" s="90">
        <v>0.71501100287101205</v>
      </c>
      <c r="BP145" s="90">
        <v>0.70816139203997197</v>
      </c>
      <c r="BQ145" s="90">
        <v>0.86944312864988105</v>
      </c>
      <c r="BR145" s="90">
        <v>0.88290786392832199</v>
      </c>
      <c r="BS145" s="85" t="s">
        <v>76</v>
      </c>
      <c r="BT145" s="85" t="s">
        <v>76</v>
      </c>
      <c r="BU145" s="85" t="s">
        <v>73</v>
      </c>
      <c r="BV145" s="85" t="s">
        <v>73</v>
      </c>
      <c r="BW145" s="85" t="s">
        <v>73</v>
      </c>
      <c r="BX145" s="85" t="s">
        <v>73</v>
      </c>
      <c r="BY145" s="85" t="s">
        <v>77</v>
      </c>
      <c r="BZ145" s="85" t="s">
        <v>77</v>
      </c>
    </row>
    <row r="146" spans="1:78" s="47" customFormat="1" x14ac:dyDescent="0.3">
      <c r="A146" s="48">
        <v>14165000</v>
      </c>
      <c r="B146" s="47">
        <v>23773513</v>
      </c>
      <c r="C146" s="47" t="s">
        <v>14</v>
      </c>
      <c r="D146" s="93" t="s">
        <v>187</v>
      </c>
      <c r="E146" s="93"/>
      <c r="F146" s="100"/>
      <c r="G146" s="49">
        <v>0.54</v>
      </c>
      <c r="H146" s="49" t="str">
        <f t="shared" si="946"/>
        <v>S</v>
      </c>
      <c r="I146" s="49" t="str">
        <f t="shared" si="947"/>
        <v>S</v>
      </c>
      <c r="J146" s="49" t="str">
        <f t="shared" si="948"/>
        <v>S</v>
      </c>
      <c r="K146" s="49" t="str">
        <f t="shared" si="949"/>
        <v>S</v>
      </c>
      <c r="L146" s="50">
        <v>0.222</v>
      </c>
      <c r="M146" s="50" t="str">
        <f t="shared" si="950"/>
        <v>NS</v>
      </c>
      <c r="N146" s="49" t="str">
        <f t="shared" si="951"/>
        <v>VG</v>
      </c>
      <c r="O146" s="49" t="str">
        <f t="shared" si="952"/>
        <v>NS</v>
      </c>
      <c r="P146" s="49" t="str">
        <f t="shared" si="953"/>
        <v>VG</v>
      </c>
      <c r="Q146" s="49">
        <v>0.67</v>
      </c>
      <c r="R146" s="49" t="str">
        <f t="shared" si="954"/>
        <v>S</v>
      </c>
      <c r="S146" s="49" t="str">
        <f t="shared" si="955"/>
        <v>NS</v>
      </c>
      <c r="T146" s="49" t="str">
        <f t="shared" si="956"/>
        <v>NS</v>
      </c>
      <c r="U146" s="49" t="str">
        <f t="shared" si="957"/>
        <v>NS</v>
      </c>
      <c r="V146" s="49">
        <v>0.71</v>
      </c>
      <c r="W146" s="49" t="str">
        <f t="shared" si="958"/>
        <v>S</v>
      </c>
      <c r="X146" s="49" t="str">
        <f t="shared" si="959"/>
        <v>VG</v>
      </c>
      <c r="Y146" s="49" t="str">
        <f t="shared" si="960"/>
        <v>VG</v>
      </c>
      <c r="Z146" s="49" t="str">
        <f t="shared" si="961"/>
        <v>VG</v>
      </c>
      <c r="AA146" s="51">
        <v>0.46449135700952998</v>
      </c>
      <c r="AB146" s="51">
        <v>0.48582826247624</v>
      </c>
      <c r="AC146" s="51">
        <v>36.925476905016303</v>
      </c>
      <c r="AD146" s="51">
        <v>35.422135499048998</v>
      </c>
      <c r="AE146" s="51">
        <v>0.73178456050293195</v>
      </c>
      <c r="AF146" s="51">
        <v>0.71705769469670899</v>
      </c>
      <c r="AG146" s="51">
        <v>0.86373220117502103</v>
      </c>
      <c r="AH146" s="51">
        <v>0.86641318681162205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73</v>
      </c>
      <c r="AN146" s="52" t="s">
        <v>73</v>
      </c>
      <c r="AO146" s="52" t="s">
        <v>77</v>
      </c>
      <c r="AP146" s="52" t="s">
        <v>77</v>
      </c>
      <c r="AR146" s="53" t="s">
        <v>88</v>
      </c>
      <c r="AS146" s="51">
        <v>0.43843094218020001</v>
      </c>
      <c r="AT146" s="51">
        <v>0.45450937038529099</v>
      </c>
      <c r="AU146" s="51">
        <v>40.067811319636199</v>
      </c>
      <c r="AV146" s="51">
        <v>39.605988650487703</v>
      </c>
      <c r="AW146" s="51">
        <v>0.74937911488097997</v>
      </c>
      <c r="AX146" s="51">
        <v>0.73857337456390104</v>
      </c>
      <c r="AY146" s="51">
        <v>0.87051913419226601</v>
      </c>
      <c r="AZ146" s="51">
        <v>0.88200065354242896</v>
      </c>
      <c r="BA146" s="52" t="s">
        <v>73</v>
      </c>
      <c r="BB146" s="52" t="s">
        <v>76</v>
      </c>
      <c r="BC146" s="52" t="s">
        <v>73</v>
      </c>
      <c r="BD146" s="52" t="s">
        <v>73</v>
      </c>
      <c r="BE146" s="52" t="s">
        <v>73</v>
      </c>
      <c r="BF146" s="52" t="s">
        <v>73</v>
      </c>
      <c r="BG146" s="52" t="s">
        <v>77</v>
      </c>
      <c r="BH146" s="52" t="s">
        <v>77</v>
      </c>
      <c r="BI146" s="47">
        <f t="shared" si="962"/>
        <v>1</v>
      </c>
      <c r="BJ146" s="47" t="s">
        <v>88</v>
      </c>
      <c r="BK146" s="51">
        <v>0.48875926577338902</v>
      </c>
      <c r="BL146" s="51">
        <v>0.49850744282400899</v>
      </c>
      <c r="BM146" s="51">
        <v>34.750583660210602</v>
      </c>
      <c r="BN146" s="51">
        <v>34.841960954976599</v>
      </c>
      <c r="BO146" s="51">
        <v>0.71501100287101205</v>
      </c>
      <c r="BP146" s="51">
        <v>0.70816139203997197</v>
      </c>
      <c r="BQ146" s="51">
        <v>0.86944312864988105</v>
      </c>
      <c r="BR146" s="51">
        <v>0.88290786392832199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73</v>
      </c>
      <c r="BX146" s="47" t="s">
        <v>73</v>
      </c>
      <c r="BY146" s="47" t="s">
        <v>77</v>
      </c>
      <c r="BZ146" s="47" t="s">
        <v>77</v>
      </c>
    </row>
    <row r="147" spans="1:78" s="47" customFormat="1" x14ac:dyDescent="0.3">
      <c r="A147" s="48">
        <v>14165000</v>
      </c>
      <c r="B147" s="47">
        <v>23773513</v>
      </c>
      <c r="C147" s="47" t="s">
        <v>14</v>
      </c>
      <c r="D147" s="93" t="s">
        <v>188</v>
      </c>
      <c r="E147" s="93"/>
      <c r="F147" s="100"/>
      <c r="G147" s="49">
        <v>0.49</v>
      </c>
      <c r="H147" s="49" t="str">
        <f t="shared" si="946"/>
        <v>S</v>
      </c>
      <c r="I147" s="49" t="str">
        <f t="shared" si="947"/>
        <v>S</v>
      </c>
      <c r="J147" s="49" t="str">
        <f t="shared" si="948"/>
        <v>S</v>
      </c>
      <c r="K147" s="49" t="str">
        <f t="shared" si="949"/>
        <v>S</v>
      </c>
      <c r="L147" s="50">
        <v>-2.1999999999999999E-2</v>
      </c>
      <c r="M147" s="50" t="str">
        <f t="shared" si="950"/>
        <v>VG</v>
      </c>
      <c r="N147" s="49" t="str">
        <f t="shared" si="951"/>
        <v>VG</v>
      </c>
      <c r="O147" s="49" t="str">
        <f t="shared" si="952"/>
        <v>NS</v>
      </c>
      <c r="P147" s="49" t="str">
        <f t="shared" si="953"/>
        <v>VG</v>
      </c>
      <c r="Q147" s="49">
        <v>0.72</v>
      </c>
      <c r="R147" s="49" t="str">
        <f t="shared" si="954"/>
        <v>NS</v>
      </c>
      <c r="S147" s="49" t="str">
        <f t="shared" si="955"/>
        <v>NS</v>
      </c>
      <c r="T147" s="49" t="str">
        <f t="shared" si="956"/>
        <v>NS</v>
      </c>
      <c r="U147" s="49" t="str">
        <f t="shared" si="957"/>
        <v>NS</v>
      </c>
      <c r="V147" s="49">
        <v>0.52</v>
      </c>
      <c r="W147" s="49" t="str">
        <f t="shared" si="958"/>
        <v>NS</v>
      </c>
      <c r="X147" s="49" t="str">
        <f t="shared" si="959"/>
        <v>VG</v>
      </c>
      <c r="Y147" s="49" t="str">
        <f t="shared" si="960"/>
        <v>VG</v>
      </c>
      <c r="Z147" s="49" t="str">
        <f t="shared" si="961"/>
        <v>VG</v>
      </c>
      <c r="AA147" s="51">
        <v>0.46449135700952998</v>
      </c>
      <c r="AB147" s="51">
        <v>0.48582826247624</v>
      </c>
      <c r="AC147" s="51">
        <v>36.925476905016303</v>
      </c>
      <c r="AD147" s="51">
        <v>35.422135499048998</v>
      </c>
      <c r="AE147" s="51">
        <v>0.73178456050293195</v>
      </c>
      <c r="AF147" s="51">
        <v>0.71705769469670899</v>
      </c>
      <c r="AG147" s="51">
        <v>0.86373220117502103</v>
      </c>
      <c r="AH147" s="51">
        <v>0.86641318681162205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73</v>
      </c>
      <c r="AN147" s="52" t="s">
        <v>73</v>
      </c>
      <c r="AO147" s="52" t="s">
        <v>77</v>
      </c>
      <c r="AP147" s="52" t="s">
        <v>77</v>
      </c>
      <c r="AR147" s="53" t="s">
        <v>88</v>
      </c>
      <c r="AS147" s="51">
        <v>0.43843094218020001</v>
      </c>
      <c r="AT147" s="51">
        <v>0.45450937038529099</v>
      </c>
      <c r="AU147" s="51">
        <v>40.067811319636199</v>
      </c>
      <c r="AV147" s="51">
        <v>39.605988650487703</v>
      </c>
      <c r="AW147" s="51">
        <v>0.74937911488097997</v>
      </c>
      <c r="AX147" s="51">
        <v>0.73857337456390104</v>
      </c>
      <c r="AY147" s="51">
        <v>0.87051913419226601</v>
      </c>
      <c r="AZ147" s="51">
        <v>0.88200065354242896</v>
      </c>
      <c r="BA147" s="52" t="s">
        <v>73</v>
      </c>
      <c r="BB147" s="52" t="s">
        <v>76</v>
      </c>
      <c r="BC147" s="52" t="s">
        <v>73</v>
      </c>
      <c r="BD147" s="52" t="s">
        <v>73</v>
      </c>
      <c r="BE147" s="52" t="s">
        <v>73</v>
      </c>
      <c r="BF147" s="52" t="s">
        <v>73</v>
      </c>
      <c r="BG147" s="52" t="s">
        <v>77</v>
      </c>
      <c r="BH147" s="52" t="s">
        <v>77</v>
      </c>
      <c r="BI147" s="47">
        <f t="shared" si="962"/>
        <v>1</v>
      </c>
      <c r="BJ147" s="47" t="s">
        <v>88</v>
      </c>
      <c r="BK147" s="51">
        <v>0.48875926577338902</v>
      </c>
      <c r="BL147" s="51">
        <v>0.49850744282400899</v>
      </c>
      <c r="BM147" s="51">
        <v>34.750583660210602</v>
      </c>
      <c r="BN147" s="51">
        <v>34.841960954976599</v>
      </c>
      <c r="BO147" s="51">
        <v>0.71501100287101205</v>
      </c>
      <c r="BP147" s="51">
        <v>0.70816139203997197</v>
      </c>
      <c r="BQ147" s="51">
        <v>0.86944312864988105</v>
      </c>
      <c r="BR147" s="51">
        <v>0.88290786392832199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73</v>
      </c>
      <c r="BX147" s="47" t="s">
        <v>73</v>
      </c>
      <c r="BY147" s="47" t="s">
        <v>77</v>
      </c>
      <c r="BZ147" s="47" t="s">
        <v>77</v>
      </c>
    </row>
    <row r="148" spans="1:78" s="30" customFormat="1" x14ac:dyDescent="0.3">
      <c r="A148" s="114">
        <v>14165000</v>
      </c>
      <c r="B148" s="30">
        <v>23773513</v>
      </c>
      <c r="C148" s="30" t="s">
        <v>14</v>
      </c>
      <c r="D148" s="115" t="s">
        <v>204</v>
      </c>
      <c r="E148" s="115"/>
      <c r="F148" s="116"/>
      <c r="G148" s="24">
        <v>7.0000000000000007E-2</v>
      </c>
      <c r="H148" s="24" t="str">
        <f t="shared" si="946"/>
        <v>NS</v>
      </c>
      <c r="I148" s="24" t="str">
        <f t="shared" si="947"/>
        <v>S</v>
      </c>
      <c r="J148" s="24" t="str">
        <f t="shared" si="948"/>
        <v>S</v>
      </c>
      <c r="K148" s="24" t="str">
        <f t="shared" si="949"/>
        <v>S</v>
      </c>
      <c r="L148" s="25">
        <v>-0.41</v>
      </c>
      <c r="M148" s="25" t="str">
        <f t="shared" si="950"/>
        <v>NS</v>
      </c>
      <c r="N148" s="24" t="str">
        <f t="shared" si="951"/>
        <v>VG</v>
      </c>
      <c r="O148" s="24" t="str">
        <f t="shared" si="952"/>
        <v>NS</v>
      </c>
      <c r="P148" s="24" t="str">
        <f t="shared" si="953"/>
        <v>VG</v>
      </c>
      <c r="Q148" s="24">
        <v>0.78</v>
      </c>
      <c r="R148" s="24" t="str">
        <f t="shared" si="954"/>
        <v>NS</v>
      </c>
      <c r="S148" s="24" t="str">
        <f t="shared" si="955"/>
        <v>NS</v>
      </c>
      <c r="T148" s="24" t="str">
        <f t="shared" si="956"/>
        <v>NS</v>
      </c>
      <c r="U148" s="24" t="str">
        <f t="shared" si="957"/>
        <v>NS</v>
      </c>
      <c r="V148" s="24">
        <v>0.57999999999999996</v>
      </c>
      <c r="W148" s="24" t="str">
        <f t="shared" si="958"/>
        <v>NS</v>
      </c>
      <c r="X148" s="24" t="str">
        <f t="shared" si="959"/>
        <v>VG</v>
      </c>
      <c r="Y148" s="24" t="str">
        <f t="shared" si="960"/>
        <v>VG</v>
      </c>
      <c r="Z148" s="24" t="str">
        <f t="shared" si="961"/>
        <v>VG</v>
      </c>
      <c r="AA148" s="33">
        <v>0.46449135700952998</v>
      </c>
      <c r="AB148" s="33">
        <v>0.48582826247624</v>
      </c>
      <c r="AC148" s="33">
        <v>36.925476905016303</v>
      </c>
      <c r="AD148" s="33">
        <v>35.422135499048998</v>
      </c>
      <c r="AE148" s="33">
        <v>0.73178456050293195</v>
      </c>
      <c r="AF148" s="33">
        <v>0.71705769469670899</v>
      </c>
      <c r="AG148" s="33">
        <v>0.86373220117502103</v>
      </c>
      <c r="AH148" s="33">
        <v>0.86641318681162205</v>
      </c>
      <c r="AI148" s="36" t="s">
        <v>76</v>
      </c>
      <c r="AJ148" s="36" t="s">
        <v>76</v>
      </c>
      <c r="AK148" s="36" t="s">
        <v>73</v>
      </c>
      <c r="AL148" s="36" t="s">
        <v>73</v>
      </c>
      <c r="AM148" s="36" t="s">
        <v>73</v>
      </c>
      <c r="AN148" s="36" t="s">
        <v>73</v>
      </c>
      <c r="AO148" s="36" t="s">
        <v>77</v>
      </c>
      <c r="AP148" s="36" t="s">
        <v>77</v>
      </c>
      <c r="AR148" s="117" t="s">
        <v>88</v>
      </c>
      <c r="AS148" s="33">
        <v>0.43843094218020001</v>
      </c>
      <c r="AT148" s="33">
        <v>0.45450937038529099</v>
      </c>
      <c r="AU148" s="33">
        <v>40.067811319636199</v>
      </c>
      <c r="AV148" s="33">
        <v>39.605988650487703</v>
      </c>
      <c r="AW148" s="33">
        <v>0.74937911488097997</v>
      </c>
      <c r="AX148" s="33">
        <v>0.73857337456390104</v>
      </c>
      <c r="AY148" s="33">
        <v>0.87051913419226601</v>
      </c>
      <c r="AZ148" s="33">
        <v>0.88200065354242896</v>
      </c>
      <c r="BA148" s="36" t="s">
        <v>73</v>
      </c>
      <c r="BB148" s="36" t="s">
        <v>76</v>
      </c>
      <c r="BC148" s="36" t="s">
        <v>73</v>
      </c>
      <c r="BD148" s="36" t="s">
        <v>73</v>
      </c>
      <c r="BE148" s="36" t="s">
        <v>73</v>
      </c>
      <c r="BF148" s="36" t="s">
        <v>73</v>
      </c>
      <c r="BG148" s="36" t="s">
        <v>77</v>
      </c>
      <c r="BH148" s="36" t="s">
        <v>77</v>
      </c>
      <c r="BI148" s="30">
        <f t="shared" si="962"/>
        <v>1</v>
      </c>
      <c r="BJ148" s="30" t="s">
        <v>88</v>
      </c>
      <c r="BK148" s="33">
        <v>0.48875926577338902</v>
      </c>
      <c r="BL148" s="33">
        <v>0.49850744282400899</v>
      </c>
      <c r="BM148" s="33">
        <v>34.750583660210602</v>
      </c>
      <c r="BN148" s="33">
        <v>34.841960954976599</v>
      </c>
      <c r="BO148" s="33">
        <v>0.71501100287101205</v>
      </c>
      <c r="BP148" s="33">
        <v>0.70816139203997197</v>
      </c>
      <c r="BQ148" s="33">
        <v>0.86944312864988105</v>
      </c>
      <c r="BR148" s="33">
        <v>0.88290786392832199</v>
      </c>
      <c r="BS148" s="30" t="s">
        <v>76</v>
      </c>
      <c r="BT148" s="30" t="s">
        <v>76</v>
      </c>
      <c r="BU148" s="30" t="s">
        <v>73</v>
      </c>
      <c r="BV148" s="30" t="s">
        <v>73</v>
      </c>
      <c r="BW148" s="30" t="s">
        <v>73</v>
      </c>
      <c r="BX148" s="30" t="s">
        <v>73</v>
      </c>
      <c r="BY148" s="30" t="s">
        <v>77</v>
      </c>
      <c r="BZ148" s="30" t="s">
        <v>77</v>
      </c>
    </row>
    <row r="149" spans="1:78" s="47" customFormat="1" x14ac:dyDescent="0.3">
      <c r="A149" s="48">
        <v>14165000</v>
      </c>
      <c r="B149" s="47">
        <v>23773513</v>
      </c>
      <c r="C149" s="47" t="s">
        <v>14</v>
      </c>
      <c r="D149" s="93" t="s">
        <v>206</v>
      </c>
      <c r="E149" s="93"/>
      <c r="F149" s="100"/>
      <c r="G149" s="49">
        <v>0.71</v>
      </c>
      <c r="H149" s="49" t="str">
        <f t="shared" si="946"/>
        <v>G</v>
      </c>
      <c r="I149" s="49" t="str">
        <f t="shared" si="947"/>
        <v>S</v>
      </c>
      <c r="J149" s="49" t="str">
        <f t="shared" si="948"/>
        <v>S</v>
      </c>
      <c r="K149" s="49" t="str">
        <f t="shared" si="949"/>
        <v>S</v>
      </c>
      <c r="L149" s="50">
        <v>-0.16</v>
      </c>
      <c r="M149" s="50" t="str">
        <f t="shared" si="950"/>
        <v>NS</v>
      </c>
      <c r="N149" s="49" t="str">
        <f t="shared" si="951"/>
        <v>VG</v>
      </c>
      <c r="O149" s="49" t="str">
        <f t="shared" si="952"/>
        <v>NS</v>
      </c>
      <c r="P149" s="49" t="str">
        <f t="shared" si="953"/>
        <v>VG</v>
      </c>
      <c r="Q149" s="49">
        <v>0.53</v>
      </c>
      <c r="R149" s="49" t="str">
        <f t="shared" si="954"/>
        <v>G</v>
      </c>
      <c r="S149" s="49" t="str">
        <f t="shared" si="955"/>
        <v>NS</v>
      </c>
      <c r="T149" s="49" t="str">
        <f t="shared" si="956"/>
        <v>NS</v>
      </c>
      <c r="U149" s="49" t="str">
        <f t="shared" si="957"/>
        <v>NS</v>
      </c>
      <c r="V149" s="49">
        <v>0.84399999999999997</v>
      </c>
      <c r="W149" s="49" t="str">
        <f t="shared" si="958"/>
        <v>G</v>
      </c>
      <c r="X149" s="49" t="str">
        <f t="shared" si="959"/>
        <v>VG</v>
      </c>
      <c r="Y149" s="49" t="str">
        <f t="shared" si="960"/>
        <v>VG</v>
      </c>
      <c r="Z149" s="49" t="str">
        <f t="shared" si="961"/>
        <v>VG</v>
      </c>
      <c r="AA149" s="51">
        <v>0.46449135700952998</v>
      </c>
      <c r="AB149" s="51">
        <v>0.48582826247624</v>
      </c>
      <c r="AC149" s="51">
        <v>36.925476905016303</v>
      </c>
      <c r="AD149" s="51">
        <v>35.422135499048998</v>
      </c>
      <c r="AE149" s="51">
        <v>0.73178456050293195</v>
      </c>
      <c r="AF149" s="51">
        <v>0.71705769469670899</v>
      </c>
      <c r="AG149" s="51">
        <v>0.86373220117502103</v>
      </c>
      <c r="AH149" s="51">
        <v>0.86641318681162205</v>
      </c>
      <c r="AI149" s="52" t="s">
        <v>76</v>
      </c>
      <c r="AJ149" s="52" t="s">
        <v>76</v>
      </c>
      <c r="AK149" s="52" t="s">
        <v>73</v>
      </c>
      <c r="AL149" s="52" t="s">
        <v>73</v>
      </c>
      <c r="AM149" s="52" t="s">
        <v>73</v>
      </c>
      <c r="AN149" s="52" t="s">
        <v>73</v>
      </c>
      <c r="AO149" s="52" t="s">
        <v>77</v>
      </c>
      <c r="AP149" s="52" t="s">
        <v>77</v>
      </c>
      <c r="AR149" s="53" t="s">
        <v>88</v>
      </c>
      <c r="AS149" s="51">
        <v>0.43843094218020001</v>
      </c>
      <c r="AT149" s="51">
        <v>0.45450937038529099</v>
      </c>
      <c r="AU149" s="51">
        <v>40.067811319636199</v>
      </c>
      <c r="AV149" s="51">
        <v>39.605988650487703</v>
      </c>
      <c r="AW149" s="51">
        <v>0.74937911488097997</v>
      </c>
      <c r="AX149" s="51">
        <v>0.73857337456390104</v>
      </c>
      <c r="AY149" s="51">
        <v>0.87051913419226601</v>
      </c>
      <c r="AZ149" s="51">
        <v>0.88200065354242896</v>
      </c>
      <c r="BA149" s="52" t="s">
        <v>73</v>
      </c>
      <c r="BB149" s="52" t="s">
        <v>76</v>
      </c>
      <c r="BC149" s="52" t="s">
        <v>73</v>
      </c>
      <c r="BD149" s="52" t="s">
        <v>73</v>
      </c>
      <c r="BE149" s="52" t="s">
        <v>73</v>
      </c>
      <c r="BF149" s="52" t="s">
        <v>73</v>
      </c>
      <c r="BG149" s="52" t="s">
        <v>77</v>
      </c>
      <c r="BH149" s="52" t="s">
        <v>77</v>
      </c>
      <c r="BI149" s="47">
        <f t="shared" si="962"/>
        <v>1</v>
      </c>
      <c r="BJ149" s="47" t="s">
        <v>88</v>
      </c>
      <c r="BK149" s="51">
        <v>0.48875926577338902</v>
      </c>
      <c r="BL149" s="51">
        <v>0.49850744282400899</v>
      </c>
      <c r="BM149" s="51">
        <v>34.750583660210602</v>
      </c>
      <c r="BN149" s="51">
        <v>34.841960954976599</v>
      </c>
      <c r="BO149" s="51">
        <v>0.71501100287101205</v>
      </c>
      <c r="BP149" s="51">
        <v>0.70816139203997197</v>
      </c>
      <c r="BQ149" s="51">
        <v>0.86944312864988105</v>
      </c>
      <c r="BR149" s="51">
        <v>0.88290786392832199</v>
      </c>
      <c r="BS149" s="47" t="s">
        <v>76</v>
      </c>
      <c r="BT149" s="47" t="s">
        <v>76</v>
      </c>
      <c r="BU149" s="47" t="s">
        <v>73</v>
      </c>
      <c r="BV149" s="47" t="s">
        <v>73</v>
      </c>
      <c r="BW149" s="47" t="s">
        <v>73</v>
      </c>
      <c r="BX149" s="47" t="s">
        <v>73</v>
      </c>
      <c r="BY149" s="47" t="s">
        <v>77</v>
      </c>
      <c r="BZ149" s="47" t="s">
        <v>77</v>
      </c>
    </row>
    <row r="150" spans="1:78" s="63" customFormat="1" x14ac:dyDescent="0.3">
      <c r="A150" s="62">
        <v>14165000</v>
      </c>
      <c r="B150" s="63">
        <v>23773513</v>
      </c>
      <c r="C150" s="63" t="s">
        <v>14</v>
      </c>
      <c r="D150" s="83" t="s">
        <v>209</v>
      </c>
      <c r="E150" s="83"/>
      <c r="F150" s="79"/>
      <c r="G150" s="64">
        <v>0.73</v>
      </c>
      <c r="H150" s="64" t="str">
        <f t="shared" si="946"/>
        <v>G</v>
      </c>
      <c r="I150" s="64" t="str">
        <f t="shared" si="947"/>
        <v>S</v>
      </c>
      <c r="J150" s="64" t="str">
        <f t="shared" si="948"/>
        <v>S</v>
      </c>
      <c r="K150" s="64" t="str">
        <f t="shared" si="949"/>
        <v>S</v>
      </c>
      <c r="L150" s="65">
        <v>-8.5000000000000006E-2</v>
      </c>
      <c r="M150" s="65" t="str">
        <f t="shared" si="950"/>
        <v>G</v>
      </c>
      <c r="N150" s="64" t="str">
        <f t="shared" si="951"/>
        <v>VG</v>
      </c>
      <c r="O150" s="64" t="str">
        <f t="shared" si="952"/>
        <v>NS</v>
      </c>
      <c r="P150" s="64" t="str">
        <f t="shared" si="953"/>
        <v>VG</v>
      </c>
      <c r="Q150" s="64">
        <v>0.52</v>
      </c>
      <c r="R150" s="64" t="str">
        <f t="shared" si="954"/>
        <v>G</v>
      </c>
      <c r="S150" s="64" t="str">
        <f t="shared" si="955"/>
        <v>NS</v>
      </c>
      <c r="T150" s="64" t="str">
        <f t="shared" si="956"/>
        <v>NS</v>
      </c>
      <c r="U150" s="64" t="str">
        <f t="shared" si="957"/>
        <v>NS</v>
      </c>
      <c r="V150" s="64">
        <v>0.85399999999999998</v>
      </c>
      <c r="W150" s="64" t="str">
        <f t="shared" si="958"/>
        <v>VG</v>
      </c>
      <c r="X150" s="64" t="str">
        <f t="shared" si="959"/>
        <v>VG</v>
      </c>
      <c r="Y150" s="64" t="str">
        <f t="shared" si="960"/>
        <v>VG</v>
      </c>
      <c r="Z150" s="64" t="str">
        <f t="shared" si="961"/>
        <v>VG</v>
      </c>
      <c r="AA150" s="66">
        <v>0.46449135700952998</v>
      </c>
      <c r="AB150" s="66">
        <v>0.48582826247624</v>
      </c>
      <c r="AC150" s="66">
        <v>36.925476905016303</v>
      </c>
      <c r="AD150" s="66">
        <v>35.422135499048998</v>
      </c>
      <c r="AE150" s="66">
        <v>0.73178456050293195</v>
      </c>
      <c r="AF150" s="66">
        <v>0.71705769469670899</v>
      </c>
      <c r="AG150" s="66">
        <v>0.86373220117502103</v>
      </c>
      <c r="AH150" s="66">
        <v>0.86641318681162205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73</v>
      </c>
      <c r="AN150" s="67" t="s">
        <v>73</v>
      </c>
      <c r="AO150" s="67" t="s">
        <v>77</v>
      </c>
      <c r="AP150" s="67" t="s">
        <v>77</v>
      </c>
      <c r="AR150" s="68" t="s">
        <v>88</v>
      </c>
      <c r="AS150" s="66">
        <v>0.43843094218020001</v>
      </c>
      <c r="AT150" s="66">
        <v>0.45450937038529099</v>
      </c>
      <c r="AU150" s="66">
        <v>40.067811319636199</v>
      </c>
      <c r="AV150" s="66">
        <v>39.605988650487703</v>
      </c>
      <c r="AW150" s="66">
        <v>0.74937911488097997</v>
      </c>
      <c r="AX150" s="66">
        <v>0.73857337456390104</v>
      </c>
      <c r="AY150" s="66">
        <v>0.87051913419226601</v>
      </c>
      <c r="AZ150" s="66">
        <v>0.88200065354242896</v>
      </c>
      <c r="BA150" s="67" t="s">
        <v>73</v>
      </c>
      <c r="BB150" s="67" t="s">
        <v>76</v>
      </c>
      <c r="BC150" s="67" t="s">
        <v>73</v>
      </c>
      <c r="BD150" s="67" t="s">
        <v>73</v>
      </c>
      <c r="BE150" s="67" t="s">
        <v>73</v>
      </c>
      <c r="BF150" s="67" t="s">
        <v>73</v>
      </c>
      <c r="BG150" s="67" t="s">
        <v>77</v>
      </c>
      <c r="BH150" s="67" t="s">
        <v>77</v>
      </c>
      <c r="BI150" s="63">
        <f t="shared" si="962"/>
        <v>1</v>
      </c>
      <c r="BJ150" s="63" t="s">
        <v>88</v>
      </c>
      <c r="BK150" s="66">
        <v>0.48875926577338902</v>
      </c>
      <c r="BL150" s="66">
        <v>0.49850744282400899</v>
      </c>
      <c r="BM150" s="66">
        <v>34.750583660210602</v>
      </c>
      <c r="BN150" s="66">
        <v>34.841960954976599</v>
      </c>
      <c r="BO150" s="66">
        <v>0.71501100287101205</v>
      </c>
      <c r="BP150" s="66">
        <v>0.70816139203997197</v>
      </c>
      <c r="BQ150" s="66">
        <v>0.86944312864988105</v>
      </c>
      <c r="BR150" s="66">
        <v>0.88290786392832199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73</v>
      </c>
      <c r="BX150" s="63" t="s">
        <v>73</v>
      </c>
      <c r="BY150" s="63" t="s">
        <v>77</v>
      </c>
      <c r="BZ150" s="63" t="s">
        <v>77</v>
      </c>
    </row>
    <row r="151" spans="1:78" s="63" customFormat="1" x14ac:dyDescent="0.3">
      <c r="A151" s="62">
        <v>14165000</v>
      </c>
      <c r="B151" s="63">
        <v>23773513</v>
      </c>
      <c r="C151" s="63" t="s">
        <v>14</v>
      </c>
      <c r="D151" s="83" t="s">
        <v>212</v>
      </c>
      <c r="E151" s="83"/>
      <c r="F151" s="79"/>
      <c r="G151" s="64">
        <v>0.71</v>
      </c>
      <c r="H151" s="64" t="str">
        <f t="shared" si="946"/>
        <v>G</v>
      </c>
      <c r="I151" s="64" t="str">
        <f t="shared" si="947"/>
        <v>S</v>
      </c>
      <c r="J151" s="64" t="str">
        <f t="shared" si="948"/>
        <v>S</v>
      </c>
      <c r="K151" s="64" t="str">
        <f t="shared" si="949"/>
        <v>S</v>
      </c>
      <c r="L151" s="65">
        <v>-0.01</v>
      </c>
      <c r="M151" s="65" t="str">
        <f t="shared" si="950"/>
        <v>VG</v>
      </c>
      <c r="N151" s="64" t="str">
        <f t="shared" si="951"/>
        <v>VG</v>
      </c>
      <c r="O151" s="64" t="str">
        <f t="shared" si="952"/>
        <v>NS</v>
      </c>
      <c r="P151" s="64" t="str">
        <f t="shared" si="953"/>
        <v>VG</v>
      </c>
      <c r="Q151" s="64">
        <v>0.54</v>
      </c>
      <c r="R151" s="64" t="str">
        <f t="shared" si="954"/>
        <v>G</v>
      </c>
      <c r="S151" s="64" t="str">
        <f t="shared" si="955"/>
        <v>NS</v>
      </c>
      <c r="T151" s="64" t="str">
        <f t="shared" si="956"/>
        <v>NS</v>
      </c>
      <c r="U151" s="64" t="str">
        <f t="shared" si="957"/>
        <v>NS</v>
      </c>
      <c r="V151" s="64">
        <v>0.85399999999999998</v>
      </c>
      <c r="W151" s="64" t="str">
        <f t="shared" si="958"/>
        <v>VG</v>
      </c>
      <c r="X151" s="64" t="str">
        <f t="shared" si="959"/>
        <v>VG</v>
      </c>
      <c r="Y151" s="64" t="str">
        <f t="shared" si="960"/>
        <v>VG</v>
      </c>
      <c r="Z151" s="64" t="str">
        <f t="shared" si="961"/>
        <v>VG</v>
      </c>
      <c r="AA151" s="66">
        <v>0.46449135700952998</v>
      </c>
      <c r="AB151" s="66">
        <v>0.48582826247624</v>
      </c>
      <c r="AC151" s="66">
        <v>36.925476905016303</v>
      </c>
      <c r="AD151" s="66">
        <v>35.422135499048998</v>
      </c>
      <c r="AE151" s="66">
        <v>0.73178456050293195</v>
      </c>
      <c r="AF151" s="66">
        <v>0.71705769469670899</v>
      </c>
      <c r="AG151" s="66">
        <v>0.86373220117502103</v>
      </c>
      <c r="AH151" s="66">
        <v>0.86641318681162205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73</v>
      </c>
      <c r="AN151" s="67" t="s">
        <v>73</v>
      </c>
      <c r="AO151" s="67" t="s">
        <v>77</v>
      </c>
      <c r="AP151" s="67" t="s">
        <v>77</v>
      </c>
      <c r="AR151" s="68" t="s">
        <v>88</v>
      </c>
      <c r="AS151" s="66">
        <v>0.43843094218020001</v>
      </c>
      <c r="AT151" s="66">
        <v>0.45450937038529099</v>
      </c>
      <c r="AU151" s="66">
        <v>40.067811319636199</v>
      </c>
      <c r="AV151" s="66">
        <v>39.605988650487703</v>
      </c>
      <c r="AW151" s="66">
        <v>0.74937911488097997</v>
      </c>
      <c r="AX151" s="66">
        <v>0.73857337456390104</v>
      </c>
      <c r="AY151" s="66">
        <v>0.87051913419226601</v>
      </c>
      <c r="AZ151" s="66">
        <v>0.88200065354242896</v>
      </c>
      <c r="BA151" s="67" t="s">
        <v>73</v>
      </c>
      <c r="BB151" s="67" t="s">
        <v>76</v>
      </c>
      <c r="BC151" s="67" t="s">
        <v>73</v>
      </c>
      <c r="BD151" s="67" t="s">
        <v>73</v>
      </c>
      <c r="BE151" s="67" t="s">
        <v>73</v>
      </c>
      <c r="BF151" s="67" t="s">
        <v>73</v>
      </c>
      <c r="BG151" s="67" t="s">
        <v>77</v>
      </c>
      <c r="BH151" s="67" t="s">
        <v>77</v>
      </c>
      <c r="BI151" s="63">
        <f t="shared" si="962"/>
        <v>1</v>
      </c>
      <c r="BJ151" s="63" t="s">
        <v>88</v>
      </c>
      <c r="BK151" s="66">
        <v>0.48875926577338902</v>
      </c>
      <c r="BL151" s="66">
        <v>0.49850744282400899</v>
      </c>
      <c r="BM151" s="66">
        <v>34.750583660210602</v>
      </c>
      <c r="BN151" s="66">
        <v>34.841960954976599</v>
      </c>
      <c r="BO151" s="66">
        <v>0.71501100287101205</v>
      </c>
      <c r="BP151" s="66">
        <v>0.70816139203997197</v>
      </c>
      <c r="BQ151" s="66">
        <v>0.86944312864988105</v>
      </c>
      <c r="BR151" s="66">
        <v>0.88290786392832199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73</v>
      </c>
      <c r="BX151" s="63" t="s">
        <v>73</v>
      </c>
      <c r="BY151" s="63" t="s">
        <v>77</v>
      </c>
      <c r="BZ151" s="63" t="s">
        <v>77</v>
      </c>
    </row>
    <row r="152" spans="1:78" s="63" customFormat="1" x14ac:dyDescent="0.3">
      <c r="A152" s="62">
        <v>14165000</v>
      </c>
      <c r="B152" s="63">
        <v>23773513</v>
      </c>
      <c r="C152" s="63" t="s">
        <v>14</v>
      </c>
      <c r="D152" s="83" t="s">
        <v>228</v>
      </c>
      <c r="E152" s="83"/>
      <c r="F152" s="79"/>
      <c r="G152" s="64">
        <v>0.71</v>
      </c>
      <c r="H152" s="64" t="str">
        <f t="shared" si="946"/>
        <v>G</v>
      </c>
      <c r="I152" s="64" t="str">
        <f t="shared" si="947"/>
        <v>S</v>
      </c>
      <c r="J152" s="64" t="str">
        <f t="shared" si="948"/>
        <v>S</v>
      </c>
      <c r="K152" s="64" t="str">
        <f t="shared" si="949"/>
        <v>S</v>
      </c>
      <c r="L152" s="65">
        <v>-1E-3</v>
      </c>
      <c r="M152" s="65" t="str">
        <f t="shared" si="950"/>
        <v>VG</v>
      </c>
      <c r="N152" s="64" t="str">
        <f t="shared" si="951"/>
        <v>VG</v>
      </c>
      <c r="O152" s="64" t="str">
        <f t="shared" si="952"/>
        <v>NS</v>
      </c>
      <c r="P152" s="64" t="str">
        <f t="shared" si="953"/>
        <v>VG</v>
      </c>
      <c r="Q152" s="64">
        <v>0.54</v>
      </c>
      <c r="R152" s="64" t="str">
        <f t="shared" si="954"/>
        <v>G</v>
      </c>
      <c r="S152" s="64" t="str">
        <f t="shared" si="955"/>
        <v>NS</v>
      </c>
      <c r="T152" s="64" t="str">
        <f t="shared" si="956"/>
        <v>NS</v>
      </c>
      <c r="U152" s="64" t="str">
        <f t="shared" si="957"/>
        <v>NS</v>
      </c>
      <c r="V152" s="64">
        <v>0.85399999999999998</v>
      </c>
      <c r="W152" s="64" t="str">
        <f t="shared" si="958"/>
        <v>VG</v>
      </c>
      <c r="X152" s="64" t="str">
        <f t="shared" si="959"/>
        <v>VG</v>
      </c>
      <c r="Y152" s="64" t="str">
        <f t="shared" si="960"/>
        <v>VG</v>
      </c>
      <c r="Z152" s="64" t="str">
        <f t="shared" si="961"/>
        <v>VG</v>
      </c>
      <c r="AA152" s="66">
        <v>0.46449135700952998</v>
      </c>
      <c r="AB152" s="66">
        <v>0.48582826247624</v>
      </c>
      <c r="AC152" s="66">
        <v>36.925476905016303</v>
      </c>
      <c r="AD152" s="66">
        <v>35.422135499048998</v>
      </c>
      <c r="AE152" s="66">
        <v>0.73178456050293195</v>
      </c>
      <c r="AF152" s="66">
        <v>0.71705769469670899</v>
      </c>
      <c r="AG152" s="66">
        <v>0.86373220117502103</v>
      </c>
      <c r="AH152" s="66">
        <v>0.86641318681162205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73</v>
      </c>
      <c r="AN152" s="67" t="s">
        <v>73</v>
      </c>
      <c r="AO152" s="67" t="s">
        <v>77</v>
      </c>
      <c r="AP152" s="67" t="s">
        <v>77</v>
      </c>
      <c r="AR152" s="68" t="s">
        <v>88</v>
      </c>
      <c r="AS152" s="66">
        <v>0.43843094218020001</v>
      </c>
      <c r="AT152" s="66">
        <v>0.45450937038529099</v>
      </c>
      <c r="AU152" s="66">
        <v>40.067811319636199</v>
      </c>
      <c r="AV152" s="66">
        <v>39.605988650487703</v>
      </c>
      <c r="AW152" s="66">
        <v>0.74937911488097997</v>
      </c>
      <c r="AX152" s="66">
        <v>0.73857337456390104</v>
      </c>
      <c r="AY152" s="66">
        <v>0.87051913419226601</v>
      </c>
      <c r="AZ152" s="66">
        <v>0.88200065354242896</v>
      </c>
      <c r="BA152" s="67" t="s">
        <v>73</v>
      </c>
      <c r="BB152" s="67" t="s">
        <v>76</v>
      </c>
      <c r="BC152" s="67" t="s">
        <v>73</v>
      </c>
      <c r="BD152" s="67" t="s">
        <v>73</v>
      </c>
      <c r="BE152" s="67" t="s">
        <v>73</v>
      </c>
      <c r="BF152" s="67" t="s">
        <v>73</v>
      </c>
      <c r="BG152" s="67" t="s">
        <v>77</v>
      </c>
      <c r="BH152" s="67" t="s">
        <v>77</v>
      </c>
      <c r="BI152" s="63">
        <f t="shared" si="962"/>
        <v>1</v>
      </c>
      <c r="BJ152" s="63" t="s">
        <v>88</v>
      </c>
      <c r="BK152" s="66">
        <v>0.48875926577338902</v>
      </c>
      <c r="BL152" s="66">
        <v>0.49850744282400899</v>
      </c>
      <c r="BM152" s="66">
        <v>34.750583660210602</v>
      </c>
      <c r="BN152" s="66">
        <v>34.841960954976599</v>
      </c>
      <c r="BO152" s="66">
        <v>0.71501100287101205</v>
      </c>
      <c r="BP152" s="66">
        <v>0.70816139203997197</v>
      </c>
      <c r="BQ152" s="66">
        <v>0.86944312864988105</v>
      </c>
      <c r="BR152" s="66">
        <v>0.88290786392832199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73</v>
      </c>
      <c r="BX152" s="63" t="s">
        <v>73</v>
      </c>
      <c r="BY152" s="63" t="s">
        <v>77</v>
      </c>
      <c r="BZ152" s="63" t="s">
        <v>77</v>
      </c>
    </row>
    <row r="153" spans="1:78" s="63" customFormat="1" x14ac:dyDescent="0.3">
      <c r="A153" s="62">
        <v>14165000</v>
      </c>
      <c r="B153" s="63">
        <v>23773513</v>
      </c>
      <c r="C153" s="63" t="s">
        <v>14</v>
      </c>
      <c r="D153" s="83" t="s">
        <v>254</v>
      </c>
      <c r="E153" s="83"/>
      <c r="F153" s="79"/>
      <c r="G153" s="64">
        <v>0.71</v>
      </c>
      <c r="H153" s="64" t="str">
        <f t="shared" si="946"/>
        <v>G</v>
      </c>
      <c r="I153" s="64" t="str">
        <f t="shared" ref="I153" si="963">AJ153</f>
        <v>S</v>
      </c>
      <c r="J153" s="64" t="str">
        <f t="shared" ref="J153" si="964">BB153</f>
        <v>S</v>
      </c>
      <c r="K153" s="64" t="str">
        <f t="shared" ref="K153" si="965">BT153</f>
        <v>S</v>
      </c>
      <c r="L153" s="65">
        <v>5.9999999999999995E-4</v>
      </c>
      <c r="M153" s="65" t="str">
        <f t="shared" si="950"/>
        <v>VG</v>
      </c>
      <c r="N153" s="64" t="str">
        <f t="shared" ref="N153" si="966">AO153</f>
        <v>VG</v>
      </c>
      <c r="O153" s="64" t="str">
        <f t="shared" ref="O153" si="967">BD153</f>
        <v>NS</v>
      </c>
      <c r="P153" s="64" t="str">
        <f t="shared" ref="P153" si="968">BY153</f>
        <v>VG</v>
      </c>
      <c r="Q153" s="64">
        <v>0.54</v>
      </c>
      <c r="R153" s="64" t="str">
        <f t="shared" si="954"/>
        <v>G</v>
      </c>
      <c r="S153" s="64" t="str">
        <f t="shared" ref="S153" si="969">AN153</f>
        <v>NS</v>
      </c>
      <c r="T153" s="64" t="str">
        <f t="shared" ref="T153" si="970">BF153</f>
        <v>NS</v>
      </c>
      <c r="U153" s="64" t="str">
        <f t="shared" ref="U153" si="971">BX153</f>
        <v>NS</v>
      </c>
      <c r="V153" s="64">
        <v>0.85399999999999998</v>
      </c>
      <c r="W153" s="64" t="str">
        <f t="shared" si="958"/>
        <v>VG</v>
      </c>
      <c r="X153" s="64" t="str">
        <f t="shared" ref="X153" si="972">AP153</f>
        <v>VG</v>
      </c>
      <c r="Y153" s="64" t="str">
        <f t="shared" ref="Y153" si="973">BH153</f>
        <v>VG</v>
      </c>
      <c r="Z153" s="64" t="str">
        <f t="shared" ref="Z153" si="974">BZ153</f>
        <v>VG</v>
      </c>
      <c r="AA153" s="66">
        <v>0.46449135700952998</v>
      </c>
      <c r="AB153" s="66">
        <v>0.48582826247624</v>
      </c>
      <c r="AC153" s="66">
        <v>36.925476905016303</v>
      </c>
      <c r="AD153" s="66">
        <v>35.422135499048998</v>
      </c>
      <c r="AE153" s="66">
        <v>0.73178456050293195</v>
      </c>
      <c r="AF153" s="66">
        <v>0.71705769469670899</v>
      </c>
      <c r="AG153" s="66">
        <v>0.86373220117502103</v>
      </c>
      <c r="AH153" s="66">
        <v>0.86641318681162205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73</v>
      </c>
      <c r="AN153" s="67" t="s">
        <v>73</v>
      </c>
      <c r="AO153" s="67" t="s">
        <v>77</v>
      </c>
      <c r="AP153" s="67" t="s">
        <v>77</v>
      </c>
      <c r="AR153" s="68" t="s">
        <v>88</v>
      </c>
      <c r="AS153" s="66">
        <v>0.43843094218020001</v>
      </c>
      <c r="AT153" s="66">
        <v>0.45450937038529099</v>
      </c>
      <c r="AU153" s="66">
        <v>40.067811319636199</v>
      </c>
      <c r="AV153" s="66">
        <v>39.605988650487703</v>
      </c>
      <c r="AW153" s="66">
        <v>0.74937911488097997</v>
      </c>
      <c r="AX153" s="66">
        <v>0.73857337456390104</v>
      </c>
      <c r="AY153" s="66">
        <v>0.87051913419226601</v>
      </c>
      <c r="AZ153" s="66">
        <v>0.88200065354242896</v>
      </c>
      <c r="BA153" s="67" t="s">
        <v>73</v>
      </c>
      <c r="BB153" s="67" t="s">
        <v>76</v>
      </c>
      <c r="BC153" s="67" t="s">
        <v>73</v>
      </c>
      <c r="BD153" s="67" t="s">
        <v>73</v>
      </c>
      <c r="BE153" s="67" t="s">
        <v>73</v>
      </c>
      <c r="BF153" s="67" t="s">
        <v>73</v>
      </c>
      <c r="BG153" s="67" t="s">
        <v>77</v>
      </c>
      <c r="BH153" s="67" t="s">
        <v>77</v>
      </c>
      <c r="BI153" s="63">
        <f t="shared" ref="BI153" si="975">IF(BJ153=AR153,1,0)</f>
        <v>1</v>
      </c>
      <c r="BJ153" s="63" t="s">
        <v>88</v>
      </c>
      <c r="BK153" s="66">
        <v>0.48875926577338902</v>
      </c>
      <c r="BL153" s="66">
        <v>0.49850744282400899</v>
      </c>
      <c r="BM153" s="66">
        <v>34.750583660210602</v>
      </c>
      <c r="BN153" s="66">
        <v>34.841960954976599</v>
      </c>
      <c r="BO153" s="66">
        <v>0.71501100287101205</v>
      </c>
      <c r="BP153" s="66">
        <v>0.70816139203997197</v>
      </c>
      <c r="BQ153" s="66">
        <v>0.86944312864988105</v>
      </c>
      <c r="BR153" s="66">
        <v>0.88290786392832199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73</v>
      </c>
      <c r="BX153" s="63" t="s">
        <v>73</v>
      </c>
      <c r="BY153" s="63" t="s">
        <v>77</v>
      </c>
      <c r="BZ153" s="63" t="s">
        <v>77</v>
      </c>
    </row>
    <row r="154" spans="1:78" s="63" customFormat="1" x14ac:dyDescent="0.3">
      <c r="A154" s="62">
        <v>14165000</v>
      </c>
      <c r="B154" s="63">
        <v>23773513</v>
      </c>
      <c r="C154" s="63" t="s">
        <v>14</v>
      </c>
      <c r="D154" s="83" t="s">
        <v>301</v>
      </c>
      <c r="E154" s="83"/>
      <c r="F154" s="79"/>
      <c r="G154" s="64">
        <v>0.69</v>
      </c>
      <c r="H154" s="64" t="str">
        <f t="shared" ref="H154" si="976">IF(G154&gt;0.8,"VG",IF(G154&gt;0.7,"G",IF(G154&gt;0.45,"S","NS")))</f>
        <v>S</v>
      </c>
      <c r="I154" s="64" t="str">
        <f t="shared" ref="I154" si="977">AJ154</f>
        <v>S</v>
      </c>
      <c r="J154" s="64" t="str">
        <f t="shared" ref="J154" si="978">BB154</f>
        <v>S</v>
      </c>
      <c r="K154" s="64" t="str">
        <f t="shared" ref="K154" si="979">BT154</f>
        <v>S</v>
      </c>
      <c r="L154" s="65">
        <v>-4.2900000000000001E-2</v>
      </c>
      <c r="M154" s="65" t="str">
        <f t="shared" ref="M154" si="980">IF(ABS(L154)&lt;5%,"VG",IF(ABS(L154)&lt;10%,"G",IF(ABS(L154)&lt;15%,"S","NS")))</f>
        <v>VG</v>
      </c>
      <c r="N154" s="64" t="str">
        <f t="shared" ref="N154" si="981">AO154</f>
        <v>VG</v>
      </c>
      <c r="O154" s="64" t="str">
        <f t="shared" ref="O154" si="982">BD154</f>
        <v>NS</v>
      </c>
      <c r="P154" s="64" t="str">
        <f t="shared" ref="P154" si="983">BY154</f>
        <v>VG</v>
      </c>
      <c r="Q154" s="64">
        <v>0.55000000000000004</v>
      </c>
      <c r="R154" s="64" t="str">
        <f t="shared" ref="R154" si="984">IF(Q154&lt;=0.5,"VG",IF(Q154&lt;=0.6,"G",IF(Q154&lt;=0.7,"S","NS")))</f>
        <v>G</v>
      </c>
      <c r="S154" s="64" t="str">
        <f t="shared" ref="S154" si="985">AN154</f>
        <v>NS</v>
      </c>
      <c r="T154" s="64" t="str">
        <f t="shared" ref="T154" si="986">BF154</f>
        <v>NS</v>
      </c>
      <c r="U154" s="64" t="str">
        <f t="shared" ref="U154" si="987">BX154</f>
        <v>NS</v>
      </c>
      <c r="V154" s="64">
        <v>0.77500000000000002</v>
      </c>
      <c r="W154" s="64" t="str">
        <f t="shared" ref="W154" si="988">IF(V154&gt;0.85,"VG",IF(V154&gt;0.75,"G",IF(V154&gt;0.6,"S","NS")))</f>
        <v>G</v>
      </c>
      <c r="X154" s="64" t="str">
        <f t="shared" ref="X154" si="989">AP154</f>
        <v>VG</v>
      </c>
      <c r="Y154" s="64" t="str">
        <f t="shared" ref="Y154" si="990">BH154</f>
        <v>VG</v>
      </c>
      <c r="Z154" s="64" t="str">
        <f t="shared" ref="Z154" si="991">BZ154</f>
        <v>VG</v>
      </c>
      <c r="AA154" s="66">
        <v>0.46449135700952998</v>
      </c>
      <c r="AB154" s="66">
        <v>0.48582826247624</v>
      </c>
      <c r="AC154" s="66">
        <v>36.925476905016303</v>
      </c>
      <c r="AD154" s="66">
        <v>35.422135499048998</v>
      </c>
      <c r="AE154" s="66">
        <v>0.73178456050293195</v>
      </c>
      <c r="AF154" s="66">
        <v>0.71705769469670899</v>
      </c>
      <c r="AG154" s="66">
        <v>0.86373220117502103</v>
      </c>
      <c r="AH154" s="66">
        <v>0.86641318681162205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73</v>
      </c>
      <c r="AN154" s="67" t="s">
        <v>73</v>
      </c>
      <c r="AO154" s="67" t="s">
        <v>77</v>
      </c>
      <c r="AP154" s="67" t="s">
        <v>77</v>
      </c>
      <c r="AR154" s="68" t="s">
        <v>88</v>
      </c>
      <c r="AS154" s="66">
        <v>0.43843094218020001</v>
      </c>
      <c r="AT154" s="66">
        <v>0.45450937038529099</v>
      </c>
      <c r="AU154" s="66">
        <v>40.067811319636199</v>
      </c>
      <c r="AV154" s="66">
        <v>39.605988650487703</v>
      </c>
      <c r="AW154" s="66">
        <v>0.74937911488097997</v>
      </c>
      <c r="AX154" s="66">
        <v>0.73857337456390104</v>
      </c>
      <c r="AY154" s="66">
        <v>0.87051913419226601</v>
      </c>
      <c r="AZ154" s="66">
        <v>0.88200065354242896</v>
      </c>
      <c r="BA154" s="67" t="s">
        <v>73</v>
      </c>
      <c r="BB154" s="67" t="s">
        <v>76</v>
      </c>
      <c r="BC154" s="67" t="s">
        <v>73</v>
      </c>
      <c r="BD154" s="67" t="s">
        <v>73</v>
      </c>
      <c r="BE154" s="67" t="s">
        <v>73</v>
      </c>
      <c r="BF154" s="67" t="s">
        <v>73</v>
      </c>
      <c r="BG154" s="67" t="s">
        <v>77</v>
      </c>
      <c r="BH154" s="67" t="s">
        <v>77</v>
      </c>
      <c r="BI154" s="63">
        <f t="shared" ref="BI154" si="992">IF(BJ154=AR154,1,0)</f>
        <v>1</v>
      </c>
      <c r="BJ154" s="63" t="s">
        <v>88</v>
      </c>
      <c r="BK154" s="66">
        <v>0.48875926577338902</v>
      </c>
      <c r="BL154" s="66">
        <v>0.49850744282400899</v>
      </c>
      <c r="BM154" s="66">
        <v>34.750583660210602</v>
      </c>
      <c r="BN154" s="66">
        <v>34.841960954976599</v>
      </c>
      <c r="BO154" s="66">
        <v>0.71501100287101205</v>
      </c>
      <c r="BP154" s="66">
        <v>0.70816139203997197</v>
      </c>
      <c r="BQ154" s="66">
        <v>0.86944312864988105</v>
      </c>
      <c r="BR154" s="66">
        <v>0.88290786392832199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73</v>
      </c>
      <c r="BX154" s="63" t="s">
        <v>73</v>
      </c>
      <c r="BY154" s="63" t="s">
        <v>77</v>
      </c>
      <c r="BZ154" s="63" t="s">
        <v>77</v>
      </c>
    </row>
    <row r="155" spans="1:78" s="69" customFormat="1" x14ac:dyDescent="0.3">
      <c r="A155" s="72"/>
      <c r="D155" s="113"/>
      <c r="E155" s="113"/>
      <c r="F155" s="80"/>
      <c r="G155" s="70"/>
      <c r="H155" s="70"/>
      <c r="I155" s="70"/>
      <c r="J155" s="70"/>
      <c r="K155" s="70"/>
      <c r="L155" s="71"/>
      <c r="M155" s="71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3"/>
      <c r="AB155" s="73"/>
      <c r="AC155" s="73"/>
      <c r="AD155" s="73"/>
      <c r="AE155" s="73"/>
      <c r="AF155" s="73"/>
      <c r="AG155" s="73"/>
      <c r="AH155" s="73"/>
      <c r="AI155" s="74"/>
      <c r="AJ155" s="74"/>
      <c r="AK155" s="74"/>
      <c r="AL155" s="74"/>
      <c r="AM155" s="74"/>
      <c r="AN155" s="74"/>
      <c r="AO155" s="74"/>
      <c r="AP155" s="74"/>
      <c r="AR155" s="75"/>
      <c r="AS155" s="73"/>
      <c r="AT155" s="73"/>
      <c r="AU155" s="73"/>
      <c r="AV155" s="73"/>
      <c r="AW155" s="73"/>
      <c r="AX155" s="73"/>
      <c r="AY155" s="73"/>
      <c r="AZ155" s="73"/>
      <c r="BA155" s="74"/>
      <c r="BB155" s="74"/>
      <c r="BC155" s="74"/>
      <c r="BD155" s="74"/>
      <c r="BE155" s="74"/>
      <c r="BF155" s="74"/>
      <c r="BG155" s="74"/>
      <c r="BH155" s="74"/>
      <c r="BK155" s="73"/>
      <c r="BL155" s="73"/>
      <c r="BM155" s="73"/>
      <c r="BN155" s="73"/>
      <c r="BO155" s="73"/>
      <c r="BP155" s="73"/>
      <c r="BQ155" s="73"/>
      <c r="BR155" s="73"/>
    </row>
    <row r="156" spans="1:78" x14ac:dyDescent="0.3">
      <c r="A156" s="32" t="s">
        <v>57</v>
      </c>
    </row>
    <row r="157" spans="1:78" x14ac:dyDescent="0.3">
      <c r="A157" s="3" t="s">
        <v>16</v>
      </c>
      <c r="B157" s="3" t="s">
        <v>56</v>
      </c>
      <c r="G157" s="16" t="s">
        <v>48</v>
      </c>
      <c r="L157" s="19" t="s">
        <v>49</v>
      </c>
      <c r="Q157" s="17" t="s">
        <v>50</v>
      </c>
      <c r="V157" s="18" t="s">
        <v>51</v>
      </c>
      <c r="AA157" s="36" t="s">
        <v>69</v>
      </c>
      <c r="AB157" s="36" t="s">
        <v>70</v>
      </c>
      <c r="AC157" s="37" t="s">
        <v>69</v>
      </c>
      <c r="AD157" s="37" t="s">
        <v>70</v>
      </c>
      <c r="AE157" s="38" t="s">
        <v>69</v>
      </c>
      <c r="AF157" s="38" t="s">
        <v>70</v>
      </c>
      <c r="AG157" s="3" t="s">
        <v>69</v>
      </c>
      <c r="AH157" s="3" t="s">
        <v>70</v>
      </c>
      <c r="AI157" s="39" t="s">
        <v>69</v>
      </c>
      <c r="AJ157" s="39" t="s">
        <v>70</v>
      </c>
      <c r="AK157" s="37" t="s">
        <v>69</v>
      </c>
      <c r="AL157" s="37" t="s">
        <v>70</v>
      </c>
      <c r="AM157" s="38" t="s">
        <v>69</v>
      </c>
      <c r="AN157" s="38" t="s">
        <v>70</v>
      </c>
      <c r="AO157" s="3" t="s">
        <v>69</v>
      </c>
      <c r="AP157" s="3" t="s">
        <v>70</v>
      </c>
      <c r="AS157" s="36" t="s">
        <v>71</v>
      </c>
      <c r="AT157" s="36" t="s">
        <v>72</v>
      </c>
      <c r="AU157" s="40" t="s">
        <v>71</v>
      </c>
      <c r="AV157" s="40" t="s">
        <v>72</v>
      </c>
      <c r="AW157" s="41" t="s">
        <v>71</v>
      </c>
      <c r="AX157" s="41" t="s">
        <v>72</v>
      </c>
      <c r="AY157" s="3" t="s">
        <v>71</v>
      </c>
      <c r="AZ157" s="3" t="s">
        <v>72</v>
      </c>
      <c r="BA157" s="36" t="s">
        <v>71</v>
      </c>
      <c r="BB157" s="36" t="s">
        <v>72</v>
      </c>
      <c r="BC157" s="40" t="s">
        <v>71</v>
      </c>
      <c r="BD157" s="40" t="s">
        <v>72</v>
      </c>
      <c r="BE157" s="41" t="s">
        <v>71</v>
      </c>
      <c r="BF157" s="41" t="s">
        <v>72</v>
      </c>
      <c r="BG157" s="3" t="s">
        <v>71</v>
      </c>
      <c r="BH157" s="3" t="s">
        <v>72</v>
      </c>
      <c r="BK157" s="35" t="s">
        <v>71</v>
      </c>
      <c r="BL157" s="35" t="s">
        <v>72</v>
      </c>
      <c r="BM157" s="35" t="s">
        <v>71</v>
      </c>
      <c r="BN157" s="35" t="s">
        <v>72</v>
      </c>
      <c r="BO157" s="35" t="s">
        <v>71</v>
      </c>
      <c r="BP157" s="35" t="s">
        <v>72</v>
      </c>
      <c r="BQ157" s="35" t="s">
        <v>71</v>
      </c>
      <c r="BR157" s="35" t="s">
        <v>72</v>
      </c>
      <c r="BS157" t="s">
        <v>71</v>
      </c>
      <c r="BT157" t="s">
        <v>72</v>
      </c>
      <c r="BU157" t="s">
        <v>71</v>
      </c>
      <c r="BV157" t="s">
        <v>72</v>
      </c>
      <c r="BW157" t="s">
        <v>71</v>
      </c>
      <c r="BX157" t="s">
        <v>72</v>
      </c>
      <c r="BY157" t="s">
        <v>71</v>
      </c>
      <c r="BZ157" t="s">
        <v>72</v>
      </c>
    </row>
    <row r="158" spans="1:78" x14ac:dyDescent="0.3">
      <c r="A158">
        <v>14159200</v>
      </c>
      <c r="B158">
        <v>23773037</v>
      </c>
      <c r="C158" t="s">
        <v>58</v>
      </c>
      <c r="D158" t="s">
        <v>55</v>
      </c>
      <c r="G158" s="16">
        <v>0.85199999999999998</v>
      </c>
      <c r="H158" s="16" t="str">
        <f t="shared" ref="H158:H164" si="993">IF(G158&gt;0.8,"VG",IF(G158&gt;0.7,"G",IF(G158&gt;0.45,"S","NS")))</f>
        <v>VG</v>
      </c>
      <c r="L158" s="19">
        <v>-2.9000000000000001E-2</v>
      </c>
      <c r="M158" s="26" t="str">
        <f t="shared" ref="M158:M164" si="994">IF(ABS(L158)&lt;5%,"VG",IF(ABS(L158)&lt;10%,"G",IF(ABS(L158)&lt;15%,"S","NS")))</f>
        <v>VG</v>
      </c>
      <c r="Q158" s="17">
        <v>0.38200000000000001</v>
      </c>
      <c r="R158" s="17" t="str">
        <f t="shared" ref="R158:R164" si="995">IF(Q158&lt;=0.5,"VG",IF(Q158&lt;=0.6,"G",IF(Q158&lt;=0.7,"S","NS")))</f>
        <v>VG</v>
      </c>
      <c r="V158" s="18">
        <v>0.88</v>
      </c>
      <c r="W158" s="18" t="str">
        <f t="shared" ref="W158:W164" si="996">IF(V158&gt;0.85,"VG",IF(V158&gt;0.75,"G",IF(V158&gt;0.6,"S","NS")))</f>
        <v>VG</v>
      </c>
    </row>
    <row r="159" spans="1:78" s="69" customFormat="1" x14ac:dyDescent="0.3">
      <c r="A159" s="69">
        <v>14159200</v>
      </c>
      <c r="B159" s="69">
        <v>23773037</v>
      </c>
      <c r="C159" s="69" t="s">
        <v>58</v>
      </c>
      <c r="D159" s="69" t="s">
        <v>132</v>
      </c>
      <c r="F159" s="77"/>
      <c r="G159" s="70">
        <v>0.60199999999999998</v>
      </c>
      <c r="H159" s="70" t="str">
        <f t="shared" si="993"/>
        <v>S</v>
      </c>
      <c r="I159" s="70"/>
      <c r="J159" s="70"/>
      <c r="K159" s="70"/>
      <c r="L159" s="71">
        <v>0.13600000000000001</v>
      </c>
      <c r="M159" s="70" t="str">
        <f t="shared" si="994"/>
        <v>S</v>
      </c>
      <c r="N159" s="70"/>
      <c r="O159" s="70"/>
      <c r="P159" s="70"/>
      <c r="Q159" s="70">
        <v>0.59299999999999997</v>
      </c>
      <c r="R159" s="70" t="str">
        <f t="shared" si="995"/>
        <v>G</v>
      </c>
      <c r="S159" s="70"/>
      <c r="T159" s="70"/>
      <c r="U159" s="70"/>
      <c r="V159" s="70">
        <v>0.86599999999999999</v>
      </c>
      <c r="W159" s="70" t="str">
        <f t="shared" si="996"/>
        <v>VG</v>
      </c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78" s="69" customFormat="1" x14ac:dyDescent="0.3">
      <c r="A160" s="69">
        <v>14159200</v>
      </c>
      <c r="B160" s="69">
        <v>23773037</v>
      </c>
      <c r="C160" s="69" t="s">
        <v>58</v>
      </c>
      <c r="D160" s="69" t="s">
        <v>158</v>
      </c>
      <c r="F160" s="80"/>
      <c r="G160" s="70">
        <v>0.624</v>
      </c>
      <c r="H160" s="70" t="str">
        <f t="shared" si="993"/>
        <v>S</v>
      </c>
      <c r="I160" s="70"/>
      <c r="J160" s="70"/>
      <c r="K160" s="70"/>
      <c r="L160" s="71">
        <v>0.11600000000000001</v>
      </c>
      <c r="M160" s="70" t="str">
        <f t="shared" si="994"/>
        <v>S</v>
      </c>
      <c r="N160" s="70"/>
      <c r="O160" s="70"/>
      <c r="P160" s="70"/>
      <c r="Q160" s="70">
        <v>0.58499999999999996</v>
      </c>
      <c r="R160" s="70" t="str">
        <f t="shared" si="995"/>
        <v>G</v>
      </c>
      <c r="S160" s="70"/>
      <c r="T160" s="70"/>
      <c r="U160" s="70"/>
      <c r="V160" s="70">
        <v>0.88500000000000001</v>
      </c>
      <c r="W160" s="70" t="str">
        <f t="shared" si="996"/>
        <v>VG</v>
      </c>
      <c r="X160" s="70"/>
      <c r="Y160" s="70"/>
      <c r="Z160" s="70"/>
      <c r="AA160" s="70"/>
      <c r="AB160" s="71"/>
      <c r="AC160" s="70"/>
      <c r="AD160" s="70"/>
      <c r="AE160" s="70"/>
      <c r="AF160" s="71"/>
      <c r="AG160" s="70"/>
      <c r="AH160" s="70"/>
      <c r="AI160" s="70"/>
      <c r="AJ160" s="71"/>
      <c r="AK160" s="70"/>
      <c r="AL160" s="70"/>
    </row>
    <row r="161" spans="1:38" s="69" customFormat="1" x14ac:dyDescent="0.3">
      <c r="A161" s="69">
        <v>14159200</v>
      </c>
      <c r="B161" s="69">
        <v>23773037</v>
      </c>
      <c r="C161" s="69" t="s">
        <v>58</v>
      </c>
      <c r="D161" s="69" t="s">
        <v>163</v>
      </c>
      <c r="F161" s="80">
        <v>-1.04</v>
      </c>
      <c r="G161" s="70">
        <v>0.48299999999999998</v>
      </c>
      <c r="H161" s="70" t="str">
        <f t="shared" si="993"/>
        <v>S</v>
      </c>
      <c r="I161" s="70"/>
      <c r="J161" s="70"/>
      <c r="K161" s="70"/>
      <c r="L161" s="71">
        <v>0.16900000000000001</v>
      </c>
      <c r="M161" s="70" t="str">
        <f t="shared" si="994"/>
        <v>NS</v>
      </c>
      <c r="N161" s="70"/>
      <c r="O161" s="70"/>
      <c r="P161" s="70"/>
      <c r="Q161" s="70">
        <v>0.66</v>
      </c>
      <c r="R161" s="70" t="str">
        <f t="shared" si="995"/>
        <v>S</v>
      </c>
      <c r="S161" s="70"/>
      <c r="T161" s="70"/>
      <c r="U161" s="70"/>
      <c r="V161" s="70">
        <v>0.88300000000000001</v>
      </c>
      <c r="W161" s="70" t="str">
        <f t="shared" si="996"/>
        <v>VG</v>
      </c>
      <c r="X161" s="70"/>
      <c r="Y161" s="70"/>
      <c r="Z161" s="70"/>
      <c r="AA161" s="70"/>
      <c r="AB161" s="71"/>
      <c r="AC161" s="70"/>
      <c r="AD161" s="70"/>
      <c r="AE161" s="70"/>
      <c r="AF161" s="71"/>
      <c r="AG161" s="70"/>
      <c r="AH161" s="70"/>
      <c r="AI161" s="70"/>
      <c r="AJ161" s="71"/>
      <c r="AK161" s="70"/>
      <c r="AL161" s="70"/>
    </row>
    <row r="162" spans="1:38" s="69" customFormat="1" x14ac:dyDescent="0.3">
      <c r="A162" s="69">
        <v>14159200</v>
      </c>
      <c r="B162" s="69">
        <v>23773037</v>
      </c>
      <c r="C162" s="69" t="s">
        <v>58</v>
      </c>
      <c r="D162" s="69" t="s">
        <v>165</v>
      </c>
      <c r="F162" s="80">
        <v>0.76</v>
      </c>
      <c r="G162" s="70">
        <v>0.63</v>
      </c>
      <c r="H162" s="70" t="str">
        <f t="shared" si="993"/>
        <v>S</v>
      </c>
      <c r="I162" s="70"/>
      <c r="J162" s="70"/>
      <c r="K162" s="70"/>
      <c r="L162" s="71">
        <v>-9.5000000000000001E-2</v>
      </c>
      <c r="M162" s="70" t="str">
        <f t="shared" si="994"/>
        <v>G</v>
      </c>
      <c r="N162" s="70"/>
      <c r="O162" s="70"/>
      <c r="P162" s="70"/>
      <c r="Q162" s="70">
        <v>0.57899999999999996</v>
      </c>
      <c r="R162" s="70" t="str">
        <f t="shared" si="995"/>
        <v>G</v>
      </c>
      <c r="S162" s="70"/>
      <c r="T162" s="70"/>
      <c r="U162" s="70"/>
      <c r="V162" s="70">
        <v>0.90400000000000003</v>
      </c>
      <c r="W162" s="70" t="str">
        <f t="shared" si="996"/>
        <v>VG</v>
      </c>
      <c r="X162" s="70"/>
      <c r="Y162" s="70"/>
      <c r="Z162" s="70"/>
      <c r="AA162" s="70"/>
      <c r="AB162" s="71"/>
      <c r="AC162" s="70"/>
      <c r="AD162" s="70"/>
      <c r="AE162" s="70"/>
      <c r="AF162" s="71"/>
      <c r="AG162" s="70"/>
      <c r="AH162" s="70"/>
      <c r="AI162" s="70"/>
      <c r="AJ162" s="71"/>
      <c r="AK162" s="70"/>
      <c r="AL162" s="70"/>
    </row>
    <row r="163" spans="1:38" s="69" customFormat="1" x14ac:dyDescent="0.3">
      <c r="A163" s="69">
        <v>14159200</v>
      </c>
      <c r="B163" s="69">
        <v>23773037</v>
      </c>
      <c r="C163" s="69" t="s">
        <v>58</v>
      </c>
      <c r="D163" s="69" t="s">
        <v>166</v>
      </c>
      <c r="F163" s="80">
        <v>-1.04</v>
      </c>
      <c r="G163" s="70">
        <v>0.48299999999999998</v>
      </c>
      <c r="H163" s="70" t="str">
        <f t="shared" si="993"/>
        <v>S</v>
      </c>
      <c r="I163" s="70"/>
      <c r="J163" s="70"/>
      <c r="K163" s="70"/>
      <c r="L163" s="71">
        <v>0.16900000000000001</v>
      </c>
      <c r="M163" s="70" t="str">
        <f t="shared" si="994"/>
        <v>NS</v>
      </c>
      <c r="N163" s="70"/>
      <c r="O163" s="70"/>
      <c r="P163" s="70"/>
      <c r="Q163" s="70">
        <v>0.66</v>
      </c>
      <c r="R163" s="70" t="str">
        <f t="shared" si="995"/>
        <v>S</v>
      </c>
      <c r="S163" s="70"/>
      <c r="T163" s="70"/>
      <c r="U163" s="70"/>
      <c r="V163" s="70">
        <v>0.88300000000000001</v>
      </c>
      <c r="W163" s="70" t="str">
        <f t="shared" si="996"/>
        <v>VG</v>
      </c>
      <c r="X163" s="70"/>
      <c r="Y163" s="70"/>
      <c r="Z163" s="70"/>
      <c r="AA163" s="70"/>
      <c r="AB163" s="71"/>
      <c r="AC163" s="70"/>
      <c r="AD163" s="70"/>
      <c r="AE163" s="70"/>
      <c r="AF163" s="71"/>
      <c r="AG163" s="70"/>
      <c r="AH163" s="70"/>
      <c r="AI163" s="70"/>
      <c r="AJ163" s="71"/>
      <c r="AK163" s="70"/>
      <c r="AL163" s="70"/>
    </row>
    <row r="164" spans="1:38" s="63" customFormat="1" x14ac:dyDescent="0.3">
      <c r="A164" s="63">
        <v>14159200</v>
      </c>
      <c r="B164" s="63">
        <v>23773037</v>
      </c>
      <c r="C164" s="63" t="s">
        <v>58</v>
      </c>
      <c r="D164" s="63" t="s">
        <v>174</v>
      </c>
      <c r="F164" s="79">
        <v>1.1000000000000001</v>
      </c>
      <c r="G164" s="64">
        <v>0.63500000000000001</v>
      </c>
      <c r="H164" s="64" t="str">
        <f t="shared" si="993"/>
        <v>S</v>
      </c>
      <c r="I164" s="64"/>
      <c r="J164" s="64"/>
      <c r="K164" s="64"/>
      <c r="L164" s="65">
        <v>-0.10199999999999999</v>
      </c>
      <c r="M164" s="64" t="str">
        <f t="shared" si="994"/>
        <v>S</v>
      </c>
      <c r="N164" s="64"/>
      <c r="O164" s="64"/>
      <c r="P164" s="64"/>
      <c r="Q164" s="64">
        <v>0.57199999999999995</v>
      </c>
      <c r="R164" s="64" t="str">
        <f t="shared" si="995"/>
        <v>G</v>
      </c>
      <c r="S164" s="64"/>
      <c r="T164" s="64"/>
      <c r="U164" s="64"/>
      <c r="V164" s="64">
        <v>0.91300000000000003</v>
      </c>
      <c r="W164" s="64" t="str">
        <f t="shared" si="996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ht="28.8" x14ac:dyDescent="0.3">
      <c r="A165" s="63">
        <v>14159200</v>
      </c>
      <c r="B165" s="63">
        <v>23773037</v>
      </c>
      <c r="C165" s="63" t="s">
        <v>58</v>
      </c>
      <c r="D165" s="82" t="s">
        <v>175</v>
      </c>
      <c r="E165" s="82"/>
      <c r="F165" s="79">
        <v>1.1000000000000001</v>
      </c>
      <c r="G165" s="64">
        <v>0.65</v>
      </c>
      <c r="H165" s="64" t="str">
        <f t="shared" ref="H165:H173" si="997">IF(G165&gt;0.8,"VG",IF(G165&gt;0.7,"G",IF(G165&gt;0.45,"S","NS")))</f>
        <v>S</v>
      </c>
      <c r="I165" s="64"/>
      <c r="J165" s="64"/>
      <c r="K165" s="64"/>
      <c r="L165" s="65">
        <v>-9.6000000000000002E-2</v>
      </c>
      <c r="M165" s="64" t="str">
        <f t="shared" ref="M165:M173" si="998">IF(ABS(L165)&lt;5%,"VG",IF(ABS(L165)&lt;10%,"G",IF(ABS(L165)&lt;15%,"S","NS")))</f>
        <v>G</v>
      </c>
      <c r="N165" s="64"/>
      <c r="O165" s="64"/>
      <c r="P165" s="64"/>
      <c r="Q165" s="64">
        <v>0.56000000000000005</v>
      </c>
      <c r="R165" s="64" t="str">
        <f t="shared" ref="R165:R173" si="999">IF(Q165&lt;=0.5,"VG",IF(Q165&lt;=0.6,"G",IF(Q165&lt;=0.7,"S","NS")))</f>
        <v>G</v>
      </c>
      <c r="S165" s="64"/>
      <c r="T165" s="64"/>
      <c r="U165" s="64"/>
      <c r="V165" s="64">
        <v>0.91300000000000003</v>
      </c>
      <c r="W165" s="64" t="str">
        <f t="shared" ref="W165:W173" si="1000">IF(V165&gt;0.85,"VG",IF(V165&gt;0.75,"G",IF(V165&gt;0.6,"S","NS")))</f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x14ac:dyDescent="0.3">
      <c r="A166" s="63">
        <v>14159200</v>
      </c>
      <c r="B166" s="63">
        <v>23773037</v>
      </c>
      <c r="C166" s="63" t="s">
        <v>58</v>
      </c>
      <c r="D166" s="82" t="s">
        <v>177</v>
      </c>
      <c r="E166" s="82"/>
      <c r="F166" s="79">
        <v>0.6</v>
      </c>
      <c r="G166" s="64">
        <v>0.87</v>
      </c>
      <c r="H166" s="64" t="str">
        <f t="shared" si="997"/>
        <v>VG</v>
      </c>
      <c r="I166" s="64"/>
      <c r="J166" s="64"/>
      <c r="K166" s="64"/>
      <c r="L166" s="65">
        <v>-6.0000000000000001E-3</v>
      </c>
      <c r="M166" s="64" t="str">
        <f t="shared" si="998"/>
        <v>VG</v>
      </c>
      <c r="N166" s="64"/>
      <c r="O166" s="64"/>
      <c r="P166" s="64"/>
      <c r="Q166" s="64">
        <v>0.37</v>
      </c>
      <c r="R166" s="64" t="str">
        <f t="shared" si="999"/>
        <v>VG</v>
      </c>
      <c r="S166" s="64"/>
      <c r="T166" s="64"/>
      <c r="U166" s="64"/>
      <c r="V166" s="64">
        <v>0.91</v>
      </c>
      <c r="W166" s="64" t="str">
        <f t="shared" si="1000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x14ac:dyDescent="0.3">
      <c r="A167" s="63">
        <v>14159200</v>
      </c>
      <c r="B167" s="63">
        <v>23773037</v>
      </c>
      <c r="C167" s="63" t="s">
        <v>58</v>
      </c>
      <c r="D167" s="82" t="s">
        <v>178</v>
      </c>
      <c r="E167" s="82"/>
      <c r="F167" s="79">
        <v>0.6</v>
      </c>
      <c r="G167" s="64">
        <v>0.89</v>
      </c>
      <c r="H167" s="64" t="str">
        <f t="shared" si="997"/>
        <v>VG</v>
      </c>
      <c r="I167" s="64"/>
      <c r="J167" s="64"/>
      <c r="K167" s="64"/>
      <c r="L167" s="65">
        <v>-4.4999999999999998E-2</v>
      </c>
      <c r="M167" s="64" t="str">
        <f t="shared" si="998"/>
        <v>VG</v>
      </c>
      <c r="N167" s="64"/>
      <c r="O167" s="64"/>
      <c r="P167" s="64"/>
      <c r="Q167" s="64">
        <v>0.32</v>
      </c>
      <c r="R167" s="64" t="str">
        <f t="shared" si="999"/>
        <v>VG</v>
      </c>
      <c r="S167" s="64"/>
      <c r="T167" s="64"/>
      <c r="U167" s="64"/>
      <c r="V167" s="64">
        <v>0.93</v>
      </c>
      <c r="W167" s="64" t="str">
        <f t="shared" si="1000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14159200</v>
      </c>
      <c r="B168" s="63">
        <v>23773037</v>
      </c>
      <c r="C168" s="63" t="s">
        <v>58</v>
      </c>
      <c r="D168" s="82" t="s">
        <v>186</v>
      </c>
      <c r="E168" s="82"/>
      <c r="F168" s="79">
        <v>0.7</v>
      </c>
      <c r="G168" s="64">
        <v>0.87</v>
      </c>
      <c r="H168" s="64" t="str">
        <f t="shared" si="997"/>
        <v>VG</v>
      </c>
      <c r="I168" s="64"/>
      <c r="J168" s="64"/>
      <c r="K168" s="64"/>
      <c r="L168" s="65">
        <v>-6.0999999999999999E-2</v>
      </c>
      <c r="M168" s="64" t="str">
        <f t="shared" si="998"/>
        <v>G</v>
      </c>
      <c r="N168" s="64"/>
      <c r="O168" s="64"/>
      <c r="P168" s="64"/>
      <c r="Q168" s="64">
        <v>0.36</v>
      </c>
      <c r="R168" s="64" t="str">
        <f t="shared" si="999"/>
        <v>VG</v>
      </c>
      <c r="S168" s="64"/>
      <c r="T168" s="64"/>
      <c r="U168" s="64"/>
      <c r="V168" s="64">
        <v>0.93</v>
      </c>
      <c r="W168" s="64" t="str">
        <f t="shared" si="1000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ht="16.05" customHeight="1" x14ac:dyDescent="0.3">
      <c r="A169" s="63">
        <v>14159200</v>
      </c>
      <c r="B169" s="63">
        <v>23773037</v>
      </c>
      <c r="C169" s="63" t="s">
        <v>58</v>
      </c>
      <c r="D169" s="82" t="s">
        <v>204</v>
      </c>
      <c r="E169" s="82" t="s">
        <v>203</v>
      </c>
      <c r="F169" s="79">
        <v>0.7</v>
      </c>
      <c r="G169" s="64">
        <v>0.82</v>
      </c>
      <c r="H169" s="64" t="str">
        <f t="shared" si="997"/>
        <v>VG</v>
      </c>
      <c r="I169" s="64"/>
      <c r="J169" s="64"/>
      <c r="K169" s="64"/>
      <c r="L169" s="65">
        <v>-3.3000000000000002E-2</v>
      </c>
      <c r="M169" s="64" t="str">
        <f t="shared" si="998"/>
        <v>VG</v>
      </c>
      <c r="N169" s="64"/>
      <c r="O169" s="64"/>
      <c r="P169" s="64"/>
      <c r="Q169" s="64">
        <v>0.42</v>
      </c>
      <c r="R169" s="64" t="str">
        <f t="shared" si="999"/>
        <v>VG</v>
      </c>
      <c r="S169" s="64"/>
      <c r="T169" s="64"/>
      <c r="U169" s="64"/>
      <c r="V169" s="64">
        <v>0.92</v>
      </c>
      <c r="W169" s="64" t="str">
        <f t="shared" si="1000"/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ht="16.05" customHeight="1" x14ac:dyDescent="0.3">
      <c r="A170" s="63">
        <v>14159200</v>
      </c>
      <c r="B170" s="63">
        <v>23773037</v>
      </c>
      <c r="C170" s="63" t="s">
        <v>58</v>
      </c>
      <c r="D170" s="82" t="s">
        <v>212</v>
      </c>
      <c r="E170" s="82" t="s">
        <v>218</v>
      </c>
      <c r="F170" s="79">
        <v>0.7</v>
      </c>
      <c r="G170" s="64">
        <v>0.84</v>
      </c>
      <c r="H170" s="64" t="str">
        <f t="shared" si="997"/>
        <v>VG</v>
      </c>
      <c r="I170" s="64"/>
      <c r="J170" s="64"/>
      <c r="K170" s="64"/>
      <c r="L170" s="65">
        <v>-1.7000000000000001E-2</v>
      </c>
      <c r="M170" s="64" t="str">
        <f t="shared" si="998"/>
        <v>VG</v>
      </c>
      <c r="N170" s="64"/>
      <c r="O170" s="64"/>
      <c r="P170" s="64"/>
      <c r="Q170" s="64">
        <v>0.4</v>
      </c>
      <c r="R170" s="64" t="str">
        <f t="shared" si="999"/>
        <v>VG</v>
      </c>
      <c r="S170" s="64"/>
      <c r="T170" s="64"/>
      <c r="U170" s="64"/>
      <c r="V170" s="64">
        <v>0.92</v>
      </c>
      <c r="W170" s="64" t="str">
        <f t="shared" si="1000"/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ht="16.05" customHeight="1" x14ac:dyDescent="0.3">
      <c r="A171" s="63">
        <v>14159200</v>
      </c>
      <c r="B171" s="63">
        <v>23773037</v>
      </c>
      <c r="C171" s="63" t="s">
        <v>58</v>
      </c>
      <c r="D171" s="82" t="s">
        <v>228</v>
      </c>
      <c r="E171" s="82" t="s">
        <v>233</v>
      </c>
      <c r="F171" s="79">
        <v>0.6</v>
      </c>
      <c r="G171" s="64">
        <v>0.89</v>
      </c>
      <c r="H171" s="64" t="str">
        <f t="shared" si="997"/>
        <v>VG</v>
      </c>
      <c r="I171" s="64"/>
      <c r="J171" s="64"/>
      <c r="K171" s="64"/>
      <c r="L171" s="65">
        <v>3.6999999999999998E-2</v>
      </c>
      <c r="M171" s="64" t="str">
        <f t="shared" si="998"/>
        <v>VG</v>
      </c>
      <c r="N171" s="64"/>
      <c r="O171" s="64"/>
      <c r="P171" s="64"/>
      <c r="Q171" s="64">
        <v>0.33</v>
      </c>
      <c r="R171" s="64" t="str">
        <f t="shared" si="999"/>
        <v>VG</v>
      </c>
      <c r="S171" s="64"/>
      <c r="T171" s="64"/>
      <c r="U171" s="64"/>
      <c r="V171" s="64">
        <v>0.92</v>
      </c>
      <c r="W171" s="64" t="str">
        <f t="shared" si="1000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ht="16.05" customHeight="1" x14ac:dyDescent="0.3">
      <c r="A172" s="63">
        <v>14159200</v>
      </c>
      <c r="B172" s="63">
        <v>23773037</v>
      </c>
      <c r="C172" s="63" t="s">
        <v>58</v>
      </c>
      <c r="D172" s="82" t="s">
        <v>240</v>
      </c>
      <c r="E172" s="82" t="s">
        <v>233</v>
      </c>
      <c r="F172" s="79">
        <v>0.6</v>
      </c>
      <c r="G172" s="64">
        <v>0.89</v>
      </c>
      <c r="H172" s="64" t="str">
        <f t="shared" si="997"/>
        <v>VG</v>
      </c>
      <c r="I172" s="64"/>
      <c r="J172" s="64"/>
      <c r="K172" s="64"/>
      <c r="L172" s="65">
        <v>3.6999999999999998E-2</v>
      </c>
      <c r="M172" s="64" t="str">
        <f t="shared" si="998"/>
        <v>VG</v>
      </c>
      <c r="N172" s="64"/>
      <c r="O172" s="64"/>
      <c r="P172" s="64"/>
      <c r="Q172" s="64">
        <v>0.33</v>
      </c>
      <c r="R172" s="64" t="str">
        <f t="shared" si="999"/>
        <v>VG</v>
      </c>
      <c r="S172" s="64"/>
      <c r="T172" s="64"/>
      <c r="U172" s="64"/>
      <c r="V172" s="64">
        <v>0.92</v>
      </c>
      <c r="W172" s="64" t="str">
        <f t="shared" si="1000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ht="16.05" customHeight="1" x14ac:dyDescent="0.3">
      <c r="A173" s="63">
        <v>14159200</v>
      </c>
      <c r="B173" s="63">
        <v>23773037</v>
      </c>
      <c r="C173" s="63" t="s">
        <v>58</v>
      </c>
      <c r="D173" s="82" t="s">
        <v>254</v>
      </c>
      <c r="E173" s="82" t="s">
        <v>258</v>
      </c>
      <c r="F173" s="79">
        <v>0.9</v>
      </c>
      <c r="G173" s="64">
        <v>0.79</v>
      </c>
      <c r="H173" s="64" t="str">
        <f t="shared" si="997"/>
        <v>G</v>
      </c>
      <c r="I173" s="64"/>
      <c r="J173" s="64"/>
      <c r="K173" s="64"/>
      <c r="L173" s="65">
        <v>-0.10100000000000001</v>
      </c>
      <c r="M173" s="64" t="str">
        <f t="shared" si="998"/>
        <v>S</v>
      </c>
      <c r="N173" s="64"/>
      <c r="O173" s="64"/>
      <c r="P173" s="64"/>
      <c r="Q173" s="64">
        <v>0.44</v>
      </c>
      <c r="R173" s="64" t="str">
        <f t="shared" si="999"/>
        <v>VG</v>
      </c>
      <c r="S173" s="64"/>
      <c r="T173" s="64"/>
      <c r="U173" s="64"/>
      <c r="V173" s="64">
        <v>0.92</v>
      </c>
      <c r="W173" s="64" t="str">
        <f t="shared" si="1000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9" customFormat="1" x14ac:dyDescent="0.3">
      <c r="F174" s="80"/>
      <c r="G174" s="70"/>
      <c r="H174" s="70"/>
      <c r="I174" s="70"/>
      <c r="J174" s="70"/>
      <c r="K174" s="70"/>
      <c r="L174" s="71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1"/>
      <c r="AC174" s="70"/>
      <c r="AD174" s="70"/>
      <c r="AE174" s="70"/>
      <c r="AF174" s="71"/>
      <c r="AG174" s="70"/>
      <c r="AH174" s="70"/>
      <c r="AI174" s="70"/>
      <c r="AJ174" s="71"/>
      <c r="AK174" s="70"/>
      <c r="AL174" s="70"/>
    </row>
    <row r="175" spans="1:38" s="63" customFormat="1" x14ac:dyDescent="0.3">
      <c r="A175" s="63">
        <v>14159500</v>
      </c>
      <c r="B175" s="63">
        <v>23773009</v>
      </c>
      <c r="C175" s="63" t="s">
        <v>7</v>
      </c>
      <c r="D175" s="63" t="s">
        <v>168</v>
      </c>
      <c r="F175" s="79">
        <v>0.13</v>
      </c>
      <c r="G175" s="64">
        <v>0.59299999999999997</v>
      </c>
      <c r="H175" s="64" t="str">
        <f t="shared" ref="H175:H184" si="1001">IF(G175&gt;0.8,"VG",IF(G175&gt;0.7,"G",IF(G175&gt;0.45,"S","NS")))</f>
        <v>S</v>
      </c>
      <c r="I175" s="64"/>
      <c r="J175" s="64"/>
      <c r="K175" s="64"/>
      <c r="L175" s="65">
        <v>-1.4999999999999999E-2</v>
      </c>
      <c r="M175" s="64" t="str">
        <f t="shared" ref="M175:M184" si="1002">IF(ABS(L175)&lt;5%,"VG",IF(ABS(L175)&lt;10%,"G",IF(ABS(L175)&lt;15%,"S","NS")))</f>
        <v>VG</v>
      </c>
      <c r="N175" s="64"/>
      <c r="O175" s="64"/>
      <c r="P175" s="64"/>
      <c r="Q175" s="64">
        <v>0.63700000000000001</v>
      </c>
      <c r="R175" s="64" t="str">
        <f t="shared" ref="R175:R184" si="1003">IF(Q175&lt;=0.5,"VG",IF(Q175&lt;=0.6,"G",IF(Q175&lt;=0.7,"S","NS")))</f>
        <v>S</v>
      </c>
      <c r="S175" s="64"/>
      <c r="T175" s="64"/>
      <c r="U175" s="64"/>
      <c r="V175" s="64">
        <v>0.65</v>
      </c>
      <c r="W175" s="64" t="str">
        <f t="shared" ref="W175:W184" si="1004">IF(V175&gt;0.85,"VG",IF(V175&gt;0.75,"G",IF(V175&gt;0.6,"S","NS")))</f>
        <v>S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x14ac:dyDescent="0.3">
      <c r="A176" s="63">
        <v>14159500</v>
      </c>
      <c r="B176" s="63">
        <v>23773009</v>
      </c>
      <c r="C176" s="63" t="s">
        <v>7</v>
      </c>
      <c r="D176" s="63" t="s">
        <v>172</v>
      </c>
      <c r="F176" s="79">
        <v>1.6</v>
      </c>
      <c r="G176" s="64">
        <v>0.61</v>
      </c>
      <c r="H176" s="64" t="str">
        <f t="shared" si="1001"/>
        <v>S</v>
      </c>
      <c r="I176" s="64"/>
      <c r="J176" s="64"/>
      <c r="K176" s="64"/>
      <c r="L176" s="65">
        <v>-3.5000000000000003E-2</v>
      </c>
      <c r="M176" s="64" t="str">
        <f t="shared" si="1002"/>
        <v>VG</v>
      </c>
      <c r="N176" s="64"/>
      <c r="O176" s="64"/>
      <c r="P176" s="64"/>
      <c r="Q176" s="64">
        <v>0.62</v>
      </c>
      <c r="R176" s="64" t="str">
        <f t="shared" si="1003"/>
        <v>S</v>
      </c>
      <c r="S176" s="64"/>
      <c r="T176" s="64"/>
      <c r="U176" s="64"/>
      <c r="V176" s="64">
        <v>0.68</v>
      </c>
      <c r="W176" s="64" t="str">
        <f t="shared" si="1004"/>
        <v>S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x14ac:dyDescent="0.3">
      <c r="A177" s="63">
        <v>14159500</v>
      </c>
      <c r="B177" s="63">
        <v>23773009</v>
      </c>
      <c r="C177" s="63" t="s">
        <v>7</v>
      </c>
      <c r="D177" s="63" t="s">
        <v>174</v>
      </c>
      <c r="F177" s="79">
        <v>1.6</v>
      </c>
      <c r="G177" s="64">
        <v>0.61</v>
      </c>
      <c r="H177" s="64" t="str">
        <f t="shared" si="1001"/>
        <v>S</v>
      </c>
      <c r="I177" s="64"/>
      <c r="J177" s="64"/>
      <c r="K177" s="64"/>
      <c r="L177" s="65">
        <v>-3.2000000000000001E-2</v>
      </c>
      <c r="M177" s="64" t="str">
        <f t="shared" si="1002"/>
        <v>VG</v>
      </c>
      <c r="N177" s="64"/>
      <c r="O177" s="64"/>
      <c r="P177" s="64"/>
      <c r="Q177" s="64">
        <v>0.62</v>
      </c>
      <c r="R177" s="64" t="str">
        <f t="shared" si="1003"/>
        <v>S</v>
      </c>
      <c r="S177" s="64"/>
      <c r="T177" s="64"/>
      <c r="U177" s="64"/>
      <c r="V177" s="64">
        <v>0.69</v>
      </c>
      <c r="W177" s="64" t="str">
        <f t="shared" si="1004"/>
        <v>S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ht="28.8" x14ac:dyDescent="0.3">
      <c r="A178" s="63">
        <v>14159500</v>
      </c>
      <c r="B178" s="63">
        <v>23773009</v>
      </c>
      <c r="C178" s="63" t="s">
        <v>7</v>
      </c>
      <c r="D178" s="82" t="s">
        <v>175</v>
      </c>
      <c r="E178" s="82"/>
      <c r="F178" s="79">
        <v>1.6</v>
      </c>
      <c r="G178" s="64">
        <v>0.61</v>
      </c>
      <c r="H178" s="64" t="str">
        <f t="shared" si="1001"/>
        <v>S</v>
      </c>
      <c r="I178" s="64"/>
      <c r="J178" s="64"/>
      <c r="K178" s="64"/>
      <c r="L178" s="65">
        <v>-1.2999999999999999E-2</v>
      </c>
      <c r="M178" s="64" t="str">
        <f t="shared" si="1002"/>
        <v>VG</v>
      </c>
      <c r="N178" s="64"/>
      <c r="O178" s="64"/>
      <c r="P178" s="64"/>
      <c r="Q178" s="64">
        <v>0.62</v>
      </c>
      <c r="R178" s="64" t="str">
        <f t="shared" si="1003"/>
        <v>S</v>
      </c>
      <c r="S178" s="64"/>
      <c r="T178" s="64"/>
      <c r="U178" s="64"/>
      <c r="V178" s="64">
        <v>0.67</v>
      </c>
      <c r="W178" s="64" t="str">
        <f t="shared" si="1004"/>
        <v>S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x14ac:dyDescent="0.3">
      <c r="A179" s="63">
        <v>14159500</v>
      </c>
      <c r="B179" s="63">
        <v>23773009</v>
      </c>
      <c r="C179" s="63" t="s">
        <v>7</v>
      </c>
      <c r="D179" s="82" t="s">
        <v>177</v>
      </c>
      <c r="E179" s="82"/>
      <c r="F179" s="79">
        <v>1.8</v>
      </c>
      <c r="G179" s="64">
        <v>0.61</v>
      </c>
      <c r="H179" s="64" t="str">
        <f t="shared" si="1001"/>
        <v>S</v>
      </c>
      <c r="I179" s="64"/>
      <c r="J179" s="64"/>
      <c r="K179" s="64"/>
      <c r="L179" s="65">
        <v>7.1999999999999995E-2</v>
      </c>
      <c r="M179" s="64" t="str">
        <f t="shared" si="1002"/>
        <v>G</v>
      </c>
      <c r="N179" s="64"/>
      <c r="O179" s="64"/>
      <c r="P179" s="64"/>
      <c r="Q179" s="64">
        <v>0.62</v>
      </c>
      <c r="R179" s="64" t="str">
        <f t="shared" si="1003"/>
        <v>S</v>
      </c>
      <c r="S179" s="64"/>
      <c r="T179" s="64"/>
      <c r="U179" s="64"/>
      <c r="V179" s="64">
        <v>0.66</v>
      </c>
      <c r="W179" s="64" t="str">
        <f t="shared" si="1004"/>
        <v>S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14159500</v>
      </c>
      <c r="B180" s="63">
        <v>23773009</v>
      </c>
      <c r="C180" s="63" t="s">
        <v>7</v>
      </c>
      <c r="D180" s="82" t="s">
        <v>178</v>
      </c>
      <c r="E180" s="82"/>
      <c r="F180" s="79">
        <v>1.6</v>
      </c>
      <c r="G180" s="64">
        <v>0.64</v>
      </c>
      <c r="H180" s="64" t="str">
        <f t="shared" si="1001"/>
        <v>S</v>
      </c>
      <c r="I180" s="64"/>
      <c r="J180" s="64"/>
      <c r="K180" s="64"/>
      <c r="L180" s="65">
        <v>0.09</v>
      </c>
      <c r="M180" s="64" t="str">
        <f t="shared" si="1002"/>
        <v>G</v>
      </c>
      <c r="N180" s="64"/>
      <c r="O180" s="64"/>
      <c r="P180" s="64"/>
      <c r="Q180" s="64">
        <v>0.57999999999999996</v>
      </c>
      <c r="R180" s="64" t="str">
        <f t="shared" si="1003"/>
        <v>G</v>
      </c>
      <c r="S180" s="64"/>
      <c r="T180" s="64"/>
      <c r="U180" s="64"/>
      <c r="V180" s="64">
        <v>0.69</v>
      </c>
      <c r="W180" s="64" t="str">
        <f t="shared" si="1004"/>
        <v>S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47" customFormat="1" x14ac:dyDescent="0.3">
      <c r="A181" s="47">
        <v>14159500</v>
      </c>
      <c r="B181" s="47">
        <v>23773009</v>
      </c>
      <c r="C181" s="47" t="s">
        <v>7</v>
      </c>
      <c r="D181" s="112" t="s">
        <v>186</v>
      </c>
      <c r="E181" s="112"/>
      <c r="F181" s="100">
        <v>1.7</v>
      </c>
      <c r="G181" s="49">
        <v>0.65</v>
      </c>
      <c r="H181" s="49" t="str">
        <f t="shared" si="1001"/>
        <v>S</v>
      </c>
      <c r="I181" s="49"/>
      <c r="J181" s="49"/>
      <c r="K181" s="49"/>
      <c r="L181" s="50">
        <v>5.6000000000000001E-2</v>
      </c>
      <c r="M181" s="49" t="str">
        <f t="shared" si="1002"/>
        <v>G</v>
      </c>
      <c r="N181" s="49"/>
      <c r="O181" s="49"/>
      <c r="P181" s="49"/>
      <c r="Q181" s="49">
        <v>0.59</v>
      </c>
      <c r="R181" s="49" t="str">
        <f t="shared" si="1003"/>
        <v>G</v>
      </c>
      <c r="S181" s="49"/>
      <c r="T181" s="49"/>
      <c r="U181" s="49"/>
      <c r="V181" s="49">
        <v>0.68</v>
      </c>
      <c r="W181" s="49" t="str">
        <f t="shared" si="1004"/>
        <v>S</v>
      </c>
      <c r="X181" s="49"/>
      <c r="Y181" s="49"/>
      <c r="Z181" s="49"/>
      <c r="AA181" s="49"/>
      <c r="AB181" s="50"/>
      <c r="AC181" s="49"/>
      <c r="AD181" s="49"/>
      <c r="AE181" s="49"/>
      <c r="AF181" s="50"/>
      <c r="AG181" s="49"/>
      <c r="AH181" s="49"/>
      <c r="AI181" s="49"/>
      <c r="AJ181" s="50"/>
      <c r="AK181" s="49"/>
      <c r="AL181" s="49"/>
    </row>
    <row r="182" spans="1:38" s="47" customFormat="1" x14ac:dyDescent="0.3">
      <c r="A182" s="47">
        <v>14159500</v>
      </c>
      <c r="B182" s="47">
        <v>23773009</v>
      </c>
      <c r="C182" s="47" t="s">
        <v>7</v>
      </c>
      <c r="D182" s="112" t="s">
        <v>188</v>
      </c>
      <c r="E182" s="112"/>
      <c r="F182" s="100">
        <v>1.7</v>
      </c>
      <c r="G182" s="49">
        <v>0.64</v>
      </c>
      <c r="H182" s="49" t="str">
        <f t="shared" si="1001"/>
        <v>S</v>
      </c>
      <c r="I182" s="49"/>
      <c r="J182" s="49"/>
      <c r="K182" s="49"/>
      <c r="L182" s="50">
        <v>5.6000000000000001E-2</v>
      </c>
      <c r="M182" s="49" t="str">
        <f t="shared" si="1002"/>
        <v>G</v>
      </c>
      <c r="N182" s="49"/>
      <c r="O182" s="49"/>
      <c r="P182" s="49"/>
      <c r="Q182" s="49">
        <v>0.59</v>
      </c>
      <c r="R182" s="49" t="str">
        <f t="shared" si="1003"/>
        <v>G</v>
      </c>
      <c r="S182" s="49"/>
      <c r="T182" s="49"/>
      <c r="U182" s="49"/>
      <c r="V182" s="49">
        <v>0.68</v>
      </c>
      <c r="W182" s="49" t="str">
        <f t="shared" si="1004"/>
        <v>S</v>
      </c>
      <c r="X182" s="49"/>
      <c r="Y182" s="49"/>
      <c r="Z182" s="49"/>
      <c r="AA182" s="49"/>
      <c r="AB182" s="50"/>
      <c r="AC182" s="49"/>
      <c r="AD182" s="49"/>
      <c r="AE182" s="49"/>
      <c r="AF182" s="50"/>
      <c r="AG182" s="49"/>
      <c r="AH182" s="49"/>
      <c r="AI182" s="49"/>
      <c r="AJ182" s="50"/>
      <c r="AK182" s="49"/>
      <c r="AL182" s="49"/>
    </row>
    <row r="183" spans="1:38" s="47" customFormat="1" x14ac:dyDescent="0.3">
      <c r="A183" s="47">
        <v>14159500</v>
      </c>
      <c r="B183" s="47">
        <v>23773009</v>
      </c>
      <c r="C183" s="47" t="s">
        <v>7</v>
      </c>
      <c r="D183" s="112" t="s">
        <v>190</v>
      </c>
      <c r="E183" s="112"/>
      <c r="F183" s="100">
        <v>1.6</v>
      </c>
      <c r="G183" s="49">
        <v>0.54</v>
      </c>
      <c r="H183" s="49" t="str">
        <f t="shared" si="1001"/>
        <v>S</v>
      </c>
      <c r="I183" s="49"/>
      <c r="J183" s="49"/>
      <c r="K183" s="49"/>
      <c r="L183" s="50">
        <v>-6.8000000000000005E-2</v>
      </c>
      <c r="M183" s="49" t="str">
        <f t="shared" si="1002"/>
        <v>G</v>
      </c>
      <c r="N183" s="49"/>
      <c r="O183" s="49"/>
      <c r="P183" s="49"/>
      <c r="Q183" s="49">
        <v>0.67</v>
      </c>
      <c r="R183" s="49" t="str">
        <f t="shared" si="1003"/>
        <v>S</v>
      </c>
      <c r="S183" s="49"/>
      <c r="T183" s="49"/>
      <c r="U183" s="49"/>
      <c r="V183" s="49">
        <v>0.69</v>
      </c>
      <c r="W183" s="49" t="str">
        <f t="shared" si="1004"/>
        <v>S</v>
      </c>
      <c r="X183" s="49"/>
      <c r="Y183" s="49"/>
      <c r="Z183" s="49"/>
      <c r="AA183" s="49"/>
      <c r="AB183" s="50"/>
      <c r="AC183" s="49"/>
      <c r="AD183" s="49"/>
      <c r="AE183" s="49"/>
      <c r="AF183" s="50"/>
      <c r="AG183" s="49"/>
      <c r="AH183" s="49"/>
      <c r="AI183" s="49"/>
      <c r="AJ183" s="50"/>
      <c r="AK183" s="49"/>
      <c r="AL183" s="49"/>
    </row>
    <row r="184" spans="1:38" s="47" customFormat="1" x14ac:dyDescent="0.3">
      <c r="A184" s="47">
        <v>14159500</v>
      </c>
      <c r="B184" s="47">
        <v>23773009</v>
      </c>
      <c r="C184" s="47" t="s">
        <v>7</v>
      </c>
      <c r="D184" s="112" t="s">
        <v>192</v>
      </c>
      <c r="E184" s="112" t="s">
        <v>191</v>
      </c>
      <c r="F184" s="100">
        <v>1.6</v>
      </c>
      <c r="G184" s="49">
        <v>0.64</v>
      </c>
      <c r="H184" s="49" t="str">
        <f t="shared" si="1001"/>
        <v>S</v>
      </c>
      <c r="I184" s="49"/>
      <c r="J184" s="49"/>
      <c r="K184" s="49"/>
      <c r="L184" s="50">
        <v>2E-3</v>
      </c>
      <c r="M184" s="49" t="str">
        <f t="shared" si="1002"/>
        <v>VG</v>
      </c>
      <c r="N184" s="49"/>
      <c r="O184" s="49"/>
      <c r="P184" s="49"/>
      <c r="Q184" s="49">
        <v>0.64</v>
      </c>
      <c r="R184" s="49" t="str">
        <f t="shared" si="1003"/>
        <v>S</v>
      </c>
      <c r="S184" s="49"/>
      <c r="T184" s="49"/>
      <c r="U184" s="49"/>
      <c r="V184" s="49">
        <v>0.69</v>
      </c>
      <c r="W184" s="49" t="str">
        <f t="shared" si="1004"/>
        <v>S</v>
      </c>
      <c r="X184" s="49"/>
      <c r="Y184" s="49"/>
      <c r="Z184" s="49"/>
      <c r="AA184" s="49"/>
      <c r="AB184" s="50"/>
      <c r="AC184" s="49"/>
      <c r="AD184" s="49"/>
      <c r="AE184" s="49"/>
      <c r="AF184" s="50"/>
      <c r="AG184" s="49"/>
      <c r="AH184" s="49"/>
      <c r="AI184" s="49"/>
      <c r="AJ184" s="50"/>
      <c r="AK184" s="49"/>
      <c r="AL184" s="49"/>
    </row>
    <row r="185" spans="1:38" s="124" customFormat="1" x14ac:dyDescent="0.3">
      <c r="A185" s="124">
        <v>14159500</v>
      </c>
      <c r="B185" s="124">
        <v>23773009</v>
      </c>
      <c r="C185" s="124" t="s">
        <v>7</v>
      </c>
      <c r="D185" s="124" t="s">
        <v>204</v>
      </c>
      <c r="E185" s="124" t="s">
        <v>202</v>
      </c>
      <c r="F185" s="125">
        <v>1.7</v>
      </c>
      <c r="G185" s="126">
        <v>0.54</v>
      </c>
      <c r="H185" s="126" t="str">
        <f t="shared" ref="H185" si="1005">IF(G185&gt;0.8,"VG",IF(G185&gt;0.7,"G",IF(G185&gt;0.45,"S","NS")))</f>
        <v>S</v>
      </c>
      <c r="I185" s="126"/>
      <c r="J185" s="126"/>
      <c r="K185" s="126"/>
      <c r="L185" s="127">
        <v>-4.7E-2</v>
      </c>
      <c r="M185" s="126" t="str">
        <f t="shared" ref="M185" si="1006">IF(ABS(L185)&lt;5%,"VG",IF(ABS(L185)&lt;10%,"G",IF(ABS(L185)&lt;15%,"S","NS")))</f>
        <v>VG</v>
      </c>
      <c r="N185" s="126"/>
      <c r="O185" s="126"/>
      <c r="P185" s="126"/>
      <c r="Q185" s="126">
        <v>0.67</v>
      </c>
      <c r="R185" s="126" t="str">
        <f t="shared" ref="R185" si="1007">IF(Q185&lt;=0.5,"VG",IF(Q185&lt;=0.6,"G",IF(Q185&lt;=0.7,"S","NS")))</f>
        <v>S</v>
      </c>
      <c r="S185" s="126"/>
      <c r="T185" s="126"/>
      <c r="U185" s="126"/>
      <c r="V185" s="126">
        <v>0.67</v>
      </c>
      <c r="W185" s="126" t="str">
        <f t="shared" ref="W185" si="1008">IF(V185&gt;0.85,"VG",IF(V185&gt;0.75,"G",IF(V185&gt;0.6,"S","NS")))</f>
        <v>S</v>
      </c>
      <c r="X185" s="126"/>
      <c r="Y185" s="126"/>
      <c r="Z185" s="126"/>
      <c r="AA185" s="126"/>
      <c r="AB185" s="127"/>
      <c r="AC185" s="126"/>
      <c r="AD185" s="126"/>
      <c r="AE185" s="126"/>
      <c r="AF185" s="127"/>
      <c r="AG185" s="126"/>
      <c r="AH185" s="126"/>
      <c r="AI185" s="126"/>
      <c r="AJ185" s="127"/>
      <c r="AK185" s="126"/>
      <c r="AL185" s="126"/>
    </row>
    <row r="186" spans="1:38" s="124" customFormat="1" x14ac:dyDescent="0.3">
      <c r="A186" s="124">
        <v>14159500</v>
      </c>
      <c r="B186" s="124">
        <v>23773009</v>
      </c>
      <c r="C186" s="124" t="s">
        <v>7</v>
      </c>
      <c r="D186" s="124" t="s">
        <v>212</v>
      </c>
      <c r="E186" s="124" t="s">
        <v>217</v>
      </c>
      <c r="F186" s="125">
        <v>1.8</v>
      </c>
      <c r="G186" s="126">
        <v>0.56999999999999995</v>
      </c>
      <c r="H186" s="126" t="str">
        <f t="shared" ref="H186" si="1009">IF(G186&gt;0.8,"VG",IF(G186&gt;0.7,"G",IF(G186&gt;0.45,"S","NS")))</f>
        <v>S</v>
      </c>
      <c r="I186" s="126"/>
      <c r="J186" s="126"/>
      <c r="K186" s="126"/>
      <c r="L186" s="127">
        <v>0</v>
      </c>
      <c r="M186" s="126" t="str">
        <f t="shared" ref="M186" si="1010">IF(ABS(L186)&lt;5%,"VG",IF(ABS(L186)&lt;10%,"G",IF(ABS(L186)&lt;15%,"S","NS")))</f>
        <v>VG</v>
      </c>
      <c r="N186" s="126"/>
      <c r="O186" s="126"/>
      <c r="P186" s="126"/>
      <c r="Q186" s="126">
        <v>0.65</v>
      </c>
      <c r="R186" s="126" t="str">
        <f t="shared" ref="R186" si="1011">IF(Q186&lt;=0.5,"VG",IF(Q186&lt;=0.6,"G",IF(Q186&lt;=0.7,"S","NS")))</f>
        <v>S</v>
      </c>
      <c r="S186" s="126"/>
      <c r="T186" s="126"/>
      <c r="U186" s="126"/>
      <c r="V186" s="126">
        <v>0.64</v>
      </c>
      <c r="W186" s="126" t="str">
        <f t="shared" ref="W186" si="1012">IF(V186&gt;0.85,"VG",IF(V186&gt;0.75,"G",IF(V186&gt;0.6,"S","NS")))</f>
        <v>S</v>
      </c>
      <c r="X186" s="126"/>
      <c r="Y186" s="126"/>
      <c r="Z186" s="126"/>
      <c r="AA186" s="126"/>
      <c r="AB186" s="127"/>
      <c r="AC186" s="126"/>
      <c r="AD186" s="126"/>
      <c r="AE186" s="126"/>
      <c r="AF186" s="127"/>
      <c r="AG186" s="126"/>
      <c r="AH186" s="126"/>
      <c r="AI186" s="126"/>
      <c r="AJ186" s="127"/>
      <c r="AK186" s="126"/>
      <c r="AL186" s="126"/>
    </row>
    <row r="187" spans="1:38" s="132" customFormat="1" x14ac:dyDescent="0.3">
      <c r="A187" s="132">
        <v>14159500</v>
      </c>
      <c r="B187" s="132">
        <v>23773009</v>
      </c>
      <c r="C187" s="132" t="s">
        <v>7</v>
      </c>
      <c r="D187" s="132" t="s">
        <v>228</v>
      </c>
      <c r="E187" s="132" t="s">
        <v>232</v>
      </c>
      <c r="F187" s="133">
        <v>2.7</v>
      </c>
      <c r="G187" s="134">
        <v>0.01</v>
      </c>
      <c r="H187" s="134" t="str">
        <f t="shared" ref="H187" si="1013">IF(G187&gt;0.8,"VG",IF(G187&gt;0.7,"G",IF(G187&gt;0.45,"S","NS")))</f>
        <v>NS</v>
      </c>
      <c r="I187" s="134"/>
      <c r="J187" s="134"/>
      <c r="K187" s="134"/>
      <c r="L187" s="135">
        <v>0.40699999999999997</v>
      </c>
      <c r="M187" s="134" t="str">
        <f t="shared" ref="M187" si="1014">IF(ABS(L187)&lt;5%,"VG",IF(ABS(L187)&lt;10%,"G",IF(ABS(L187)&lt;15%,"S","NS")))</f>
        <v>NS</v>
      </c>
      <c r="N187" s="134"/>
      <c r="O187" s="134"/>
      <c r="P187" s="134"/>
      <c r="Q187" s="134">
        <v>0.8</v>
      </c>
      <c r="R187" s="134" t="str">
        <f t="shared" ref="R187" si="1015">IF(Q187&lt;=0.5,"VG",IF(Q187&lt;=0.6,"G",IF(Q187&lt;=0.7,"S","NS")))</f>
        <v>NS</v>
      </c>
      <c r="S187" s="134"/>
      <c r="T187" s="134"/>
      <c r="U187" s="134"/>
      <c r="V187" s="134">
        <v>0.65</v>
      </c>
      <c r="W187" s="134" t="str">
        <f t="shared" ref="W187" si="1016">IF(V187&gt;0.85,"VG",IF(V187&gt;0.75,"G",IF(V187&gt;0.6,"S","NS")))</f>
        <v>S</v>
      </c>
      <c r="X187" s="134"/>
      <c r="Y187" s="134"/>
      <c r="Z187" s="134"/>
      <c r="AA187" s="134"/>
      <c r="AB187" s="135"/>
      <c r="AC187" s="134"/>
      <c r="AD187" s="134"/>
      <c r="AE187" s="134"/>
      <c r="AF187" s="135"/>
      <c r="AG187" s="134"/>
      <c r="AH187" s="134"/>
      <c r="AI187" s="134"/>
      <c r="AJ187" s="135"/>
      <c r="AK187" s="134"/>
      <c r="AL187" s="134"/>
    </row>
    <row r="188" spans="1:38" s="132" customFormat="1" x14ac:dyDescent="0.3">
      <c r="A188" s="132">
        <v>14159500</v>
      </c>
      <c r="B188" s="132">
        <v>23773009</v>
      </c>
      <c r="C188" s="132" t="s">
        <v>7</v>
      </c>
      <c r="D188" s="132" t="s">
        <v>240</v>
      </c>
      <c r="E188" s="132" t="s">
        <v>242</v>
      </c>
      <c r="F188" s="133">
        <v>2.9</v>
      </c>
      <c r="G188" s="134">
        <v>-0.12</v>
      </c>
      <c r="H188" s="134" t="str">
        <f t="shared" ref="H188" si="1017">IF(G188&gt;0.8,"VG",IF(G188&gt;0.7,"G",IF(G188&gt;0.45,"S","NS")))</f>
        <v>NS</v>
      </c>
      <c r="I188" s="134"/>
      <c r="J188" s="134"/>
      <c r="K188" s="134"/>
      <c r="L188" s="135">
        <v>0.46400000000000002</v>
      </c>
      <c r="M188" s="134" t="str">
        <f t="shared" ref="M188" si="1018">IF(ABS(L188)&lt;5%,"VG",IF(ABS(L188)&lt;10%,"G",IF(ABS(L188)&lt;15%,"S","NS")))</f>
        <v>NS</v>
      </c>
      <c r="N188" s="134"/>
      <c r="O188" s="134"/>
      <c r="P188" s="134"/>
      <c r="Q188" s="134">
        <v>0.82</v>
      </c>
      <c r="R188" s="134" t="str">
        <f t="shared" ref="R188" si="1019">IF(Q188&lt;=0.5,"VG",IF(Q188&lt;=0.6,"G",IF(Q188&lt;=0.7,"S","NS")))</f>
        <v>NS</v>
      </c>
      <c r="S188" s="134"/>
      <c r="T188" s="134"/>
      <c r="U188" s="134"/>
      <c r="V188" s="134">
        <v>0.66</v>
      </c>
      <c r="W188" s="134" t="str">
        <f t="shared" ref="W188" si="1020">IF(V188&gt;0.85,"VG",IF(V188&gt;0.75,"G",IF(V188&gt;0.6,"S","NS")))</f>
        <v>S</v>
      </c>
      <c r="X188" s="134"/>
      <c r="Y188" s="134"/>
      <c r="Z188" s="134"/>
      <c r="AA188" s="134"/>
      <c r="AB188" s="135"/>
      <c r="AC188" s="134"/>
      <c r="AD188" s="134"/>
      <c r="AE188" s="134"/>
      <c r="AF188" s="135"/>
      <c r="AG188" s="134"/>
      <c r="AH188" s="134"/>
      <c r="AI188" s="134"/>
      <c r="AJ188" s="135"/>
      <c r="AK188" s="134"/>
      <c r="AL188" s="134"/>
    </row>
    <row r="189" spans="1:38" s="124" customFormat="1" x14ac:dyDescent="0.3">
      <c r="A189" s="124">
        <v>14159500</v>
      </c>
      <c r="B189" s="124">
        <v>23773009</v>
      </c>
      <c r="C189" s="124" t="s">
        <v>7</v>
      </c>
      <c r="D189" s="124" t="s">
        <v>245</v>
      </c>
      <c r="E189" s="124" t="s">
        <v>243</v>
      </c>
      <c r="F189" s="125">
        <v>2</v>
      </c>
      <c r="G189" s="126">
        <v>0.51</v>
      </c>
      <c r="H189" s="126" t="str">
        <f t="shared" ref="H189" si="1021">IF(G189&gt;0.8,"VG",IF(G189&gt;0.7,"G",IF(G189&gt;0.45,"S","NS")))</f>
        <v>S</v>
      </c>
      <c r="I189" s="126"/>
      <c r="J189" s="126"/>
      <c r="K189" s="126"/>
      <c r="L189" s="127">
        <v>0.153</v>
      </c>
      <c r="M189" s="126" t="str">
        <f t="shared" ref="M189" si="1022">IF(ABS(L189)&lt;5%,"VG",IF(ABS(L189)&lt;10%,"G",IF(ABS(L189)&lt;15%,"S","NS")))</f>
        <v>NS</v>
      </c>
      <c r="N189" s="126"/>
      <c r="O189" s="126"/>
      <c r="P189" s="126"/>
      <c r="Q189" s="126">
        <v>0.66</v>
      </c>
      <c r="R189" s="126" t="str">
        <f t="shared" ref="R189" si="1023">IF(Q189&lt;=0.5,"VG",IF(Q189&lt;=0.6,"G",IF(Q189&lt;=0.7,"S","NS")))</f>
        <v>S</v>
      </c>
      <c r="S189" s="126"/>
      <c r="T189" s="126"/>
      <c r="U189" s="126"/>
      <c r="V189" s="126">
        <v>0.63</v>
      </c>
      <c r="W189" s="126" t="str">
        <f t="shared" ref="W189" si="1024">IF(V189&gt;0.85,"VG",IF(V189&gt;0.75,"G",IF(V189&gt;0.6,"S","NS")))</f>
        <v>S</v>
      </c>
      <c r="X189" s="126"/>
      <c r="Y189" s="126"/>
      <c r="Z189" s="126"/>
      <c r="AA189" s="126"/>
      <c r="AB189" s="127"/>
      <c r="AC189" s="126"/>
      <c r="AD189" s="126"/>
      <c r="AE189" s="126"/>
      <c r="AF189" s="127"/>
      <c r="AG189" s="126"/>
      <c r="AH189" s="126"/>
      <c r="AI189" s="126"/>
      <c r="AJ189" s="127"/>
      <c r="AK189" s="126"/>
      <c r="AL189" s="126"/>
    </row>
    <row r="190" spans="1:38" s="124" customFormat="1" x14ac:dyDescent="0.3">
      <c r="A190" s="124">
        <v>14159500</v>
      </c>
      <c r="B190" s="124">
        <v>23773009</v>
      </c>
      <c r="C190" s="124" t="s">
        <v>7</v>
      </c>
      <c r="D190" s="124" t="s">
        <v>251</v>
      </c>
      <c r="E190" s="124" t="s">
        <v>252</v>
      </c>
      <c r="F190" s="125">
        <v>1.9</v>
      </c>
      <c r="G190" s="126">
        <v>0.53</v>
      </c>
      <c r="H190" s="126" t="str">
        <f t="shared" ref="H190" si="1025">IF(G190&gt;0.8,"VG",IF(G190&gt;0.7,"G",IF(G190&gt;0.45,"S","NS")))</f>
        <v>S</v>
      </c>
      <c r="I190" s="126"/>
      <c r="J190" s="126"/>
      <c r="K190" s="126"/>
      <c r="L190" s="127">
        <v>0.14499999999999999</v>
      </c>
      <c r="M190" s="126" t="str">
        <f t="shared" ref="M190" si="1026">IF(ABS(L190)&lt;5%,"VG",IF(ABS(L190)&lt;10%,"G",IF(ABS(L190)&lt;15%,"S","NS")))</f>
        <v>S</v>
      </c>
      <c r="N190" s="126"/>
      <c r="O190" s="126"/>
      <c r="P190" s="126"/>
      <c r="Q190" s="126">
        <v>0.65</v>
      </c>
      <c r="R190" s="126" t="str">
        <f t="shared" ref="R190" si="1027">IF(Q190&lt;=0.5,"VG",IF(Q190&lt;=0.6,"G",IF(Q190&lt;=0.7,"S","NS")))</f>
        <v>S</v>
      </c>
      <c r="S190" s="126"/>
      <c r="T190" s="126"/>
      <c r="U190" s="126"/>
      <c r="V190" s="126">
        <v>0.63</v>
      </c>
      <c r="W190" s="126" t="str">
        <f t="shared" ref="W190" si="1028">IF(V190&gt;0.85,"VG",IF(V190&gt;0.75,"G",IF(V190&gt;0.6,"S","NS")))</f>
        <v>S</v>
      </c>
      <c r="X190" s="126"/>
      <c r="Y190" s="126"/>
      <c r="Z190" s="126"/>
      <c r="AA190" s="126"/>
      <c r="AB190" s="127"/>
      <c r="AC190" s="126"/>
      <c r="AD190" s="126"/>
      <c r="AE190" s="126"/>
      <c r="AF190" s="127"/>
      <c r="AG190" s="126"/>
      <c r="AH190" s="126"/>
      <c r="AI190" s="126"/>
      <c r="AJ190" s="127"/>
      <c r="AK190" s="126"/>
      <c r="AL190" s="126"/>
    </row>
    <row r="191" spans="1:38" s="120" customFormat="1" x14ac:dyDescent="0.3">
      <c r="A191" s="120">
        <v>14159500</v>
      </c>
      <c r="B191" s="120">
        <v>23773009</v>
      </c>
      <c r="C191" s="120" t="s">
        <v>7</v>
      </c>
      <c r="D191" s="120" t="s">
        <v>254</v>
      </c>
      <c r="E191" s="120" t="s">
        <v>257</v>
      </c>
      <c r="F191" s="121">
        <v>1.7</v>
      </c>
      <c r="G191" s="122">
        <v>0.63</v>
      </c>
      <c r="H191" s="122" t="str">
        <f t="shared" ref="H191" si="1029">IF(G191&gt;0.8,"VG",IF(G191&gt;0.7,"G",IF(G191&gt;0.45,"S","NS")))</f>
        <v>S</v>
      </c>
      <c r="I191" s="122"/>
      <c r="J191" s="122"/>
      <c r="K191" s="122"/>
      <c r="L191" s="123">
        <v>2.1999999999999999E-2</v>
      </c>
      <c r="M191" s="122" t="str">
        <f t="shared" ref="M191" si="1030">IF(ABS(L191)&lt;5%,"VG",IF(ABS(L191)&lt;10%,"G",IF(ABS(L191)&lt;15%,"S","NS")))</f>
        <v>VG</v>
      </c>
      <c r="N191" s="122"/>
      <c r="O191" s="122"/>
      <c r="P191" s="122"/>
      <c r="Q191" s="122">
        <v>0.61</v>
      </c>
      <c r="R191" s="122" t="str">
        <f t="shared" ref="R191" si="1031">IF(Q191&lt;=0.5,"VG",IF(Q191&lt;=0.6,"G",IF(Q191&lt;=0.7,"S","NS")))</f>
        <v>S</v>
      </c>
      <c r="S191" s="122"/>
      <c r="T191" s="122"/>
      <c r="U191" s="122"/>
      <c r="V191" s="122">
        <v>0.63</v>
      </c>
      <c r="W191" s="122" t="str">
        <f t="shared" ref="W191" si="1032">IF(V191&gt;0.85,"VG",IF(V191&gt;0.75,"G",IF(V191&gt;0.6,"S","NS")))</f>
        <v>S</v>
      </c>
      <c r="X191" s="122"/>
      <c r="Y191" s="122"/>
      <c r="Z191" s="122"/>
      <c r="AA191" s="122"/>
      <c r="AB191" s="123"/>
      <c r="AC191" s="122"/>
      <c r="AD191" s="122"/>
      <c r="AE191" s="122"/>
      <c r="AF191" s="123"/>
      <c r="AG191" s="122"/>
      <c r="AH191" s="122"/>
      <c r="AI191" s="122"/>
      <c r="AJ191" s="123"/>
      <c r="AK191" s="122"/>
      <c r="AL191" s="122"/>
    </row>
    <row r="192" spans="1:38" s="136" customFormat="1" x14ac:dyDescent="0.3">
      <c r="F192" s="137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9"/>
      <c r="AC192" s="138"/>
      <c r="AD192" s="138"/>
      <c r="AE192" s="138"/>
      <c r="AF192" s="139"/>
      <c r="AG192" s="138"/>
      <c r="AH192" s="138"/>
      <c r="AI192" s="138"/>
      <c r="AJ192" s="139"/>
      <c r="AK192" s="138"/>
      <c r="AL192" s="138"/>
    </row>
    <row r="193" spans="1:38" s="69" customFormat="1" x14ac:dyDescent="0.3">
      <c r="A193" s="69">
        <v>14161100</v>
      </c>
      <c r="B193" s="69">
        <v>23773429</v>
      </c>
      <c r="C193" s="69" t="s">
        <v>59</v>
      </c>
      <c r="D193" s="69" t="s">
        <v>55</v>
      </c>
      <c r="F193" s="80"/>
      <c r="G193" s="70">
        <v>0.90400000000000003</v>
      </c>
      <c r="H193" s="70" t="str">
        <f t="shared" ref="H193:H199" si="1033">IF(G193&gt;0.8,"VG",IF(G193&gt;0.7,"G",IF(G193&gt;0.45,"S","NS")))</f>
        <v>VG</v>
      </c>
      <c r="I193" s="70"/>
      <c r="J193" s="70"/>
      <c r="K193" s="70"/>
      <c r="L193" s="71">
        <v>5.8000000000000003E-2</v>
      </c>
      <c r="M193" s="70" t="str">
        <f t="shared" ref="M193:M199" si="1034">IF(ABS(L193)&lt;5%,"VG",IF(ABS(L193)&lt;10%,"G",IF(ABS(L193)&lt;15%,"S","NS")))</f>
        <v>G</v>
      </c>
      <c r="N193" s="70"/>
      <c r="O193" s="70"/>
      <c r="P193" s="70"/>
      <c r="Q193" s="70">
        <v>0.307</v>
      </c>
      <c r="R193" s="70" t="str">
        <f t="shared" ref="R193:R199" si="1035">IF(Q193&lt;=0.5,"VG",IF(Q193&lt;=0.6,"G",IF(Q193&lt;=0.7,"S","NS")))</f>
        <v>VG</v>
      </c>
      <c r="S193" s="70"/>
      <c r="T193" s="70"/>
      <c r="U193" s="70"/>
      <c r="V193" s="70">
        <v>0.91900000000000004</v>
      </c>
      <c r="W193" s="70" t="str">
        <f t="shared" ref="W193:W199" si="1036">IF(V193&gt;0.85,"VG",IF(V193&gt;0.75,"G",IF(V193&gt;0.6,"S","NS")))</f>
        <v>VG</v>
      </c>
      <c r="X193" s="70"/>
      <c r="Y193" s="70"/>
      <c r="Z193" s="70"/>
      <c r="AA193" s="70"/>
      <c r="AB193" s="71"/>
      <c r="AC193" s="70"/>
      <c r="AD193" s="70"/>
      <c r="AE193" s="70"/>
      <c r="AF193" s="71"/>
      <c r="AG193" s="70"/>
      <c r="AH193" s="70"/>
      <c r="AI193" s="70"/>
      <c r="AJ193" s="71"/>
      <c r="AK193" s="70"/>
      <c r="AL193" s="70"/>
    </row>
    <row r="194" spans="1:38" s="69" customFormat="1" x14ac:dyDescent="0.3">
      <c r="A194" s="69">
        <v>14161100</v>
      </c>
      <c r="B194" s="69">
        <v>23773429</v>
      </c>
      <c r="C194" s="69" t="s">
        <v>59</v>
      </c>
      <c r="D194" s="69" t="s">
        <v>163</v>
      </c>
      <c r="F194" s="80"/>
      <c r="G194" s="70">
        <v>-2.8000000000000001E-2</v>
      </c>
      <c r="H194" s="70" t="str">
        <f t="shared" si="1033"/>
        <v>NS</v>
      </c>
      <c r="I194" s="70"/>
      <c r="J194" s="70"/>
      <c r="K194" s="70"/>
      <c r="L194" s="71">
        <v>0.47</v>
      </c>
      <c r="M194" s="70" t="str">
        <f t="shared" si="1034"/>
        <v>NS</v>
      </c>
      <c r="N194" s="70"/>
      <c r="O194" s="70"/>
      <c r="P194" s="70"/>
      <c r="Q194" s="70">
        <v>0.83399999999999996</v>
      </c>
      <c r="R194" s="70" t="str">
        <f t="shared" si="1035"/>
        <v>NS</v>
      </c>
      <c r="S194" s="70"/>
      <c r="T194" s="70"/>
      <c r="U194" s="70"/>
      <c r="V194" s="70">
        <v>0.89200000000000002</v>
      </c>
      <c r="W194" s="70" t="str">
        <f t="shared" si="1036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9" customFormat="1" x14ac:dyDescent="0.3">
      <c r="A195" s="69">
        <v>14161100</v>
      </c>
      <c r="B195" s="69">
        <v>23773429</v>
      </c>
      <c r="C195" s="69" t="s">
        <v>59</v>
      </c>
      <c r="D195" s="69" t="s">
        <v>165</v>
      </c>
      <c r="F195" s="80"/>
      <c r="G195" s="70">
        <v>0.82499999999999996</v>
      </c>
      <c r="H195" s="70" t="str">
        <f t="shared" si="1033"/>
        <v>VG</v>
      </c>
      <c r="I195" s="70"/>
      <c r="J195" s="70"/>
      <c r="K195" s="70"/>
      <c r="L195" s="71">
        <v>-6.7000000000000004E-2</v>
      </c>
      <c r="M195" s="70" t="str">
        <f t="shared" si="1034"/>
        <v>G</v>
      </c>
      <c r="N195" s="70"/>
      <c r="O195" s="70"/>
      <c r="P195" s="70"/>
      <c r="Q195" s="70">
        <v>0.41299999999999998</v>
      </c>
      <c r="R195" s="70" t="str">
        <f t="shared" si="1035"/>
        <v>VG</v>
      </c>
      <c r="S195" s="70"/>
      <c r="T195" s="70"/>
      <c r="U195" s="70"/>
      <c r="V195" s="70">
        <v>0.89500000000000002</v>
      </c>
      <c r="W195" s="70" t="str">
        <f t="shared" si="1036"/>
        <v>VG</v>
      </c>
      <c r="X195" s="70"/>
      <c r="Y195" s="70"/>
      <c r="Z195" s="70"/>
      <c r="AA195" s="70"/>
      <c r="AB195" s="71"/>
      <c r="AC195" s="70"/>
      <c r="AD195" s="70"/>
      <c r="AE195" s="70"/>
      <c r="AF195" s="71"/>
      <c r="AG195" s="70"/>
      <c r="AH195" s="70"/>
      <c r="AI195" s="70"/>
      <c r="AJ195" s="71"/>
      <c r="AK195" s="70"/>
      <c r="AL195" s="70"/>
    </row>
    <row r="196" spans="1:38" s="63" customFormat="1" x14ac:dyDescent="0.3">
      <c r="A196" s="63">
        <v>14161100</v>
      </c>
      <c r="B196" s="63">
        <v>23773429</v>
      </c>
      <c r="C196" s="63" t="s">
        <v>59</v>
      </c>
      <c r="D196" s="63" t="s">
        <v>174</v>
      </c>
      <c r="F196" s="79">
        <v>1.3</v>
      </c>
      <c r="G196" s="64">
        <v>0.85599999999999998</v>
      </c>
      <c r="H196" s="64" t="str">
        <f t="shared" si="1033"/>
        <v>VG</v>
      </c>
      <c r="I196" s="64"/>
      <c r="J196" s="64"/>
      <c r="K196" s="64"/>
      <c r="L196" s="65">
        <v>-7.4999999999999997E-2</v>
      </c>
      <c r="M196" s="64" t="str">
        <f t="shared" si="1034"/>
        <v>G</v>
      </c>
      <c r="N196" s="64"/>
      <c r="O196" s="64"/>
      <c r="P196" s="64"/>
      <c r="Q196" s="64">
        <v>0.373</v>
      </c>
      <c r="R196" s="64" t="str">
        <f t="shared" si="1035"/>
        <v>VG</v>
      </c>
      <c r="S196" s="64"/>
      <c r="T196" s="64"/>
      <c r="U196" s="64"/>
      <c r="V196" s="64">
        <v>0.92500000000000004</v>
      </c>
      <c r="W196" s="64" t="str">
        <f t="shared" si="1036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ht="28.8" x14ac:dyDescent="0.3">
      <c r="A197" s="63">
        <v>14161100</v>
      </c>
      <c r="B197" s="63">
        <v>23773429</v>
      </c>
      <c r="C197" s="63" t="s">
        <v>59</v>
      </c>
      <c r="D197" s="82" t="s">
        <v>175</v>
      </c>
      <c r="E197" s="82"/>
      <c r="F197" s="79">
        <v>1.2</v>
      </c>
      <c r="G197" s="64">
        <v>0.85599999999999998</v>
      </c>
      <c r="H197" s="64" t="str">
        <f t="shared" si="1033"/>
        <v>VG</v>
      </c>
      <c r="I197" s="64"/>
      <c r="J197" s="64"/>
      <c r="K197" s="64"/>
      <c r="L197" s="65">
        <v>-7.2999999999999995E-2</v>
      </c>
      <c r="M197" s="64" t="str">
        <f t="shared" si="1034"/>
        <v>G</v>
      </c>
      <c r="N197" s="64"/>
      <c r="O197" s="64"/>
      <c r="P197" s="64"/>
      <c r="Q197" s="64">
        <v>0.373</v>
      </c>
      <c r="R197" s="64" t="str">
        <f t="shared" si="1035"/>
        <v>VG</v>
      </c>
      <c r="S197" s="64"/>
      <c r="T197" s="64"/>
      <c r="U197" s="64"/>
      <c r="V197" s="64">
        <v>0.92500000000000004</v>
      </c>
      <c r="W197" s="64" t="str">
        <f t="shared" si="1036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14161100</v>
      </c>
      <c r="B198" s="63">
        <v>23773429</v>
      </c>
      <c r="C198" s="63" t="s">
        <v>59</v>
      </c>
      <c r="D198" s="82" t="s">
        <v>177</v>
      </c>
      <c r="E198" s="82"/>
      <c r="F198" s="79">
        <v>0.9</v>
      </c>
      <c r="G198" s="64">
        <v>0.92</v>
      </c>
      <c r="H198" s="64" t="str">
        <f t="shared" si="1033"/>
        <v>VG</v>
      </c>
      <c r="I198" s="64"/>
      <c r="J198" s="64"/>
      <c r="K198" s="64"/>
      <c r="L198" s="65">
        <v>-8.0000000000000002E-3</v>
      </c>
      <c r="M198" s="64" t="str">
        <f t="shared" si="1034"/>
        <v>VG</v>
      </c>
      <c r="N198" s="64"/>
      <c r="O198" s="64"/>
      <c r="P198" s="64"/>
      <c r="Q198" s="64">
        <v>0.28000000000000003</v>
      </c>
      <c r="R198" s="64" t="str">
        <f t="shared" si="1035"/>
        <v>VG</v>
      </c>
      <c r="S198" s="64"/>
      <c r="T198" s="64"/>
      <c r="U198" s="64"/>
      <c r="V198" s="64">
        <v>0.92500000000000004</v>
      </c>
      <c r="W198" s="64" t="str">
        <f t="shared" si="1036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x14ac:dyDescent="0.3">
      <c r="A199" s="63">
        <v>14161100</v>
      </c>
      <c r="B199" s="63">
        <v>23773429</v>
      </c>
      <c r="C199" s="63" t="s">
        <v>59</v>
      </c>
      <c r="D199" s="98" t="s">
        <v>186</v>
      </c>
      <c r="E199" s="98"/>
      <c r="F199" s="79">
        <v>1.3</v>
      </c>
      <c r="G199" s="64">
        <v>0.86</v>
      </c>
      <c r="H199" s="64" t="str">
        <f t="shared" si="1033"/>
        <v>VG</v>
      </c>
      <c r="I199" s="64"/>
      <c r="J199" s="64"/>
      <c r="K199" s="64"/>
      <c r="L199" s="65">
        <v>0.14599999999999999</v>
      </c>
      <c r="M199" s="64" t="str">
        <f t="shared" si="1034"/>
        <v>S</v>
      </c>
      <c r="N199" s="64"/>
      <c r="O199" s="64"/>
      <c r="P199" s="64"/>
      <c r="Q199" s="64">
        <v>0.36</v>
      </c>
      <c r="R199" s="64" t="str">
        <f t="shared" si="1035"/>
        <v>VG</v>
      </c>
      <c r="S199" s="64"/>
      <c r="T199" s="64"/>
      <c r="U199" s="64"/>
      <c r="V199" s="64">
        <v>0.95</v>
      </c>
      <c r="W199" s="64" t="str">
        <f t="shared" si="1036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14161100</v>
      </c>
      <c r="B200" s="63">
        <v>23773429</v>
      </c>
      <c r="C200" s="63" t="s">
        <v>59</v>
      </c>
      <c r="D200" s="98" t="s">
        <v>204</v>
      </c>
      <c r="E200" s="98" t="s">
        <v>201</v>
      </c>
      <c r="F200" s="79">
        <v>0.8</v>
      </c>
      <c r="G200" s="64">
        <v>0.94</v>
      </c>
      <c r="H200" s="64" t="str">
        <f t="shared" ref="H200" si="1037">IF(G200&gt;0.8,"VG",IF(G200&gt;0.7,"G",IF(G200&gt;0.45,"S","NS")))</f>
        <v>VG</v>
      </c>
      <c r="I200" s="64"/>
      <c r="J200" s="64"/>
      <c r="K200" s="64"/>
      <c r="L200" s="65">
        <v>-8.9999999999999993E-3</v>
      </c>
      <c r="M200" s="64" t="str">
        <f t="shared" ref="M200" si="1038">IF(ABS(L200)&lt;5%,"VG",IF(ABS(L200)&lt;10%,"G",IF(ABS(L200)&lt;15%,"S","NS")))</f>
        <v>VG</v>
      </c>
      <c r="N200" s="64"/>
      <c r="O200" s="64"/>
      <c r="P200" s="64"/>
      <c r="Q200" s="64">
        <v>0.25</v>
      </c>
      <c r="R200" s="64" t="str">
        <f t="shared" ref="R200" si="1039">IF(Q200&lt;=0.5,"VG",IF(Q200&lt;=0.6,"G",IF(Q200&lt;=0.7,"S","NS")))</f>
        <v>VG</v>
      </c>
      <c r="S200" s="64"/>
      <c r="T200" s="64"/>
      <c r="U200" s="64"/>
      <c r="V200" s="64">
        <v>0.94</v>
      </c>
      <c r="W200" s="64" t="str">
        <f t="shared" ref="W200" si="1040">IF(V200&gt;0.85,"VG",IF(V200&gt;0.75,"G",IF(V200&gt;0.6,"S","NS")))</f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14161100</v>
      </c>
      <c r="B201" s="63">
        <v>23773429</v>
      </c>
      <c r="C201" s="63" t="s">
        <v>59</v>
      </c>
      <c r="D201" s="98" t="s">
        <v>212</v>
      </c>
      <c r="E201" s="98" t="s">
        <v>216</v>
      </c>
      <c r="F201" s="79">
        <v>0.8</v>
      </c>
      <c r="G201" s="64">
        <v>0.94</v>
      </c>
      <c r="H201" s="64" t="str">
        <f t="shared" ref="H201" si="1041">IF(G201&gt;0.8,"VG",IF(G201&gt;0.7,"G",IF(G201&gt;0.45,"S","NS")))</f>
        <v>VG</v>
      </c>
      <c r="I201" s="64"/>
      <c r="J201" s="64"/>
      <c r="K201" s="64"/>
      <c r="L201" s="65">
        <v>-6.0000000000000001E-3</v>
      </c>
      <c r="M201" s="64" t="str">
        <f t="shared" ref="M201" si="1042">IF(ABS(L201)&lt;5%,"VG",IF(ABS(L201)&lt;10%,"G",IF(ABS(L201)&lt;15%,"S","NS")))</f>
        <v>VG</v>
      </c>
      <c r="N201" s="64"/>
      <c r="O201" s="64"/>
      <c r="P201" s="64"/>
      <c r="Q201" s="64">
        <v>0.24</v>
      </c>
      <c r="R201" s="64" t="str">
        <f t="shared" ref="R201" si="1043">IF(Q201&lt;=0.5,"VG",IF(Q201&lt;=0.6,"G",IF(Q201&lt;=0.7,"S","NS")))</f>
        <v>VG</v>
      </c>
      <c r="S201" s="64"/>
      <c r="T201" s="64"/>
      <c r="U201" s="64"/>
      <c r="V201" s="64">
        <v>0.94</v>
      </c>
      <c r="W201" s="64" t="str">
        <f t="shared" ref="W201" si="1044">IF(V201&gt;0.85,"VG",IF(V201&gt;0.75,"G",IF(V201&gt;0.6,"S","NS")))</f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14161100</v>
      </c>
      <c r="B202" s="63">
        <v>23773429</v>
      </c>
      <c r="C202" s="63" t="s">
        <v>59</v>
      </c>
      <c r="D202" s="98" t="s">
        <v>228</v>
      </c>
      <c r="E202" s="98" t="s">
        <v>231</v>
      </c>
      <c r="F202" s="79">
        <v>0.8</v>
      </c>
      <c r="G202" s="64">
        <v>0.94</v>
      </c>
      <c r="H202" s="64" t="str">
        <f t="shared" ref="H202" si="1045">IF(G202&gt;0.8,"VG",IF(G202&gt;0.7,"G",IF(G202&gt;0.45,"S","NS")))</f>
        <v>VG</v>
      </c>
      <c r="I202" s="64"/>
      <c r="J202" s="64"/>
      <c r="K202" s="64"/>
      <c r="L202" s="65">
        <v>3.1E-2</v>
      </c>
      <c r="M202" s="64" t="str">
        <f t="shared" ref="M202" si="1046">IF(ABS(L202)&lt;5%,"VG",IF(ABS(L202)&lt;10%,"G",IF(ABS(L202)&lt;15%,"S","NS")))</f>
        <v>VG</v>
      </c>
      <c r="N202" s="64"/>
      <c r="O202" s="64"/>
      <c r="P202" s="64"/>
      <c r="Q202" s="64">
        <v>0.25</v>
      </c>
      <c r="R202" s="64" t="str">
        <f t="shared" ref="R202" si="1047">IF(Q202&lt;=0.5,"VG",IF(Q202&lt;=0.6,"G",IF(Q202&lt;=0.7,"S","NS")))</f>
        <v>VG</v>
      </c>
      <c r="S202" s="64"/>
      <c r="T202" s="64"/>
      <c r="U202" s="64"/>
      <c r="V202" s="64">
        <v>0.94</v>
      </c>
      <c r="W202" s="64" t="str">
        <f t="shared" ref="W202" si="1048">IF(V202&gt;0.85,"VG",IF(V202&gt;0.75,"G",IF(V202&gt;0.6,"S","NS")))</f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14161100</v>
      </c>
      <c r="B203" s="63">
        <v>23773429</v>
      </c>
      <c r="C203" s="63" t="s">
        <v>59</v>
      </c>
      <c r="D203" s="98" t="s">
        <v>251</v>
      </c>
      <c r="E203" s="98" t="s">
        <v>231</v>
      </c>
      <c r="F203" s="79">
        <v>0.9</v>
      </c>
      <c r="G203" s="64">
        <v>0.94</v>
      </c>
      <c r="H203" s="64" t="str">
        <f t="shared" ref="H203" si="1049">IF(G203&gt;0.8,"VG",IF(G203&gt;0.7,"G",IF(G203&gt;0.45,"S","NS")))</f>
        <v>VG</v>
      </c>
      <c r="I203" s="64"/>
      <c r="J203" s="64"/>
      <c r="K203" s="64"/>
      <c r="L203" s="65">
        <v>3.2000000000000001E-2</v>
      </c>
      <c r="M203" s="64" t="str">
        <f t="shared" ref="M203" si="1050">IF(ABS(L203)&lt;5%,"VG",IF(ABS(L203)&lt;10%,"G",IF(ABS(L203)&lt;15%,"S","NS")))</f>
        <v>VG</v>
      </c>
      <c r="N203" s="64"/>
      <c r="O203" s="64"/>
      <c r="P203" s="64"/>
      <c r="Q203" s="64">
        <v>0.25</v>
      </c>
      <c r="R203" s="64" t="str">
        <f t="shared" ref="R203" si="1051">IF(Q203&lt;=0.5,"VG",IF(Q203&lt;=0.6,"G",IF(Q203&lt;=0.7,"S","NS")))</f>
        <v>VG</v>
      </c>
      <c r="S203" s="64"/>
      <c r="T203" s="64"/>
      <c r="U203" s="64"/>
      <c r="V203" s="64">
        <v>0.94</v>
      </c>
      <c r="W203" s="64" t="str">
        <f t="shared" ref="W203" si="1052">IF(V203&gt;0.85,"VG",IF(V203&gt;0.75,"G",IF(V203&gt;0.6,"S","NS")))</f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76" customFormat="1" x14ac:dyDescent="0.3">
      <c r="A204" s="76">
        <v>14161100</v>
      </c>
      <c r="B204" s="76">
        <v>23773429</v>
      </c>
      <c r="C204" s="76" t="s">
        <v>59</v>
      </c>
      <c r="D204" s="141" t="s">
        <v>254</v>
      </c>
      <c r="E204" s="141" t="s">
        <v>256</v>
      </c>
      <c r="F204" s="77">
        <v>1.9</v>
      </c>
      <c r="G204" s="16">
        <v>0.74</v>
      </c>
      <c r="H204" s="16" t="str">
        <f t="shared" ref="H204" si="1053">IF(G204&gt;0.8,"VG",IF(G204&gt;0.7,"G",IF(G204&gt;0.45,"S","NS")))</f>
        <v>G</v>
      </c>
      <c r="I204" s="16"/>
      <c r="J204" s="16"/>
      <c r="K204" s="16"/>
      <c r="L204" s="28">
        <v>-0.17199999999999999</v>
      </c>
      <c r="M204" s="16" t="str">
        <f t="shared" ref="M204" si="1054">IF(ABS(L204)&lt;5%,"VG",IF(ABS(L204)&lt;10%,"G",IF(ABS(L204)&lt;15%,"S","NS")))</f>
        <v>NS</v>
      </c>
      <c r="N204" s="16"/>
      <c r="O204" s="16"/>
      <c r="P204" s="16"/>
      <c r="Q204" s="16">
        <v>0.47</v>
      </c>
      <c r="R204" s="16" t="str">
        <f t="shared" ref="R204" si="1055">IF(Q204&lt;=0.5,"VG",IF(Q204&lt;=0.6,"G",IF(Q204&lt;=0.7,"S","NS")))</f>
        <v>VG</v>
      </c>
      <c r="S204" s="16"/>
      <c r="T204" s="16"/>
      <c r="U204" s="16"/>
      <c r="V204" s="16">
        <v>0.94</v>
      </c>
      <c r="W204" s="16" t="str">
        <f t="shared" ref="W204" si="1056">IF(V204&gt;0.85,"VG",IF(V204&gt;0.75,"G",IF(V204&gt;0.6,"S","NS")))</f>
        <v>VG</v>
      </c>
      <c r="X204" s="16"/>
      <c r="Y204" s="16"/>
      <c r="Z204" s="16"/>
      <c r="AA204" s="16"/>
      <c r="AB204" s="28"/>
      <c r="AC204" s="16"/>
      <c r="AD204" s="16"/>
      <c r="AE204" s="16"/>
      <c r="AF204" s="28"/>
      <c r="AG204" s="16"/>
      <c r="AH204" s="16"/>
      <c r="AI204" s="16"/>
      <c r="AJ204" s="28"/>
      <c r="AK204" s="16"/>
      <c r="AL204" s="16"/>
    </row>
    <row r="205" spans="1:38" s="69" customFormat="1" x14ac:dyDescent="0.3">
      <c r="D205" s="140"/>
      <c r="E205" s="140"/>
      <c r="F205" s="80"/>
      <c r="G205" s="70"/>
      <c r="H205" s="70"/>
      <c r="I205" s="70"/>
      <c r="J205" s="70"/>
      <c r="K205" s="70"/>
      <c r="L205" s="71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1"/>
      <c r="AC205" s="70"/>
      <c r="AD205" s="70"/>
      <c r="AE205" s="70"/>
      <c r="AF205" s="71"/>
      <c r="AG205" s="70"/>
      <c r="AH205" s="70"/>
      <c r="AI205" s="70"/>
      <c r="AJ205" s="71"/>
      <c r="AK205" s="70"/>
      <c r="AL205" s="70"/>
    </row>
    <row r="206" spans="1:38" s="69" customFormat="1" x14ac:dyDescent="0.3">
      <c r="A206" s="69">
        <v>14162200</v>
      </c>
      <c r="B206" s="69">
        <v>23773405</v>
      </c>
      <c r="C206" s="69" t="s">
        <v>10</v>
      </c>
      <c r="D206" s="69" t="s">
        <v>160</v>
      </c>
      <c r="F206" s="77"/>
      <c r="G206" s="70">
        <v>0.23400000000000001</v>
      </c>
      <c r="H206" s="70" t="str">
        <f t="shared" ref="H206:H215" si="1057">IF(G206&gt;0.8,"VG",IF(G206&gt;0.7,"G",IF(G206&gt;0.45,"S","NS")))</f>
        <v>NS</v>
      </c>
      <c r="I206" s="70"/>
      <c r="J206" s="70"/>
      <c r="K206" s="70"/>
      <c r="L206" s="71">
        <v>0.21199999999999999</v>
      </c>
      <c r="M206" s="70" t="str">
        <f t="shared" ref="M206:M215" si="1058">IF(ABS(L206)&lt;5%,"VG",IF(ABS(L206)&lt;10%,"G",IF(ABS(L206)&lt;15%,"S","NS")))</f>
        <v>NS</v>
      </c>
      <c r="N206" s="70"/>
      <c r="O206" s="70"/>
      <c r="P206" s="70"/>
      <c r="Q206" s="70">
        <v>0.80800000000000005</v>
      </c>
      <c r="R206" s="70" t="str">
        <f t="shared" ref="R206:R215" si="1059">IF(Q206&lt;=0.5,"VG",IF(Q206&lt;=0.6,"G",IF(Q206&lt;=0.7,"S","NS")))</f>
        <v>NS</v>
      </c>
      <c r="S206" s="70"/>
      <c r="T206" s="70"/>
      <c r="U206" s="70"/>
      <c r="V206" s="70">
        <v>0.47</v>
      </c>
      <c r="W206" s="70" t="str">
        <f t="shared" ref="W206:W215" si="1060">IF(V206&gt;0.85,"VG",IF(V206&gt;0.75,"G",IF(V206&gt;0.6,"S","NS")))</f>
        <v>NS</v>
      </c>
      <c r="X206" s="70"/>
      <c r="Y206" s="70"/>
      <c r="Z206" s="70"/>
      <c r="AA206" s="70"/>
      <c r="AB206" s="71"/>
      <c r="AC206" s="70"/>
      <c r="AD206" s="70"/>
      <c r="AE206" s="70"/>
      <c r="AF206" s="71"/>
      <c r="AG206" s="70"/>
      <c r="AH206" s="70"/>
      <c r="AI206" s="70"/>
      <c r="AJ206" s="71"/>
      <c r="AK206" s="70"/>
      <c r="AL206" s="70"/>
    </row>
    <row r="207" spans="1:38" s="69" customFormat="1" x14ac:dyDescent="0.3">
      <c r="A207" s="69">
        <v>14162200</v>
      </c>
      <c r="B207" s="69">
        <v>23773405</v>
      </c>
      <c r="C207" s="69" t="s">
        <v>10</v>
      </c>
      <c r="D207" s="69" t="s">
        <v>162</v>
      </c>
      <c r="F207" s="77"/>
      <c r="G207" s="70">
        <v>-5.95</v>
      </c>
      <c r="H207" s="70" t="str">
        <f t="shared" si="1057"/>
        <v>NS</v>
      </c>
      <c r="I207" s="70"/>
      <c r="J207" s="70"/>
      <c r="K207" s="70"/>
      <c r="L207" s="71">
        <v>-0.44</v>
      </c>
      <c r="M207" s="70" t="str">
        <f t="shared" si="1058"/>
        <v>NS</v>
      </c>
      <c r="N207" s="70"/>
      <c r="O207" s="70"/>
      <c r="P207" s="70"/>
      <c r="Q207" s="70">
        <v>1.246</v>
      </c>
      <c r="R207" s="70" t="str">
        <f t="shared" si="1059"/>
        <v>NS</v>
      </c>
      <c r="S207" s="70"/>
      <c r="T207" s="70"/>
      <c r="U207" s="70"/>
      <c r="V207" s="70">
        <v>0.64600000000000002</v>
      </c>
      <c r="W207" s="70" t="str">
        <f t="shared" si="1060"/>
        <v>S</v>
      </c>
      <c r="X207" s="70"/>
      <c r="Y207" s="70"/>
      <c r="Z207" s="70"/>
      <c r="AA207" s="70"/>
      <c r="AB207" s="71"/>
      <c r="AC207" s="70"/>
      <c r="AD207" s="70"/>
      <c r="AE207" s="70"/>
      <c r="AF207" s="71"/>
      <c r="AG207" s="70"/>
      <c r="AH207" s="70"/>
      <c r="AI207" s="70"/>
      <c r="AJ207" s="71"/>
      <c r="AK207" s="70"/>
      <c r="AL207" s="70"/>
    </row>
    <row r="208" spans="1:38" s="63" customFormat="1" x14ac:dyDescent="0.3">
      <c r="A208" s="63">
        <v>14162200</v>
      </c>
      <c r="B208" s="63">
        <v>23773405</v>
      </c>
      <c r="C208" s="63" t="s">
        <v>10</v>
      </c>
      <c r="D208" s="63" t="s">
        <v>163</v>
      </c>
      <c r="F208" s="79">
        <v>0.09</v>
      </c>
      <c r="G208" s="64">
        <v>0.51700000000000002</v>
      </c>
      <c r="H208" s="64" t="str">
        <f t="shared" si="1057"/>
        <v>S</v>
      </c>
      <c r="I208" s="64"/>
      <c r="J208" s="64"/>
      <c r="K208" s="64"/>
      <c r="L208" s="65">
        <v>-1.0999999999999999E-2</v>
      </c>
      <c r="M208" s="64" t="str">
        <f t="shared" si="1058"/>
        <v>VG</v>
      </c>
      <c r="N208" s="64"/>
      <c r="O208" s="64"/>
      <c r="P208" s="64"/>
      <c r="Q208" s="64">
        <v>0.69399999999999995</v>
      </c>
      <c r="R208" s="64" t="str">
        <f t="shared" si="1059"/>
        <v>S</v>
      </c>
      <c r="S208" s="64"/>
      <c r="T208" s="64"/>
      <c r="U208" s="64"/>
      <c r="V208" s="64">
        <v>0.61699999999999999</v>
      </c>
      <c r="W208" s="64" t="str">
        <f t="shared" si="1060"/>
        <v>S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14162200</v>
      </c>
      <c r="B209" s="63">
        <v>23773405</v>
      </c>
      <c r="C209" s="63" t="s">
        <v>10</v>
      </c>
      <c r="D209" s="63" t="s">
        <v>166</v>
      </c>
      <c r="F209" s="79">
        <v>0.09</v>
      </c>
      <c r="G209" s="64">
        <v>0.51700000000000002</v>
      </c>
      <c r="H209" s="64" t="str">
        <f t="shared" si="1057"/>
        <v>S</v>
      </c>
      <c r="I209" s="64"/>
      <c r="J209" s="64"/>
      <c r="K209" s="64"/>
      <c r="L209" s="65">
        <v>-1.0999999999999999E-2</v>
      </c>
      <c r="M209" s="64" t="str">
        <f t="shared" si="1058"/>
        <v>VG</v>
      </c>
      <c r="N209" s="64"/>
      <c r="O209" s="64"/>
      <c r="P209" s="64"/>
      <c r="Q209" s="64">
        <v>0.69399999999999995</v>
      </c>
      <c r="R209" s="64" t="str">
        <f t="shared" si="1059"/>
        <v>S</v>
      </c>
      <c r="S209" s="64"/>
      <c r="T209" s="64"/>
      <c r="U209" s="64"/>
      <c r="V209" s="64">
        <v>0.61599999999999999</v>
      </c>
      <c r="W209" s="64" t="str">
        <f t="shared" si="1060"/>
        <v>S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76" customFormat="1" x14ac:dyDescent="0.3">
      <c r="A210" s="76">
        <v>14162200</v>
      </c>
      <c r="B210" s="76">
        <v>23773405</v>
      </c>
      <c r="C210" s="76" t="s">
        <v>10</v>
      </c>
      <c r="D210" s="76" t="s">
        <v>167</v>
      </c>
      <c r="F210" s="77">
        <v>1.25</v>
      </c>
      <c r="G210" s="16">
        <v>0.17799999999999999</v>
      </c>
      <c r="H210" s="16" t="str">
        <f t="shared" si="1057"/>
        <v>NS</v>
      </c>
      <c r="I210" s="16"/>
      <c r="J210" s="16"/>
      <c r="K210" s="16"/>
      <c r="L210" s="28">
        <v>-0.13</v>
      </c>
      <c r="M210" s="16" t="str">
        <f t="shared" si="1058"/>
        <v>S</v>
      </c>
      <c r="N210" s="16"/>
      <c r="O210" s="16"/>
      <c r="P210" s="16"/>
      <c r="Q210" s="16">
        <v>0.85399999999999998</v>
      </c>
      <c r="R210" s="16" t="str">
        <f t="shared" si="1059"/>
        <v>NS</v>
      </c>
      <c r="S210" s="16"/>
      <c r="T210" s="16"/>
      <c r="U210" s="16"/>
      <c r="V210" s="16">
        <v>0.61599999999999999</v>
      </c>
      <c r="W210" s="16" t="str">
        <f t="shared" si="1060"/>
        <v>S</v>
      </c>
      <c r="X210" s="16"/>
      <c r="Y210" s="16"/>
      <c r="Z210" s="16"/>
      <c r="AA210" s="16"/>
      <c r="AB210" s="28"/>
      <c r="AC210" s="16"/>
      <c r="AD210" s="16"/>
      <c r="AE210" s="16"/>
      <c r="AF210" s="28"/>
      <c r="AG210" s="16"/>
      <c r="AH210" s="16"/>
      <c r="AI210" s="16"/>
      <c r="AJ210" s="28"/>
      <c r="AK210" s="16"/>
      <c r="AL210" s="16"/>
    </row>
    <row r="211" spans="1:38" s="63" customFormat="1" x14ac:dyDescent="0.3">
      <c r="A211" s="63">
        <v>14162200</v>
      </c>
      <c r="B211" s="63">
        <v>23773405</v>
      </c>
      <c r="C211" s="63" t="s">
        <v>10</v>
      </c>
      <c r="D211" s="63" t="s">
        <v>174</v>
      </c>
      <c r="F211" s="79">
        <v>2</v>
      </c>
      <c r="G211" s="64">
        <v>0.51200000000000001</v>
      </c>
      <c r="H211" s="64" t="str">
        <f t="shared" si="1057"/>
        <v>S</v>
      </c>
      <c r="I211" s="64"/>
      <c r="J211" s="64"/>
      <c r="K211" s="64"/>
      <c r="L211" s="65">
        <v>-6.0000000000000001E-3</v>
      </c>
      <c r="M211" s="64" t="str">
        <f t="shared" si="1058"/>
        <v>VG</v>
      </c>
      <c r="N211" s="64"/>
      <c r="O211" s="64"/>
      <c r="P211" s="64"/>
      <c r="Q211" s="81">
        <v>0.70199999999999996</v>
      </c>
      <c r="R211" s="64" t="str">
        <f t="shared" si="1059"/>
        <v>NS</v>
      </c>
      <c r="S211" s="64"/>
      <c r="T211" s="64"/>
      <c r="U211" s="64"/>
      <c r="V211" s="64">
        <v>0.58899999999999997</v>
      </c>
      <c r="W211" s="64" t="str">
        <f t="shared" si="1060"/>
        <v>NS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ht="28.8" x14ac:dyDescent="0.3">
      <c r="A212" s="63">
        <v>14162200</v>
      </c>
      <c r="B212" s="63">
        <v>23773405</v>
      </c>
      <c r="C212" s="63" t="s">
        <v>10</v>
      </c>
      <c r="D212" s="82" t="s">
        <v>175</v>
      </c>
      <c r="E212" s="82"/>
      <c r="F212" s="79">
        <v>2</v>
      </c>
      <c r="G212" s="64">
        <v>0.53</v>
      </c>
      <c r="H212" s="64" t="str">
        <f t="shared" si="1057"/>
        <v>S</v>
      </c>
      <c r="I212" s="64"/>
      <c r="J212" s="64"/>
      <c r="K212" s="64"/>
      <c r="L212" s="65">
        <v>1.2E-2</v>
      </c>
      <c r="M212" s="64" t="str">
        <f t="shared" si="1058"/>
        <v>VG</v>
      </c>
      <c r="N212" s="64"/>
      <c r="O212" s="64"/>
      <c r="P212" s="64"/>
      <c r="Q212" s="64">
        <v>0.69</v>
      </c>
      <c r="R212" s="64" t="str">
        <f t="shared" si="1059"/>
        <v>S</v>
      </c>
      <c r="S212" s="64"/>
      <c r="T212" s="64"/>
      <c r="U212" s="64"/>
      <c r="V212" s="64">
        <v>0.6</v>
      </c>
      <c r="W212" s="64" t="str">
        <f t="shared" si="1060"/>
        <v>NS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x14ac:dyDescent="0.3">
      <c r="A213" s="63">
        <v>14162200</v>
      </c>
      <c r="B213" s="63">
        <v>23773405</v>
      </c>
      <c r="C213" s="63" t="s">
        <v>10</v>
      </c>
      <c r="D213" s="82" t="s">
        <v>177</v>
      </c>
      <c r="E213" s="82"/>
      <c r="F213" s="79">
        <v>1.8</v>
      </c>
      <c r="G213" s="64">
        <v>0.54</v>
      </c>
      <c r="H213" s="64" t="str">
        <f t="shared" si="1057"/>
        <v>S</v>
      </c>
      <c r="I213" s="64"/>
      <c r="J213" s="64"/>
      <c r="K213" s="64"/>
      <c r="L213" s="65">
        <v>0.13300000000000001</v>
      </c>
      <c r="M213" s="64" t="str">
        <f t="shared" si="1058"/>
        <v>S</v>
      </c>
      <c r="N213" s="64"/>
      <c r="O213" s="64"/>
      <c r="P213" s="64"/>
      <c r="Q213" s="64">
        <v>0.65</v>
      </c>
      <c r="R213" s="64" t="str">
        <f t="shared" si="1059"/>
        <v>S</v>
      </c>
      <c r="S213" s="64"/>
      <c r="T213" s="64"/>
      <c r="U213" s="64"/>
      <c r="V213" s="64">
        <v>0.63</v>
      </c>
      <c r="W213" s="64" t="str">
        <f t="shared" si="1060"/>
        <v>S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76" customFormat="1" x14ac:dyDescent="0.3">
      <c r="A214" s="76">
        <v>14162200</v>
      </c>
      <c r="B214" s="76">
        <v>23773405</v>
      </c>
      <c r="C214" s="76" t="s">
        <v>10</v>
      </c>
      <c r="D214" s="110" t="s">
        <v>178</v>
      </c>
      <c r="E214" s="110"/>
      <c r="F214" s="77">
        <v>2.2999999999999998</v>
      </c>
      <c r="G214" s="16">
        <v>0.23</v>
      </c>
      <c r="H214" s="16" t="str">
        <f t="shared" si="1057"/>
        <v>NS</v>
      </c>
      <c r="I214" s="16"/>
      <c r="J214" s="16"/>
      <c r="K214" s="16"/>
      <c r="L214" s="28">
        <v>0.35799999999999998</v>
      </c>
      <c r="M214" s="16" t="str">
        <f t="shared" si="1058"/>
        <v>NS</v>
      </c>
      <c r="N214" s="16"/>
      <c r="O214" s="16"/>
      <c r="P214" s="16"/>
      <c r="Q214" s="16">
        <v>0.74</v>
      </c>
      <c r="R214" s="16" t="str">
        <f t="shared" si="1059"/>
        <v>NS</v>
      </c>
      <c r="S214" s="16"/>
      <c r="T214" s="16"/>
      <c r="U214" s="16"/>
      <c r="V214" s="16">
        <v>0.63</v>
      </c>
      <c r="W214" s="16" t="str">
        <f t="shared" si="1060"/>
        <v>S</v>
      </c>
      <c r="X214" s="16"/>
      <c r="Y214" s="16"/>
      <c r="Z214" s="16"/>
      <c r="AA214" s="16"/>
      <c r="AB214" s="28"/>
      <c r="AC214" s="16"/>
      <c r="AD214" s="16"/>
      <c r="AE214" s="16"/>
      <c r="AF214" s="28"/>
      <c r="AG214" s="16"/>
      <c r="AH214" s="16"/>
      <c r="AI214" s="16"/>
      <c r="AJ214" s="28"/>
      <c r="AK214" s="16"/>
      <c r="AL214" s="16"/>
    </row>
    <row r="215" spans="1:38" s="76" customFormat="1" x14ac:dyDescent="0.3">
      <c r="A215" s="76">
        <v>14162200</v>
      </c>
      <c r="B215" s="76">
        <v>23773405</v>
      </c>
      <c r="C215" s="76" t="s">
        <v>10</v>
      </c>
      <c r="D215" s="110" t="s">
        <v>186</v>
      </c>
      <c r="E215" s="110"/>
      <c r="F215" s="77">
        <v>2.4</v>
      </c>
      <c r="G215" s="16">
        <v>0.21</v>
      </c>
      <c r="H215" s="16" t="str">
        <f t="shared" si="1057"/>
        <v>NS</v>
      </c>
      <c r="I215" s="16"/>
      <c r="J215" s="16"/>
      <c r="K215" s="16"/>
      <c r="L215" s="28">
        <v>0.37</v>
      </c>
      <c r="M215" s="16" t="str">
        <f t="shared" si="1058"/>
        <v>NS</v>
      </c>
      <c r="N215" s="16"/>
      <c r="O215" s="16"/>
      <c r="P215" s="16"/>
      <c r="Q215" s="16">
        <v>0.63</v>
      </c>
      <c r="R215" s="16" t="str">
        <f t="shared" si="1059"/>
        <v>S</v>
      </c>
      <c r="S215" s="16"/>
      <c r="T215" s="16"/>
      <c r="U215" s="16"/>
      <c r="V215" s="16">
        <v>0.63</v>
      </c>
      <c r="W215" s="16" t="str">
        <f t="shared" si="1060"/>
        <v>S</v>
      </c>
      <c r="X215" s="16"/>
      <c r="Y215" s="16"/>
      <c r="Z215" s="16"/>
      <c r="AA215" s="16"/>
      <c r="AB215" s="28"/>
      <c r="AC215" s="16"/>
      <c r="AD215" s="16"/>
      <c r="AE215" s="16"/>
      <c r="AF215" s="28"/>
      <c r="AG215" s="16"/>
      <c r="AH215" s="16"/>
      <c r="AI215" s="16"/>
      <c r="AJ215" s="28"/>
      <c r="AK215" s="16"/>
      <c r="AL215" s="16"/>
    </row>
    <row r="216" spans="1:38" s="76" customFormat="1" x14ac:dyDescent="0.3">
      <c r="A216" s="76">
        <v>14162200</v>
      </c>
      <c r="B216" s="76">
        <v>23773405</v>
      </c>
      <c r="C216" s="76" t="s">
        <v>10</v>
      </c>
      <c r="D216" s="110" t="s">
        <v>204</v>
      </c>
      <c r="E216" s="110" t="s">
        <v>200</v>
      </c>
      <c r="F216" s="77">
        <v>1.8</v>
      </c>
      <c r="G216" s="16">
        <v>0.56999999999999995</v>
      </c>
      <c r="H216" s="16" t="str">
        <f t="shared" ref="H216" si="1061">IF(G216&gt;0.8,"VG",IF(G216&gt;0.7,"G",IF(G216&gt;0.45,"S","NS")))</f>
        <v>S</v>
      </c>
      <c r="I216" s="16"/>
      <c r="J216" s="16"/>
      <c r="K216" s="16"/>
      <c r="L216" s="28">
        <v>0.13700000000000001</v>
      </c>
      <c r="M216" s="16" t="str">
        <f t="shared" ref="M216" si="1062">IF(ABS(L216)&lt;5%,"VG",IF(ABS(L216)&lt;10%,"G",IF(ABS(L216)&lt;15%,"S","NS")))</f>
        <v>S</v>
      </c>
      <c r="N216" s="16"/>
      <c r="O216" s="16"/>
      <c r="P216" s="16"/>
      <c r="Q216" s="16">
        <v>0.63</v>
      </c>
      <c r="R216" s="16" t="str">
        <f t="shared" ref="R216" si="1063">IF(Q216&lt;=0.5,"VG",IF(Q216&lt;=0.6,"G",IF(Q216&lt;=0.7,"S","NS")))</f>
        <v>S</v>
      </c>
      <c r="S216" s="16"/>
      <c r="T216" s="16"/>
      <c r="U216" s="16"/>
      <c r="V216" s="16">
        <v>0.65</v>
      </c>
      <c r="W216" s="16" t="str">
        <f t="shared" ref="W216" si="1064">IF(V216&gt;0.85,"VG",IF(V216&gt;0.75,"G",IF(V216&gt;0.6,"S","NS")))</f>
        <v>S</v>
      </c>
      <c r="X216" s="16"/>
      <c r="Y216" s="16"/>
      <c r="Z216" s="16"/>
      <c r="AA216" s="16"/>
      <c r="AB216" s="28"/>
      <c r="AC216" s="16"/>
      <c r="AD216" s="16"/>
      <c r="AE216" s="16"/>
      <c r="AF216" s="28"/>
      <c r="AG216" s="16"/>
      <c r="AH216" s="16"/>
      <c r="AI216" s="16"/>
      <c r="AJ216" s="28"/>
      <c r="AK216" s="16"/>
      <c r="AL216" s="16"/>
    </row>
    <row r="217" spans="1:38" s="47" customFormat="1" x14ac:dyDescent="0.3">
      <c r="A217" s="47">
        <v>14162200</v>
      </c>
      <c r="B217" s="47">
        <v>23773405</v>
      </c>
      <c r="C217" s="47" t="s">
        <v>10</v>
      </c>
      <c r="D217" s="112" t="s">
        <v>212</v>
      </c>
      <c r="E217" s="112" t="s">
        <v>215</v>
      </c>
      <c r="F217" s="100">
        <v>1.8</v>
      </c>
      <c r="G217" s="49">
        <v>0.56000000000000005</v>
      </c>
      <c r="H217" s="49" t="str">
        <f t="shared" ref="H217" si="1065">IF(G217&gt;0.8,"VG",IF(G217&gt;0.7,"G",IF(G217&gt;0.45,"S","NS")))</f>
        <v>S</v>
      </c>
      <c r="I217" s="49"/>
      <c r="J217" s="49"/>
      <c r="K217" s="49"/>
      <c r="L217" s="50">
        <v>0.13600000000000001</v>
      </c>
      <c r="M217" s="49" t="str">
        <f t="shared" ref="M217" si="1066">IF(ABS(L217)&lt;5%,"VG",IF(ABS(L217)&lt;10%,"G",IF(ABS(L217)&lt;15%,"S","NS")))</f>
        <v>S</v>
      </c>
      <c r="N217" s="49"/>
      <c r="O217" s="49"/>
      <c r="P217" s="49"/>
      <c r="Q217" s="49">
        <v>0.64</v>
      </c>
      <c r="R217" s="49" t="str">
        <f t="shared" ref="R217" si="1067">IF(Q217&lt;=0.5,"VG",IF(Q217&lt;=0.6,"G",IF(Q217&lt;=0.7,"S","NS")))</f>
        <v>S</v>
      </c>
      <c r="S217" s="49"/>
      <c r="T217" s="49"/>
      <c r="U217" s="49"/>
      <c r="V217" s="49">
        <v>0.64</v>
      </c>
      <c r="W217" s="49" t="str">
        <f t="shared" ref="W217" si="1068">IF(V217&gt;0.85,"VG",IF(V217&gt;0.75,"G",IF(V217&gt;0.6,"S","NS")))</f>
        <v>S</v>
      </c>
      <c r="X217" s="49"/>
      <c r="Y217" s="49"/>
      <c r="Z217" s="49"/>
      <c r="AA217" s="49"/>
      <c r="AB217" s="50"/>
      <c r="AC217" s="49"/>
      <c r="AD217" s="49"/>
      <c r="AE217" s="49"/>
      <c r="AF217" s="50"/>
      <c r="AG217" s="49"/>
      <c r="AH217" s="49"/>
      <c r="AI217" s="49"/>
      <c r="AJ217" s="50"/>
      <c r="AK217" s="49"/>
      <c r="AL217" s="49"/>
    </row>
    <row r="218" spans="1:38" s="30" customFormat="1" x14ac:dyDescent="0.3">
      <c r="A218" s="30">
        <v>14162200</v>
      </c>
      <c r="B218" s="30">
        <v>23773405</v>
      </c>
      <c r="C218" s="30" t="s">
        <v>10</v>
      </c>
      <c r="D218" s="131" t="s">
        <v>228</v>
      </c>
      <c r="E218" s="131" t="s">
        <v>230</v>
      </c>
      <c r="F218" s="116">
        <v>2.6</v>
      </c>
      <c r="G218" s="24">
        <v>-0.06</v>
      </c>
      <c r="H218" s="24" t="str">
        <f t="shared" ref="H218" si="1069">IF(G218&gt;0.8,"VG",IF(G218&gt;0.7,"G",IF(G218&gt;0.45,"S","NS")))</f>
        <v>NS</v>
      </c>
      <c r="I218" s="24"/>
      <c r="J218" s="24"/>
      <c r="K218" s="24"/>
      <c r="L218" s="25">
        <v>0.44600000000000001</v>
      </c>
      <c r="M218" s="24" t="str">
        <f t="shared" ref="M218" si="1070">IF(ABS(L218)&lt;5%,"VG",IF(ABS(L218)&lt;10%,"G",IF(ABS(L218)&lt;15%,"S","NS")))</f>
        <v>NS</v>
      </c>
      <c r="N218" s="24"/>
      <c r="O218" s="24"/>
      <c r="P218" s="24"/>
      <c r="Q218" s="24">
        <v>0.83</v>
      </c>
      <c r="R218" s="24" t="str">
        <f t="shared" ref="R218" si="1071">IF(Q218&lt;=0.5,"VG",IF(Q218&lt;=0.6,"G",IF(Q218&lt;=0.7,"S","NS")))</f>
        <v>NS</v>
      </c>
      <c r="S218" s="24"/>
      <c r="T218" s="24"/>
      <c r="U218" s="24"/>
      <c r="V218" s="24">
        <v>0.56000000000000005</v>
      </c>
      <c r="W218" s="24" t="str">
        <f t="shared" ref="W218" si="1072">IF(V218&gt;0.85,"VG",IF(V218&gt;0.75,"G",IF(V218&gt;0.6,"S","NS")))</f>
        <v>NS</v>
      </c>
      <c r="X218" s="24"/>
      <c r="Y218" s="24"/>
      <c r="Z218" s="24"/>
      <c r="AA218" s="24"/>
      <c r="AB218" s="25"/>
      <c r="AC218" s="24"/>
      <c r="AD218" s="24"/>
      <c r="AE218" s="24"/>
      <c r="AF218" s="25"/>
      <c r="AG218" s="24"/>
      <c r="AH218" s="24"/>
      <c r="AI218" s="24"/>
      <c r="AJ218" s="25"/>
      <c r="AK218" s="24"/>
      <c r="AL218" s="24"/>
    </row>
    <row r="219" spans="1:38" s="30" customFormat="1" x14ac:dyDescent="0.3">
      <c r="A219" s="30">
        <v>14162200</v>
      </c>
      <c r="B219" s="30">
        <v>23773405</v>
      </c>
      <c r="C219" s="30" t="s">
        <v>10</v>
      </c>
      <c r="D219" s="131" t="s">
        <v>240</v>
      </c>
      <c r="E219" s="131" t="s">
        <v>241</v>
      </c>
      <c r="F219" s="116">
        <v>2.2000000000000002</v>
      </c>
      <c r="G219" s="24">
        <v>0.18</v>
      </c>
      <c r="H219" s="24" t="str">
        <f t="shared" ref="H219:H220" si="1073">IF(G219&gt;0.8,"VG",IF(G219&gt;0.7,"G",IF(G219&gt;0.45,"S","NS")))</f>
        <v>NS</v>
      </c>
      <c r="I219" s="24"/>
      <c r="J219" s="24"/>
      <c r="K219" s="24"/>
      <c r="L219" s="25">
        <v>0.35399999999999998</v>
      </c>
      <c r="M219" s="24" t="str">
        <f t="shared" ref="M219:M220" si="1074">IF(ABS(L219)&lt;5%,"VG",IF(ABS(L219)&lt;10%,"G",IF(ABS(L219)&lt;15%,"S","NS")))</f>
        <v>NS</v>
      </c>
      <c r="N219" s="24"/>
      <c r="O219" s="24"/>
      <c r="P219" s="24"/>
      <c r="Q219" s="24">
        <v>0.77</v>
      </c>
      <c r="R219" s="24" t="str">
        <f t="shared" ref="R219:R220" si="1075">IF(Q219&lt;=0.5,"VG",IF(Q219&lt;=0.6,"G",IF(Q219&lt;=0.7,"S","NS")))</f>
        <v>NS</v>
      </c>
      <c r="S219" s="24"/>
      <c r="T219" s="24"/>
      <c r="U219" s="24"/>
      <c r="V219" s="24">
        <v>0.62</v>
      </c>
      <c r="W219" s="24" t="str">
        <f t="shared" ref="W219:W220" si="1076">IF(V219&gt;0.85,"VG",IF(V219&gt;0.75,"G",IF(V219&gt;0.6,"S","NS")))</f>
        <v>S</v>
      </c>
      <c r="X219" s="24"/>
      <c r="Y219" s="24"/>
      <c r="Z219" s="24"/>
      <c r="AA219" s="24"/>
      <c r="AB219" s="25"/>
      <c r="AC219" s="24"/>
      <c r="AD219" s="24"/>
      <c r="AE219" s="24"/>
      <c r="AF219" s="25"/>
      <c r="AG219" s="24"/>
      <c r="AH219" s="24"/>
      <c r="AI219" s="24"/>
      <c r="AJ219" s="25"/>
      <c r="AK219" s="24"/>
      <c r="AL219" s="24"/>
    </row>
    <row r="220" spans="1:38" s="76" customFormat="1" x14ac:dyDescent="0.3">
      <c r="A220" s="76">
        <v>14162200</v>
      </c>
      <c r="B220" s="76">
        <v>23773405</v>
      </c>
      <c r="C220" s="76" t="s">
        <v>10</v>
      </c>
      <c r="D220" s="110" t="s">
        <v>251</v>
      </c>
      <c r="E220" s="110" t="s">
        <v>253</v>
      </c>
      <c r="F220" s="77">
        <v>2.2000000000000002</v>
      </c>
      <c r="G220" s="16">
        <v>0.18</v>
      </c>
      <c r="H220" s="16" t="str">
        <f t="shared" si="1073"/>
        <v>NS</v>
      </c>
      <c r="I220" s="16"/>
      <c r="J220" s="16"/>
      <c r="K220" s="16"/>
      <c r="L220" s="28">
        <v>0.35199999999999998</v>
      </c>
      <c r="M220" s="16" t="str">
        <f t="shared" si="1074"/>
        <v>NS</v>
      </c>
      <c r="N220" s="16"/>
      <c r="O220" s="16"/>
      <c r="P220" s="16"/>
      <c r="Q220" s="16">
        <v>0.77</v>
      </c>
      <c r="R220" s="16" t="str">
        <f t="shared" si="1075"/>
        <v>NS</v>
      </c>
      <c r="S220" s="16"/>
      <c r="T220" s="16"/>
      <c r="U220" s="16"/>
      <c r="V220" s="16">
        <v>0.62</v>
      </c>
      <c r="W220" s="16" t="str">
        <f t="shared" si="1076"/>
        <v>S</v>
      </c>
      <c r="X220" s="16"/>
      <c r="Y220" s="16"/>
      <c r="Z220" s="16"/>
      <c r="AA220" s="16"/>
      <c r="AB220" s="28"/>
      <c r="AC220" s="16"/>
      <c r="AD220" s="16"/>
      <c r="AE220" s="16"/>
      <c r="AF220" s="28"/>
      <c r="AG220" s="16"/>
      <c r="AH220" s="16"/>
      <c r="AI220" s="16"/>
      <c r="AJ220" s="28"/>
      <c r="AK220" s="16"/>
      <c r="AL220" s="16"/>
    </row>
    <row r="221" spans="1:38" s="47" customFormat="1" x14ac:dyDescent="0.3">
      <c r="A221" s="47">
        <v>14162200</v>
      </c>
      <c r="B221" s="47">
        <v>23773405</v>
      </c>
      <c r="C221" s="47" t="s">
        <v>10</v>
      </c>
      <c r="D221" s="112" t="s">
        <v>254</v>
      </c>
      <c r="E221" s="112" t="s">
        <v>231</v>
      </c>
      <c r="F221" s="100">
        <v>1.6</v>
      </c>
      <c r="G221" s="49">
        <v>0.54</v>
      </c>
      <c r="H221" s="49" t="str">
        <f t="shared" ref="H221" si="1077">IF(G221&gt;0.8,"VG",IF(G221&gt;0.7,"G",IF(G221&gt;0.45,"S","NS")))</f>
        <v>S</v>
      </c>
      <c r="I221" s="49"/>
      <c r="J221" s="49"/>
      <c r="K221" s="49"/>
      <c r="L221" s="50">
        <v>4.2999999999999997E-2</v>
      </c>
      <c r="M221" s="49" t="str">
        <f t="shared" ref="M221" si="1078">IF(ABS(L221)&lt;5%,"VG",IF(ABS(L221)&lt;10%,"G",IF(ABS(L221)&lt;15%,"S","NS")))</f>
        <v>VG</v>
      </c>
      <c r="N221" s="49"/>
      <c r="O221" s="49"/>
      <c r="P221" s="49"/>
      <c r="Q221" s="49">
        <v>0.67</v>
      </c>
      <c r="R221" s="49" t="str">
        <f t="shared" ref="R221" si="1079">IF(Q221&lt;=0.5,"VG",IF(Q221&lt;=0.6,"G",IF(Q221&lt;=0.7,"S","NS")))</f>
        <v>S</v>
      </c>
      <c r="S221" s="49"/>
      <c r="T221" s="49"/>
      <c r="U221" s="49"/>
      <c r="V221" s="49">
        <v>0.60199999999999998</v>
      </c>
      <c r="W221" s="49" t="str">
        <f t="shared" ref="W221" si="1080">IF(V221&gt;0.85,"VG",IF(V221&gt;0.75,"G",IF(V221&gt;0.6,"S","NS")))</f>
        <v>S</v>
      </c>
      <c r="X221" s="49"/>
      <c r="Y221" s="49"/>
      <c r="Z221" s="49"/>
      <c r="AA221" s="49"/>
      <c r="AB221" s="50"/>
      <c r="AC221" s="49"/>
      <c r="AD221" s="49"/>
      <c r="AE221" s="49"/>
      <c r="AF221" s="50"/>
      <c r="AG221" s="49"/>
      <c r="AH221" s="49"/>
      <c r="AI221" s="49"/>
      <c r="AJ221" s="50"/>
      <c r="AK221" s="49"/>
      <c r="AL221" s="49"/>
    </row>
    <row r="222" spans="1:38" s="69" customFormat="1" x14ac:dyDescent="0.3">
      <c r="F222" s="80"/>
      <c r="G222" s="70"/>
      <c r="H222" s="70"/>
      <c r="I222" s="70"/>
      <c r="J222" s="70"/>
      <c r="K222" s="70"/>
      <c r="L222" s="71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1"/>
      <c r="AC222" s="70"/>
      <c r="AD222" s="70"/>
      <c r="AE222" s="70"/>
      <c r="AF222" s="71"/>
      <c r="AG222" s="70"/>
      <c r="AH222" s="70"/>
      <c r="AI222" s="70"/>
      <c r="AJ222" s="71"/>
      <c r="AK222" s="70"/>
      <c r="AL222" s="70"/>
    </row>
    <row r="223" spans="1:38" x14ac:dyDescent="0.3">
      <c r="A223">
        <v>14162500</v>
      </c>
      <c r="B223">
        <v>23772909</v>
      </c>
      <c r="C223" t="s">
        <v>11</v>
      </c>
      <c r="D223" t="s">
        <v>55</v>
      </c>
      <c r="G223" s="16">
        <v>0.88500000000000001</v>
      </c>
      <c r="H223" s="16" t="str">
        <f t="shared" ref="H223:H235" si="1081">IF(G223&gt;0.8,"VG",IF(G223&gt;0.7,"G",IF(G223&gt;0.45,"S","NS")))</f>
        <v>VG</v>
      </c>
      <c r="L223" s="19">
        <v>-1.6E-2</v>
      </c>
      <c r="M223" s="19" t="str">
        <f t="shared" ref="M223:M235" si="1082">IF(ABS(L223)&lt;5%,"VG",IF(ABS(L223)&lt;10%,"G",IF(ABS(L223)&lt;15%,"S","NS")))</f>
        <v>VG</v>
      </c>
      <c r="Q223" s="17">
        <v>0.33700000000000002</v>
      </c>
      <c r="R223" s="17" t="str">
        <f t="shared" ref="R223:R235" si="1083">IF(Q223&lt;=0.5,"VG",IF(Q223&lt;=0.6,"G",IF(Q223&lt;=0.7,"S","NS")))</f>
        <v>VG</v>
      </c>
      <c r="V223" s="18">
        <v>0.92100000000000004</v>
      </c>
      <c r="W223" s="18" t="str">
        <f t="shared" ref="W223:W235" si="1084">IF(V223&gt;0.85,"VG",IF(V223&gt;0.75,"G",IF(V223&gt;0.6,"S","NS")))</f>
        <v>VG</v>
      </c>
    </row>
    <row r="224" spans="1:38" s="69" customFormat="1" x14ac:dyDescent="0.3">
      <c r="A224" s="69">
        <v>14162500</v>
      </c>
      <c r="B224" s="69">
        <v>23772909</v>
      </c>
      <c r="C224" s="69" t="s">
        <v>11</v>
      </c>
      <c r="D224" s="69" t="s">
        <v>163</v>
      </c>
      <c r="F224" s="80"/>
      <c r="G224" s="70">
        <v>0.877</v>
      </c>
      <c r="H224" s="70" t="str">
        <f t="shared" si="1081"/>
        <v>VG</v>
      </c>
      <c r="I224" s="70"/>
      <c r="J224" s="70"/>
      <c r="K224" s="70"/>
      <c r="L224" s="71">
        <v>-6.0000000000000001E-3</v>
      </c>
      <c r="M224" s="71" t="str">
        <f t="shared" si="1082"/>
        <v>VG</v>
      </c>
      <c r="N224" s="70"/>
      <c r="O224" s="70"/>
      <c r="P224" s="70"/>
      <c r="Q224" s="70">
        <v>0.34899999999999998</v>
      </c>
      <c r="R224" s="70" t="str">
        <f t="shared" si="1083"/>
        <v>VG</v>
      </c>
      <c r="S224" s="70"/>
      <c r="T224" s="70"/>
      <c r="U224" s="70"/>
      <c r="V224" s="70">
        <v>0.90100000000000002</v>
      </c>
      <c r="W224" s="70" t="str">
        <f t="shared" si="1084"/>
        <v>VG</v>
      </c>
      <c r="X224" s="70"/>
      <c r="Y224" s="70"/>
      <c r="Z224" s="70"/>
      <c r="AA224" s="70"/>
      <c r="AB224" s="71"/>
      <c r="AC224" s="70"/>
      <c r="AD224" s="70"/>
      <c r="AE224" s="70"/>
      <c r="AF224" s="71"/>
      <c r="AG224" s="70"/>
      <c r="AH224" s="70"/>
      <c r="AI224" s="70"/>
      <c r="AJ224" s="71"/>
      <c r="AK224" s="70"/>
      <c r="AL224" s="70"/>
    </row>
    <row r="225" spans="1:38" s="69" customFormat="1" x14ac:dyDescent="0.3">
      <c r="A225" s="69">
        <v>14162500</v>
      </c>
      <c r="B225" s="69">
        <v>23772909</v>
      </c>
      <c r="C225" s="69" t="s">
        <v>11</v>
      </c>
      <c r="D225" s="69" t="s">
        <v>165</v>
      </c>
      <c r="F225" s="80"/>
      <c r="G225" s="70">
        <v>0.78400000000000003</v>
      </c>
      <c r="H225" s="70" t="str">
        <f t="shared" si="1081"/>
        <v>G</v>
      </c>
      <c r="I225" s="70"/>
      <c r="J225" s="70"/>
      <c r="K225" s="70"/>
      <c r="L225" s="71">
        <v>-4.4999999999999998E-2</v>
      </c>
      <c r="M225" s="71" t="str">
        <f t="shared" si="1082"/>
        <v>VG</v>
      </c>
      <c r="N225" s="70"/>
      <c r="O225" s="70"/>
      <c r="P225" s="70"/>
      <c r="Q225" s="70">
        <v>0.45800000000000002</v>
      </c>
      <c r="R225" s="70" t="str">
        <f t="shared" si="1083"/>
        <v>VG</v>
      </c>
      <c r="S225" s="70"/>
      <c r="T225" s="70"/>
      <c r="U225" s="70"/>
      <c r="V225" s="70">
        <v>0.876</v>
      </c>
      <c r="W225" s="70" t="str">
        <f t="shared" si="1084"/>
        <v>VG</v>
      </c>
      <c r="X225" s="70"/>
      <c r="Y225" s="70"/>
      <c r="Z225" s="70"/>
      <c r="AA225" s="70"/>
      <c r="AB225" s="71"/>
      <c r="AC225" s="70"/>
      <c r="AD225" s="70"/>
      <c r="AE225" s="70"/>
      <c r="AF225" s="71"/>
      <c r="AG225" s="70"/>
      <c r="AH225" s="70"/>
      <c r="AI225" s="70"/>
      <c r="AJ225" s="71"/>
      <c r="AK225" s="70"/>
      <c r="AL225" s="70"/>
    </row>
    <row r="226" spans="1:38" s="69" customFormat="1" x14ac:dyDescent="0.3">
      <c r="A226" s="69">
        <v>14162500</v>
      </c>
      <c r="B226" s="69">
        <v>23772909</v>
      </c>
      <c r="C226" s="69" t="s">
        <v>11</v>
      </c>
      <c r="D226" s="69" t="s">
        <v>168</v>
      </c>
      <c r="F226" s="80"/>
      <c r="G226" s="70">
        <v>0.9</v>
      </c>
      <c r="H226" s="70" t="str">
        <f t="shared" si="1081"/>
        <v>VG</v>
      </c>
      <c r="I226" s="70"/>
      <c r="J226" s="70"/>
      <c r="K226" s="70"/>
      <c r="L226" s="71">
        <v>8.9999999999999993E-3</v>
      </c>
      <c r="M226" s="71" t="str">
        <f t="shared" si="1082"/>
        <v>VG</v>
      </c>
      <c r="N226" s="70"/>
      <c r="O226" s="70"/>
      <c r="P226" s="70"/>
      <c r="Q226" s="70">
        <v>0.315</v>
      </c>
      <c r="R226" s="70" t="str">
        <f t="shared" si="1083"/>
        <v>VG</v>
      </c>
      <c r="S226" s="70"/>
      <c r="T226" s="70"/>
      <c r="U226" s="70"/>
      <c r="V226" s="70">
        <v>0.91500000000000004</v>
      </c>
      <c r="W226" s="70" t="str">
        <f t="shared" si="1084"/>
        <v>VG</v>
      </c>
      <c r="X226" s="70"/>
      <c r="Y226" s="70"/>
      <c r="Z226" s="70"/>
      <c r="AA226" s="70"/>
      <c r="AB226" s="71"/>
      <c r="AC226" s="70"/>
      <c r="AD226" s="70"/>
      <c r="AE226" s="70"/>
      <c r="AF226" s="71"/>
      <c r="AG226" s="70"/>
      <c r="AH226" s="70"/>
      <c r="AI226" s="70"/>
      <c r="AJ226" s="71"/>
      <c r="AK226" s="70"/>
      <c r="AL226" s="70"/>
    </row>
    <row r="227" spans="1:38" s="63" customFormat="1" x14ac:dyDescent="0.3">
      <c r="A227" s="63">
        <v>14162500</v>
      </c>
      <c r="B227" s="63">
        <v>23772909</v>
      </c>
      <c r="C227" s="63" t="s">
        <v>11</v>
      </c>
      <c r="D227" s="63" t="s">
        <v>169</v>
      </c>
      <c r="F227" s="79"/>
      <c r="G227" s="64">
        <v>0.877</v>
      </c>
      <c r="H227" s="64" t="str">
        <f t="shared" si="1081"/>
        <v>VG</v>
      </c>
      <c r="I227" s="64"/>
      <c r="J227" s="64"/>
      <c r="K227" s="64"/>
      <c r="L227" s="65">
        <v>-1.7999999999999999E-2</v>
      </c>
      <c r="M227" s="65" t="str">
        <f t="shared" si="1082"/>
        <v>VG</v>
      </c>
      <c r="N227" s="64"/>
      <c r="O227" s="64"/>
      <c r="P227" s="64"/>
      <c r="Q227" s="64">
        <v>0.34899999999999998</v>
      </c>
      <c r="R227" s="64" t="str">
        <f t="shared" si="1083"/>
        <v>VG</v>
      </c>
      <c r="S227" s="64"/>
      <c r="T227" s="64"/>
      <c r="U227" s="64"/>
      <c r="V227" s="64">
        <v>0.92900000000000005</v>
      </c>
      <c r="W227" s="64" t="str">
        <f t="shared" si="1084"/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76" customFormat="1" x14ac:dyDescent="0.3">
      <c r="A228" s="76">
        <v>14162500</v>
      </c>
      <c r="B228" s="76">
        <v>23772909</v>
      </c>
      <c r="C228" s="76" t="s">
        <v>11</v>
      </c>
      <c r="D228" s="76" t="s">
        <v>170</v>
      </c>
      <c r="F228" s="77"/>
      <c r="G228" s="16">
        <v>-0.108</v>
      </c>
      <c r="H228" s="16" t="str">
        <f t="shared" si="1081"/>
        <v>NS</v>
      </c>
      <c r="I228" s="16"/>
      <c r="J228" s="16"/>
      <c r="K228" s="16"/>
      <c r="L228" s="28">
        <v>-0.16300000000000001</v>
      </c>
      <c r="M228" s="28" t="str">
        <f t="shared" si="1082"/>
        <v>NS</v>
      </c>
      <c r="N228" s="16"/>
      <c r="O228" s="16"/>
      <c r="P228" s="16"/>
      <c r="Q228" s="16">
        <v>0.89500000000000002</v>
      </c>
      <c r="R228" s="16" t="str">
        <f t="shared" si="1083"/>
        <v>NS</v>
      </c>
      <c r="S228" s="16"/>
      <c r="T228" s="16"/>
      <c r="U228" s="16"/>
      <c r="V228" s="16">
        <v>0.94799999999999995</v>
      </c>
      <c r="W228" s="16" t="str">
        <f t="shared" si="1084"/>
        <v>VG</v>
      </c>
      <c r="X228" s="16"/>
      <c r="Y228" s="16"/>
      <c r="Z228" s="16"/>
      <c r="AA228" s="16"/>
      <c r="AB228" s="28"/>
      <c r="AC228" s="16"/>
      <c r="AD228" s="16"/>
      <c r="AE228" s="16"/>
      <c r="AF228" s="28"/>
      <c r="AG228" s="16"/>
      <c r="AH228" s="16"/>
      <c r="AI228" s="16"/>
      <c r="AJ228" s="28"/>
      <c r="AK228" s="16"/>
      <c r="AL228" s="16"/>
    </row>
    <row r="229" spans="1:38" s="63" customFormat="1" x14ac:dyDescent="0.3">
      <c r="A229" s="63">
        <v>14162500</v>
      </c>
      <c r="B229" s="63">
        <v>23772909</v>
      </c>
      <c r="C229" s="63" t="s">
        <v>11</v>
      </c>
      <c r="D229" s="63" t="s">
        <v>172</v>
      </c>
      <c r="F229" s="79">
        <v>1.6</v>
      </c>
      <c r="G229" s="64">
        <v>0.47299999999999998</v>
      </c>
      <c r="H229" s="64" t="str">
        <f t="shared" si="1081"/>
        <v>S</v>
      </c>
      <c r="I229" s="64"/>
      <c r="J229" s="64"/>
      <c r="K229" s="64"/>
      <c r="L229" s="65">
        <v>-0.109</v>
      </c>
      <c r="M229" s="65" t="str">
        <f t="shared" si="1082"/>
        <v>S</v>
      </c>
      <c r="N229" s="64"/>
      <c r="O229" s="64"/>
      <c r="P229" s="64"/>
      <c r="Q229" s="64">
        <v>0.67700000000000005</v>
      </c>
      <c r="R229" s="64" t="str">
        <f t="shared" si="1083"/>
        <v>S</v>
      </c>
      <c r="S229" s="64"/>
      <c r="T229" s="64"/>
      <c r="U229" s="64"/>
      <c r="V229" s="64">
        <v>0.94799999999999995</v>
      </c>
      <c r="W229" s="64" t="str">
        <f t="shared" si="1084"/>
        <v>VG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63" customFormat="1" x14ac:dyDescent="0.3">
      <c r="A230" s="63">
        <v>14162500</v>
      </c>
      <c r="B230" s="63">
        <v>23772909</v>
      </c>
      <c r="C230" s="63" t="s">
        <v>11</v>
      </c>
      <c r="D230" s="63" t="s">
        <v>174</v>
      </c>
      <c r="F230" s="79">
        <v>1.6</v>
      </c>
      <c r="G230" s="64">
        <v>0.48</v>
      </c>
      <c r="H230" s="64" t="str">
        <f t="shared" si="1081"/>
        <v>S</v>
      </c>
      <c r="I230" s="64"/>
      <c r="J230" s="64"/>
      <c r="K230" s="64"/>
      <c r="L230" s="65">
        <v>-0.108</v>
      </c>
      <c r="M230" s="65" t="str">
        <f t="shared" si="1082"/>
        <v>S</v>
      </c>
      <c r="N230" s="64"/>
      <c r="O230" s="64"/>
      <c r="P230" s="64"/>
      <c r="Q230" s="64">
        <v>0.67700000000000005</v>
      </c>
      <c r="R230" s="64" t="str">
        <f t="shared" si="1083"/>
        <v>S</v>
      </c>
      <c r="S230" s="64"/>
      <c r="T230" s="64"/>
      <c r="U230" s="64"/>
      <c r="V230" s="64">
        <v>0.94799999999999995</v>
      </c>
      <c r="W230" s="64" t="str">
        <f t="shared" si="1084"/>
        <v>VG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63" customFormat="1" ht="28.8" x14ac:dyDescent="0.3">
      <c r="A231" s="63">
        <v>14162500</v>
      </c>
      <c r="B231" s="63">
        <v>23772909</v>
      </c>
      <c r="C231" s="63" t="s">
        <v>11</v>
      </c>
      <c r="D231" s="82" t="s">
        <v>175</v>
      </c>
      <c r="E231" s="82"/>
      <c r="F231" s="79">
        <v>1.5</v>
      </c>
      <c r="G231" s="64">
        <v>0.53</v>
      </c>
      <c r="H231" s="64" t="str">
        <f t="shared" si="1081"/>
        <v>S</v>
      </c>
      <c r="I231" s="64"/>
      <c r="J231" s="64"/>
      <c r="K231" s="64"/>
      <c r="L231" s="65">
        <v>-9.2999999999999999E-2</v>
      </c>
      <c r="M231" s="65" t="str">
        <f t="shared" si="1082"/>
        <v>G</v>
      </c>
      <c r="N231" s="64"/>
      <c r="O231" s="64"/>
      <c r="P231" s="64"/>
      <c r="Q231" s="64">
        <v>0.65</v>
      </c>
      <c r="R231" s="64" t="str">
        <f t="shared" si="1083"/>
        <v>S</v>
      </c>
      <c r="S231" s="64"/>
      <c r="T231" s="64"/>
      <c r="U231" s="64"/>
      <c r="V231" s="64">
        <v>0.94799999999999995</v>
      </c>
      <c r="W231" s="64" t="str">
        <f t="shared" si="1084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x14ac:dyDescent="0.3">
      <c r="A232" s="63">
        <v>14162500</v>
      </c>
      <c r="B232" s="63">
        <v>23772909</v>
      </c>
      <c r="C232" s="63" t="s">
        <v>11</v>
      </c>
      <c r="D232" s="82" t="s">
        <v>177</v>
      </c>
      <c r="E232" s="82"/>
      <c r="F232" s="79">
        <v>1</v>
      </c>
      <c r="G232" s="64">
        <v>0.83</v>
      </c>
      <c r="H232" s="64" t="str">
        <f t="shared" si="1081"/>
        <v>VG</v>
      </c>
      <c r="I232" s="64"/>
      <c r="J232" s="64"/>
      <c r="K232" s="64"/>
      <c r="L232" s="65">
        <v>7.0000000000000007E-2</v>
      </c>
      <c r="M232" s="65" t="str">
        <f t="shared" si="1082"/>
        <v>G</v>
      </c>
      <c r="N232" s="64"/>
      <c r="O232" s="64"/>
      <c r="P232" s="64"/>
      <c r="Q232" s="64">
        <v>0.41</v>
      </c>
      <c r="R232" s="64" t="str">
        <f t="shared" si="1083"/>
        <v>VG</v>
      </c>
      <c r="S232" s="64"/>
      <c r="T232" s="64"/>
      <c r="U232" s="64"/>
      <c r="V232" s="64">
        <v>0.94</v>
      </c>
      <c r="W232" s="64" t="str">
        <f t="shared" si="1084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14162500</v>
      </c>
      <c r="B233" s="63">
        <v>23772909</v>
      </c>
      <c r="C233" s="63" t="s">
        <v>11</v>
      </c>
      <c r="D233" s="82" t="s">
        <v>186</v>
      </c>
      <c r="E233" s="82"/>
      <c r="F233" s="79">
        <v>0.9</v>
      </c>
      <c r="G233" s="64">
        <v>0.86</v>
      </c>
      <c r="H233" s="64" t="str">
        <f t="shared" si="1081"/>
        <v>VG</v>
      </c>
      <c r="I233" s="64"/>
      <c r="J233" s="64"/>
      <c r="K233" s="64"/>
      <c r="L233" s="65">
        <v>9.1999999999999998E-2</v>
      </c>
      <c r="M233" s="65" t="str">
        <f t="shared" si="1082"/>
        <v>G</v>
      </c>
      <c r="N233" s="64"/>
      <c r="O233" s="64"/>
      <c r="P233" s="64"/>
      <c r="Q233" s="64">
        <v>0.36</v>
      </c>
      <c r="R233" s="64" t="str">
        <f t="shared" si="1083"/>
        <v>VG</v>
      </c>
      <c r="S233" s="64"/>
      <c r="T233" s="64"/>
      <c r="U233" s="64"/>
      <c r="V233" s="64">
        <v>0.96</v>
      </c>
      <c r="W233" s="64" t="str">
        <f t="shared" si="1084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ht="27" customHeight="1" x14ac:dyDescent="0.3">
      <c r="A234" s="63">
        <v>14162500</v>
      </c>
      <c r="B234" s="63">
        <v>23772909</v>
      </c>
      <c r="C234" s="63" t="s">
        <v>11</v>
      </c>
      <c r="D234" s="82" t="s">
        <v>189</v>
      </c>
      <c r="E234" s="82"/>
      <c r="F234" s="79">
        <v>0.7</v>
      </c>
      <c r="G234" s="64">
        <v>0.91</v>
      </c>
      <c r="H234" s="64" t="str">
        <f t="shared" si="1081"/>
        <v>VG</v>
      </c>
      <c r="I234" s="64"/>
      <c r="J234" s="64"/>
      <c r="K234" s="64"/>
      <c r="L234" s="65">
        <v>-4.0000000000000001E-3</v>
      </c>
      <c r="M234" s="65" t="str">
        <f t="shared" si="1082"/>
        <v>VG</v>
      </c>
      <c r="N234" s="64"/>
      <c r="O234" s="64"/>
      <c r="P234" s="64"/>
      <c r="Q234" s="64">
        <v>0.31</v>
      </c>
      <c r="R234" s="64" t="str">
        <f t="shared" si="1083"/>
        <v>VG</v>
      </c>
      <c r="S234" s="64"/>
      <c r="T234" s="64"/>
      <c r="U234" s="64"/>
      <c r="V234" s="64">
        <v>0.96</v>
      </c>
      <c r="W234" s="64" t="str">
        <f t="shared" si="1084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120" customFormat="1" x14ac:dyDescent="0.3">
      <c r="A235" s="120">
        <v>14162500</v>
      </c>
      <c r="B235" s="120">
        <v>23772909</v>
      </c>
      <c r="C235" s="120" t="s">
        <v>11</v>
      </c>
      <c r="D235" s="120" t="s">
        <v>192</v>
      </c>
      <c r="E235" s="120" t="s">
        <v>193</v>
      </c>
      <c r="F235" s="121">
        <v>0.7</v>
      </c>
      <c r="G235" s="122">
        <v>0.89</v>
      </c>
      <c r="H235" s="122" t="str">
        <f t="shared" si="1081"/>
        <v>VG</v>
      </c>
      <c r="I235" s="122"/>
      <c r="J235" s="122"/>
      <c r="K235" s="122"/>
      <c r="L235" s="123">
        <v>-1.2999999999999999E-2</v>
      </c>
      <c r="M235" s="123" t="str">
        <f t="shared" si="1082"/>
        <v>VG</v>
      </c>
      <c r="N235" s="122"/>
      <c r="O235" s="122"/>
      <c r="P235" s="122"/>
      <c r="Q235" s="122">
        <v>0.33</v>
      </c>
      <c r="R235" s="122" t="str">
        <f t="shared" si="1083"/>
        <v>VG</v>
      </c>
      <c r="S235" s="122"/>
      <c r="T235" s="122"/>
      <c r="U235" s="122"/>
      <c r="V235" s="122">
        <v>0.96</v>
      </c>
      <c r="W235" s="122" t="str">
        <f t="shared" si="1084"/>
        <v>VG</v>
      </c>
      <c r="X235" s="122"/>
      <c r="Y235" s="122"/>
      <c r="Z235" s="122"/>
      <c r="AA235" s="122"/>
      <c r="AB235" s="123"/>
      <c r="AC235" s="122"/>
      <c r="AD235" s="122"/>
      <c r="AE235" s="122"/>
      <c r="AF235" s="123"/>
      <c r="AG235" s="122"/>
      <c r="AH235" s="122"/>
      <c r="AI235" s="122"/>
      <c r="AJ235" s="123"/>
      <c r="AK235" s="122"/>
      <c r="AL235" s="122"/>
    </row>
    <row r="236" spans="1:38" s="120" customFormat="1" x14ac:dyDescent="0.3">
      <c r="A236" s="120">
        <v>14162500</v>
      </c>
      <c r="B236" s="120">
        <v>23772909</v>
      </c>
      <c r="C236" s="120" t="s">
        <v>11</v>
      </c>
      <c r="D236" s="120" t="s">
        <v>204</v>
      </c>
      <c r="E236" s="120" t="s">
        <v>199</v>
      </c>
      <c r="F236" s="121">
        <v>0.9</v>
      </c>
      <c r="G236" s="122">
        <v>0.82</v>
      </c>
      <c r="H236" s="122" t="str">
        <f t="shared" ref="H236" si="1085">IF(G236&gt;0.8,"VG",IF(G236&gt;0.7,"G",IF(G236&gt;0.45,"S","NS")))</f>
        <v>VG</v>
      </c>
      <c r="I236" s="122"/>
      <c r="J236" s="122"/>
      <c r="K236" s="122"/>
      <c r="L236" s="123">
        <v>-3.5999999999999997E-2</v>
      </c>
      <c r="M236" s="123" t="str">
        <f t="shared" ref="M236" si="1086">IF(ABS(L236)&lt;5%,"VG",IF(ABS(L236)&lt;10%,"G",IF(ABS(L236)&lt;15%,"S","NS")))</f>
        <v>VG</v>
      </c>
      <c r="N236" s="122"/>
      <c r="O236" s="122"/>
      <c r="P236" s="122"/>
      <c r="Q236" s="122">
        <v>0.43</v>
      </c>
      <c r="R236" s="122" t="str">
        <f t="shared" ref="R236" si="1087">IF(Q236&lt;=0.5,"VG",IF(Q236&lt;=0.6,"G",IF(Q236&lt;=0.7,"S","NS")))</f>
        <v>VG</v>
      </c>
      <c r="S236" s="122"/>
      <c r="T236" s="122"/>
      <c r="U236" s="122"/>
      <c r="V236" s="122">
        <v>0.95</v>
      </c>
      <c r="W236" s="122" t="str">
        <f t="shared" ref="W236" si="1088">IF(V236&gt;0.85,"VG",IF(V236&gt;0.75,"G",IF(V236&gt;0.6,"S","NS")))</f>
        <v>VG</v>
      </c>
      <c r="X236" s="122"/>
      <c r="Y236" s="122"/>
      <c r="Z236" s="122"/>
      <c r="AA236" s="122"/>
      <c r="AB236" s="123"/>
      <c r="AC236" s="122"/>
      <c r="AD236" s="122"/>
      <c r="AE236" s="122"/>
      <c r="AF236" s="123"/>
      <c r="AG236" s="122"/>
      <c r="AH236" s="122"/>
      <c r="AI236" s="122"/>
      <c r="AJ236" s="123"/>
      <c r="AK236" s="122"/>
      <c r="AL236" s="122"/>
    </row>
    <row r="237" spans="1:38" s="120" customFormat="1" x14ac:dyDescent="0.3">
      <c r="A237" s="120">
        <v>14162500</v>
      </c>
      <c r="B237" s="120">
        <v>23772909</v>
      </c>
      <c r="C237" s="120" t="s">
        <v>11</v>
      </c>
      <c r="D237" s="120" t="s">
        <v>212</v>
      </c>
      <c r="E237" s="120" t="s">
        <v>214</v>
      </c>
      <c r="F237" s="121">
        <v>0.9</v>
      </c>
      <c r="G237" s="122">
        <v>0.84</v>
      </c>
      <c r="H237" s="122" t="str">
        <f t="shared" ref="H237" si="1089">IF(G237&gt;0.8,"VG",IF(G237&gt;0.7,"G",IF(G237&gt;0.45,"S","NS")))</f>
        <v>VG</v>
      </c>
      <c r="I237" s="122"/>
      <c r="J237" s="122"/>
      <c r="K237" s="122"/>
      <c r="L237" s="123">
        <v>-3.1E-2</v>
      </c>
      <c r="M237" s="123" t="str">
        <f t="shared" ref="M237" si="1090">IF(ABS(L237)&lt;5%,"VG",IF(ABS(L237)&lt;10%,"G",IF(ABS(L237)&lt;15%,"S","NS")))</f>
        <v>VG</v>
      </c>
      <c r="N237" s="122"/>
      <c r="O237" s="122"/>
      <c r="P237" s="122"/>
      <c r="Q237" s="122">
        <v>0.4</v>
      </c>
      <c r="R237" s="122" t="str">
        <f t="shared" ref="R237" si="1091">IF(Q237&lt;=0.5,"VG",IF(Q237&lt;=0.6,"G",IF(Q237&lt;=0.7,"S","NS")))</f>
        <v>VG</v>
      </c>
      <c r="S237" s="122"/>
      <c r="T237" s="122"/>
      <c r="U237" s="122"/>
      <c r="V237" s="122">
        <v>0.95</v>
      </c>
      <c r="W237" s="122" t="str">
        <f t="shared" ref="W237" si="1092">IF(V237&gt;0.85,"VG",IF(V237&gt;0.75,"G",IF(V237&gt;0.6,"S","NS")))</f>
        <v>VG</v>
      </c>
      <c r="X237" s="122"/>
      <c r="Y237" s="122"/>
      <c r="Z237" s="122"/>
      <c r="AA237" s="122"/>
      <c r="AB237" s="123"/>
      <c r="AC237" s="122"/>
      <c r="AD237" s="122"/>
      <c r="AE237" s="122"/>
      <c r="AF237" s="123"/>
      <c r="AG237" s="122"/>
      <c r="AH237" s="122"/>
      <c r="AI237" s="122"/>
      <c r="AJ237" s="123"/>
      <c r="AK237" s="122"/>
      <c r="AL237" s="122"/>
    </row>
    <row r="238" spans="1:38" s="124" customFormat="1" x14ac:dyDescent="0.3">
      <c r="A238" s="124">
        <v>14162500</v>
      </c>
      <c r="B238" s="124">
        <v>23772909</v>
      </c>
      <c r="C238" s="124" t="s">
        <v>11</v>
      </c>
      <c r="D238" s="124" t="s">
        <v>228</v>
      </c>
      <c r="E238" s="124" t="s">
        <v>229</v>
      </c>
      <c r="F238" s="125">
        <v>1.2</v>
      </c>
      <c r="G238" s="126">
        <v>0.76</v>
      </c>
      <c r="H238" s="126" t="str">
        <f t="shared" ref="H238" si="1093">IF(G238&gt;0.8,"VG",IF(G238&gt;0.7,"G",IF(G238&gt;0.45,"S","NS")))</f>
        <v>G</v>
      </c>
      <c r="I238" s="126"/>
      <c r="J238" s="126"/>
      <c r="K238" s="126"/>
      <c r="L238" s="127">
        <v>0.156</v>
      </c>
      <c r="M238" s="127" t="str">
        <f t="shared" ref="M238" si="1094">IF(ABS(L238)&lt;5%,"VG",IF(ABS(L238)&lt;10%,"G",IF(ABS(L238)&lt;15%,"S","NS")))</f>
        <v>NS</v>
      </c>
      <c r="N238" s="126"/>
      <c r="O238" s="126"/>
      <c r="P238" s="126"/>
      <c r="Q238" s="126">
        <v>0.45</v>
      </c>
      <c r="R238" s="126" t="str">
        <f t="shared" ref="R238" si="1095">IF(Q238&lt;=0.5,"VG",IF(Q238&lt;=0.6,"G",IF(Q238&lt;=0.7,"S","NS")))</f>
        <v>VG</v>
      </c>
      <c r="S238" s="126"/>
      <c r="T238" s="126"/>
      <c r="U238" s="126"/>
      <c r="V238" s="126">
        <v>0.95</v>
      </c>
      <c r="W238" s="126" t="str">
        <f t="shared" ref="W238" si="1096">IF(V238&gt;0.85,"VG",IF(V238&gt;0.75,"G",IF(V238&gt;0.6,"S","NS")))</f>
        <v>VG</v>
      </c>
      <c r="X238" s="126"/>
      <c r="Y238" s="126"/>
      <c r="Z238" s="126"/>
      <c r="AA238" s="126"/>
      <c r="AB238" s="127"/>
      <c r="AC238" s="126"/>
      <c r="AD238" s="126"/>
      <c r="AE238" s="126"/>
      <c r="AF238" s="127"/>
      <c r="AG238" s="126"/>
      <c r="AH238" s="126"/>
      <c r="AI238" s="126"/>
      <c r="AJ238" s="127"/>
      <c r="AK238" s="126"/>
      <c r="AL238" s="126"/>
    </row>
    <row r="239" spans="1:38" s="124" customFormat="1" x14ac:dyDescent="0.3">
      <c r="A239" s="124">
        <v>14162500</v>
      </c>
      <c r="B239" s="124">
        <v>23772909</v>
      </c>
      <c r="C239" s="124" t="s">
        <v>11</v>
      </c>
      <c r="D239" s="124" t="s">
        <v>240</v>
      </c>
      <c r="E239" s="124" t="s">
        <v>229</v>
      </c>
      <c r="F239" s="125">
        <v>1.2</v>
      </c>
      <c r="G239" s="126">
        <v>0.75</v>
      </c>
      <c r="H239" s="126" t="str">
        <f t="shared" ref="H239" si="1097">IF(G239&gt;0.8,"VG",IF(G239&gt;0.7,"G",IF(G239&gt;0.45,"S","NS")))</f>
        <v>G</v>
      </c>
      <c r="I239" s="126"/>
      <c r="J239" s="126"/>
      <c r="K239" s="126"/>
      <c r="L239" s="127">
        <v>0.158</v>
      </c>
      <c r="M239" s="127" t="str">
        <f t="shared" ref="M239" si="1098">IF(ABS(L239)&lt;5%,"VG",IF(ABS(L239)&lt;10%,"G",IF(ABS(L239)&lt;15%,"S","NS")))</f>
        <v>NS</v>
      </c>
      <c r="N239" s="126"/>
      <c r="O239" s="126"/>
      <c r="P239" s="126"/>
      <c r="Q239" s="126">
        <v>0.46</v>
      </c>
      <c r="R239" s="126" t="str">
        <f t="shared" ref="R239" si="1099">IF(Q239&lt;=0.5,"VG",IF(Q239&lt;=0.6,"G",IF(Q239&lt;=0.7,"S","NS")))</f>
        <v>VG</v>
      </c>
      <c r="S239" s="126"/>
      <c r="T239" s="126"/>
      <c r="U239" s="126"/>
      <c r="V239" s="126">
        <v>0.95</v>
      </c>
      <c r="W239" s="126" t="str">
        <f t="shared" ref="W239" si="1100">IF(V239&gt;0.85,"VG",IF(V239&gt;0.75,"G",IF(V239&gt;0.6,"S","NS")))</f>
        <v>VG</v>
      </c>
      <c r="X239" s="126"/>
      <c r="Y239" s="126"/>
      <c r="Z239" s="126"/>
      <c r="AA239" s="126"/>
      <c r="AB239" s="127"/>
      <c r="AC239" s="126"/>
      <c r="AD239" s="126"/>
      <c r="AE239" s="126"/>
      <c r="AF239" s="127"/>
      <c r="AG239" s="126"/>
      <c r="AH239" s="126"/>
      <c r="AI239" s="126"/>
      <c r="AJ239" s="127"/>
      <c r="AK239" s="126"/>
      <c r="AL239" s="126"/>
    </row>
    <row r="240" spans="1:38" s="120" customFormat="1" x14ac:dyDescent="0.3">
      <c r="A240" s="120">
        <v>14162500</v>
      </c>
      <c r="B240" s="120">
        <v>23772909</v>
      </c>
      <c r="C240" s="120" t="s">
        <v>11</v>
      </c>
      <c r="D240" s="120" t="s">
        <v>245</v>
      </c>
      <c r="E240" s="120" t="s">
        <v>246</v>
      </c>
      <c r="F240" s="121">
        <v>0.9</v>
      </c>
      <c r="G240" s="122">
        <v>0.87</v>
      </c>
      <c r="H240" s="122" t="str">
        <f t="shared" ref="H240" si="1101">IF(G240&gt;0.8,"VG",IF(G240&gt;0.7,"G",IF(G240&gt;0.45,"S","NS")))</f>
        <v>VG</v>
      </c>
      <c r="I240" s="122"/>
      <c r="J240" s="122"/>
      <c r="K240" s="122"/>
      <c r="L240" s="123">
        <v>9.9000000000000005E-2</v>
      </c>
      <c r="M240" s="123" t="str">
        <f t="shared" ref="M240" si="1102">IF(ABS(L240)&lt;5%,"VG",IF(ABS(L240)&lt;10%,"G",IF(ABS(L240)&lt;15%,"S","NS")))</f>
        <v>G</v>
      </c>
      <c r="N240" s="122"/>
      <c r="O240" s="122"/>
      <c r="P240" s="122"/>
      <c r="Q240" s="122">
        <v>0.35</v>
      </c>
      <c r="R240" s="122" t="str">
        <f t="shared" ref="R240" si="1103">IF(Q240&lt;=0.5,"VG",IF(Q240&lt;=0.6,"G",IF(Q240&lt;=0.7,"S","NS")))</f>
        <v>VG</v>
      </c>
      <c r="S240" s="122"/>
      <c r="T240" s="122"/>
      <c r="U240" s="122"/>
      <c r="V240" s="122">
        <v>0.95</v>
      </c>
      <c r="W240" s="122" t="str">
        <f t="shared" ref="W240" si="1104">IF(V240&gt;0.85,"VG",IF(V240&gt;0.75,"G",IF(V240&gt;0.6,"S","NS")))</f>
        <v>VG</v>
      </c>
      <c r="X240" s="122"/>
      <c r="Y240" s="122"/>
      <c r="Z240" s="122"/>
      <c r="AA240" s="122"/>
      <c r="AB240" s="123"/>
      <c r="AC240" s="122"/>
      <c r="AD240" s="122"/>
      <c r="AE240" s="122"/>
      <c r="AF240" s="123"/>
      <c r="AG240" s="122"/>
      <c r="AH240" s="122"/>
      <c r="AI240" s="122"/>
      <c r="AJ240" s="123"/>
      <c r="AK240" s="122"/>
      <c r="AL240" s="122"/>
    </row>
    <row r="241" spans="1:38" s="120" customFormat="1" x14ac:dyDescent="0.3">
      <c r="A241" s="120">
        <v>14162500</v>
      </c>
      <c r="B241" s="120">
        <v>23772909</v>
      </c>
      <c r="C241" s="120" t="s">
        <v>11</v>
      </c>
      <c r="D241" s="120" t="s">
        <v>251</v>
      </c>
      <c r="E241" s="120" t="s">
        <v>249</v>
      </c>
      <c r="F241" s="121">
        <v>0.6</v>
      </c>
      <c r="G241" s="122">
        <v>0.93</v>
      </c>
      <c r="H241" s="122" t="str">
        <f t="shared" ref="H241" si="1105">IF(G241&gt;0.8,"VG",IF(G241&gt;0.7,"G",IF(G241&gt;0.45,"S","NS")))</f>
        <v>VG</v>
      </c>
      <c r="I241" s="122"/>
      <c r="J241" s="122"/>
      <c r="K241" s="122"/>
      <c r="L241" s="123">
        <v>4.2000000000000003E-2</v>
      </c>
      <c r="M241" s="123" t="str">
        <f t="shared" ref="M241" si="1106">IF(ABS(L241)&lt;5%,"VG",IF(ABS(L241)&lt;10%,"G",IF(ABS(L241)&lt;15%,"S","NS")))</f>
        <v>VG</v>
      </c>
      <c r="N241" s="122"/>
      <c r="O241" s="122"/>
      <c r="P241" s="122"/>
      <c r="Q241" s="122">
        <v>0.26</v>
      </c>
      <c r="R241" s="122" t="str">
        <f t="shared" ref="R241" si="1107">IF(Q241&lt;=0.5,"VG",IF(Q241&lt;=0.6,"G",IF(Q241&lt;=0.7,"S","NS")))</f>
        <v>VG</v>
      </c>
      <c r="S241" s="122"/>
      <c r="T241" s="122"/>
      <c r="U241" s="122"/>
      <c r="V241" s="122">
        <v>0.95</v>
      </c>
      <c r="W241" s="122" t="str">
        <f t="shared" ref="W241" si="1108">IF(V241&gt;0.85,"VG",IF(V241&gt;0.75,"G",IF(V241&gt;0.6,"S","NS")))</f>
        <v>VG</v>
      </c>
      <c r="X241" s="122"/>
      <c r="Y241" s="122"/>
      <c r="Z241" s="122"/>
      <c r="AA241" s="122"/>
      <c r="AB241" s="123"/>
      <c r="AC241" s="122"/>
      <c r="AD241" s="122"/>
      <c r="AE241" s="122"/>
      <c r="AF241" s="123"/>
      <c r="AG241" s="122"/>
      <c r="AH241" s="122"/>
      <c r="AI241" s="122"/>
      <c r="AJ241" s="123"/>
      <c r="AK241" s="122"/>
      <c r="AL241" s="122"/>
    </row>
    <row r="242" spans="1:38" s="120" customFormat="1" x14ac:dyDescent="0.3">
      <c r="A242" s="120">
        <v>14162500</v>
      </c>
      <c r="B242" s="120">
        <v>23772909</v>
      </c>
      <c r="C242" s="120" t="s">
        <v>11</v>
      </c>
      <c r="D242" s="120" t="s">
        <v>254</v>
      </c>
      <c r="E242" s="120" t="s">
        <v>255</v>
      </c>
      <c r="F242" s="121">
        <v>0.5</v>
      </c>
      <c r="G242" s="122">
        <v>0.94</v>
      </c>
      <c r="H242" s="122" t="str">
        <f t="shared" ref="H242" si="1109">IF(G242&gt;0.8,"VG",IF(G242&gt;0.7,"G",IF(G242&gt;0.45,"S","NS")))</f>
        <v>VG</v>
      </c>
      <c r="I242" s="122"/>
      <c r="J242" s="122"/>
      <c r="K242" s="122"/>
      <c r="L242" s="123">
        <v>-6.0000000000000001E-3</v>
      </c>
      <c r="M242" s="123" t="str">
        <f t="shared" ref="M242" si="1110">IF(ABS(L242)&lt;5%,"VG",IF(ABS(L242)&lt;10%,"G",IF(ABS(L242)&lt;15%,"S","NS")))</f>
        <v>VG</v>
      </c>
      <c r="N242" s="122"/>
      <c r="O242" s="122"/>
      <c r="P242" s="122"/>
      <c r="Q242" s="122">
        <v>0.24</v>
      </c>
      <c r="R242" s="122" t="str">
        <f t="shared" ref="R242" si="1111">IF(Q242&lt;=0.5,"VG",IF(Q242&lt;=0.6,"G",IF(Q242&lt;=0.7,"S","NS")))</f>
        <v>VG</v>
      </c>
      <c r="S242" s="122"/>
      <c r="T242" s="122"/>
      <c r="U242" s="122"/>
      <c r="V242" s="122">
        <v>0.94</v>
      </c>
      <c r="W242" s="122" t="str">
        <f t="shared" ref="W242" si="1112">IF(V242&gt;0.85,"VG",IF(V242&gt;0.75,"G",IF(V242&gt;0.6,"S","NS")))</f>
        <v>VG</v>
      </c>
      <c r="X242" s="122"/>
      <c r="Y242" s="122"/>
      <c r="Z242" s="122"/>
      <c r="AA242" s="122"/>
      <c r="AB242" s="123"/>
      <c r="AC242" s="122"/>
      <c r="AD242" s="122"/>
      <c r="AE242" s="122"/>
      <c r="AF242" s="123"/>
      <c r="AG242" s="122"/>
      <c r="AH242" s="122"/>
      <c r="AI242" s="122"/>
      <c r="AJ242" s="123"/>
      <c r="AK242" s="122"/>
      <c r="AL242" s="122"/>
    </row>
    <row r="243" spans="1:38" s="136" customFormat="1" x14ac:dyDescent="0.3">
      <c r="F243" s="137"/>
      <c r="G243" s="138"/>
      <c r="H243" s="138"/>
      <c r="I243" s="138"/>
      <c r="J243" s="138"/>
      <c r="K243" s="138"/>
      <c r="L243" s="139"/>
      <c r="M243" s="139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9"/>
      <c r="AC243" s="138"/>
      <c r="AD243" s="138"/>
      <c r="AE243" s="138"/>
      <c r="AF243" s="139"/>
      <c r="AG243" s="138"/>
      <c r="AH243" s="138"/>
      <c r="AI243" s="138"/>
      <c r="AJ243" s="139"/>
      <c r="AK243" s="138"/>
      <c r="AL243" s="138"/>
    </row>
    <row r="244" spans="1:38" s="69" customFormat="1" x14ac:dyDescent="0.3">
      <c r="A244" s="69">
        <v>14164900</v>
      </c>
      <c r="B244" s="69">
        <v>23772751</v>
      </c>
      <c r="C244" s="69" t="s">
        <v>60</v>
      </c>
      <c r="D244" s="69" t="s">
        <v>55</v>
      </c>
      <c r="F244" s="80"/>
      <c r="G244" s="70">
        <v>0.88600000000000001</v>
      </c>
      <c r="H244" s="70" t="str">
        <f t="shared" ref="H244:H263" si="1113">IF(G244&gt;0.8,"VG",IF(G244&gt;0.7,"G",IF(G244&gt;0.45,"S","NS")))</f>
        <v>VG</v>
      </c>
      <c r="I244" s="70"/>
      <c r="J244" s="70"/>
      <c r="K244" s="70"/>
      <c r="L244" s="71">
        <v>5.7000000000000002E-2</v>
      </c>
      <c r="M244" s="71" t="str">
        <f t="shared" ref="M244:M263" si="1114">IF(ABS(L244)&lt;5%,"VG",IF(ABS(L244)&lt;10%,"G",IF(ABS(L244)&lt;15%,"S","NS")))</f>
        <v>G</v>
      </c>
      <c r="N244" s="70"/>
      <c r="O244" s="70"/>
      <c r="P244" s="70"/>
      <c r="Q244" s="70">
        <v>0.33300000000000002</v>
      </c>
      <c r="R244" s="70" t="str">
        <f t="shared" ref="R244:R263" si="1115">IF(Q244&lt;=0.5,"VG",IF(Q244&lt;=0.6,"G",IF(Q244&lt;=0.7,"S","NS")))</f>
        <v>VG</v>
      </c>
      <c r="S244" s="70"/>
      <c r="T244" s="70"/>
      <c r="U244" s="70"/>
      <c r="V244" s="70">
        <v>0.93</v>
      </c>
      <c r="W244" s="70" t="str">
        <f t="shared" ref="W244:W263" si="1116">IF(V244&gt;0.85,"VG",IF(V244&gt;0.75,"G",IF(V244&gt;0.6,"S","NS")))</f>
        <v>VG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38" s="69" customFormat="1" x14ac:dyDescent="0.3">
      <c r="A245" s="69">
        <v>14164900</v>
      </c>
      <c r="B245" s="69">
        <v>23772751</v>
      </c>
      <c r="C245" s="69" t="s">
        <v>60</v>
      </c>
      <c r="D245" s="69" t="s">
        <v>93</v>
      </c>
      <c r="F245" s="80"/>
      <c r="G245" s="70">
        <v>0.91300000000000003</v>
      </c>
      <c r="H245" s="70" t="str">
        <f t="shared" si="1113"/>
        <v>VG</v>
      </c>
      <c r="I245" s="70"/>
      <c r="J245" s="70"/>
      <c r="K245" s="70"/>
      <c r="L245" s="71">
        <v>3.2000000000000001E-2</v>
      </c>
      <c r="M245" s="71" t="str">
        <f t="shared" si="1114"/>
        <v>VG</v>
      </c>
      <c r="N245" s="70"/>
      <c r="O245" s="70"/>
      <c r="P245" s="70"/>
      <c r="Q245" s="70">
        <v>0.29199999999999998</v>
      </c>
      <c r="R245" s="70" t="str">
        <f t="shared" si="1115"/>
        <v>VG</v>
      </c>
      <c r="S245" s="70"/>
      <c r="T245" s="70"/>
      <c r="U245" s="70"/>
      <c r="V245" s="70">
        <v>0.93799999999999994</v>
      </c>
      <c r="W245" s="70" t="str">
        <f t="shared" si="1116"/>
        <v>VG</v>
      </c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9" customFormat="1" x14ac:dyDescent="0.3">
      <c r="A246" s="69">
        <v>14164900</v>
      </c>
      <c r="B246" s="69">
        <v>23772751</v>
      </c>
      <c r="C246" s="69" t="s">
        <v>60</v>
      </c>
      <c r="D246" s="69" t="s">
        <v>159</v>
      </c>
      <c r="F246" s="80"/>
      <c r="G246" s="70">
        <v>0.876</v>
      </c>
      <c r="H246" s="70" t="str">
        <f t="shared" si="1113"/>
        <v>VG</v>
      </c>
      <c r="I246" s="70"/>
      <c r="J246" s="70"/>
      <c r="K246" s="70"/>
      <c r="L246" s="71">
        <v>0.08</v>
      </c>
      <c r="M246" s="71" t="str">
        <f t="shared" si="1114"/>
        <v>G</v>
      </c>
      <c r="N246" s="70"/>
      <c r="O246" s="70"/>
      <c r="P246" s="70"/>
      <c r="Q246" s="70">
        <v>0.34300000000000003</v>
      </c>
      <c r="R246" s="70" t="str">
        <f t="shared" si="1115"/>
        <v>VG</v>
      </c>
      <c r="S246" s="70"/>
      <c r="T246" s="70"/>
      <c r="U246" s="70"/>
      <c r="V246" s="70">
        <v>0.92900000000000005</v>
      </c>
      <c r="W246" s="70" t="str">
        <f t="shared" si="1116"/>
        <v>VG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s="69" customFormat="1" x14ac:dyDescent="0.3">
      <c r="A247" s="69">
        <v>14164900</v>
      </c>
      <c r="B247" s="69">
        <v>23772751</v>
      </c>
      <c r="C247" s="69" t="s">
        <v>60</v>
      </c>
      <c r="D247" s="69" t="s">
        <v>161</v>
      </c>
      <c r="F247" s="80"/>
      <c r="G247" s="70">
        <v>0.84099999999999997</v>
      </c>
      <c r="H247" s="70" t="str">
        <f t="shared" si="1113"/>
        <v>VG</v>
      </c>
      <c r="I247" s="70"/>
      <c r="J247" s="70"/>
      <c r="K247" s="70"/>
      <c r="L247" s="71">
        <v>0.123</v>
      </c>
      <c r="M247" s="71" t="str">
        <f t="shared" si="1114"/>
        <v>S</v>
      </c>
      <c r="N247" s="70"/>
      <c r="O247" s="70"/>
      <c r="P247" s="70"/>
      <c r="Q247" s="70">
        <v>0.38100000000000001</v>
      </c>
      <c r="R247" s="70" t="str">
        <f t="shared" si="1115"/>
        <v>VG</v>
      </c>
      <c r="S247" s="70"/>
      <c r="T247" s="70"/>
      <c r="U247" s="70"/>
      <c r="V247" s="70">
        <v>0.93500000000000005</v>
      </c>
      <c r="W247" s="70" t="str">
        <f t="shared" si="1116"/>
        <v>VG</v>
      </c>
      <c r="X247" s="70"/>
      <c r="Y247" s="70"/>
      <c r="Z247" s="70"/>
      <c r="AA247" s="70"/>
      <c r="AB247" s="71"/>
      <c r="AC247" s="70"/>
      <c r="AD247" s="70"/>
      <c r="AE247" s="70"/>
      <c r="AF247" s="71"/>
      <c r="AG247" s="70"/>
      <c r="AH247" s="70"/>
      <c r="AI247" s="70"/>
      <c r="AJ247" s="71"/>
      <c r="AK247" s="70"/>
      <c r="AL247" s="70"/>
    </row>
    <row r="248" spans="1:38" s="69" customFormat="1" x14ac:dyDescent="0.3">
      <c r="A248" s="69">
        <v>14164900</v>
      </c>
      <c r="B248" s="69">
        <v>23772751</v>
      </c>
      <c r="C248" s="69" t="s">
        <v>60</v>
      </c>
      <c r="D248" s="69" t="s">
        <v>162</v>
      </c>
      <c r="F248" s="80"/>
      <c r="G248" s="70">
        <v>0.66</v>
      </c>
      <c r="H248" s="70" t="str">
        <f t="shared" si="1113"/>
        <v>S</v>
      </c>
      <c r="I248" s="70"/>
      <c r="J248" s="70"/>
      <c r="K248" s="70"/>
      <c r="L248" s="71">
        <v>-8.1000000000000003E-2</v>
      </c>
      <c r="M248" s="71" t="str">
        <f t="shared" si="1114"/>
        <v>G</v>
      </c>
      <c r="N248" s="70"/>
      <c r="O248" s="70"/>
      <c r="P248" s="70"/>
      <c r="Q248" s="70">
        <v>0.56599999999999995</v>
      </c>
      <c r="R248" s="70" t="str">
        <f t="shared" si="1115"/>
        <v>G</v>
      </c>
      <c r="S248" s="70"/>
      <c r="T248" s="70"/>
      <c r="U248" s="70"/>
      <c r="V248" s="70">
        <v>0.85499999999999998</v>
      </c>
      <c r="W248" s="70" t="str">
        <f t="shared" si="1116"/>
        <v>VG</v>
      </c>
      <c r="X248" s="70"/>
      <c r="Y248" s="70"/>
      <c r="Z248" s="70"/>
      <c r="AA248" s="70"/>
      <c r="AB248" s="71"/>
      <c r="AC248" s="70"/>
      <c r="AD248" s="70"/>
      <c r="AE248" s="70"/>
      <c r="AF248" s="71"/>
      <c r="AG248" s="70"/>
      <c r="AH248" s="70"/>
      <c r="AI248" s="70"/>
      <c r="AJ248" s="71"/>
      <c r="AK248" s="70"/>
      <c r="AL248" s="70"/>
    </row>
    <row r="249" spans="1:38" s="69" customFormat="1" x14ac:dyDescent="0.3">
      <c r="A249" s="69">
        <v>14164900</v>
      </c>
      <c r="B249" s="69">
        <v>23772751</v>
      </c>
      <c r="C249" s="69" t="s">
        <v>60</v>
      </c>
      <c r="D249" s="69" t="s">
        <v>163</v>
      </c>
      <c r="F249" s="80"/>
      <c r="G249" s="70">
        <v>0.92500000000000004</v>
      </c>
      <c r="H249" s="70" t="str">
        <f t="shared" si="1113"/>
        <v>VG</v>
      </c>
      <c r="I249" s="70"/>
      <c r="J249" s="70"/>
      <c r="K249" s="70"/>
      <c r="L249" s="71">
        <v>2.3E-2</v>
      </c>
      <c r="M249" s="71" t="str">
        <f t="shared" si="1114"/>
        <v>VG</v>
      </c>
      <c r="N249" s="70"/>
      <c r="O249" s="70"/>
      <c r="P249" s="70"/>
      <c r="Q249" s="70">
        <v>0.27100000000000002</v>
      </c>
      <c r="R249" s="70" t="str">
        <f t="shared" si="1115"/>
        <v>VG</v>
      </c>
      <c r="S249" s="70"/>
      <c r="T249" s="70"/>
      <c r="U249" s="70"/>
      <c r="V249" s="70">
        <v>0.94199999999999995</v>
      </c>
      <c r="W249" s="70" t="str">
        <f t="shared" si="1116"/>
        <v>VG</v>
      </c>
      <c r="X249" s="70"/>
      <c r="Y249" s="70"/>
      <c r="Z249" s="70"/>
      <c r="AA249" s="70"/>
      <c r="AB249" s="71"/>
      <c r="AC249" s="70"/>
      <c r="AD249" s="70"/>
      <c r="AE249" s="70"/>
      <c r="AF249" s="71"/>
      <c r="AG249" s="70"/>
      <c r="AH249" s="70"/>
      <c r="AI249" s="70"/>
      <c r="AJ249" s="71"/>
      <c r="AK249" s="70"/>
      <c r="AL249" s="70"/>
    </row>
    <row r="250" spans="1:38" s="69" customFormat="1" x14ac:dyDescent="0.3">
      <c r="A250" s="69">
        <v>14164900</v>
      </c>
      <c r="B250" s="69">
        <v>23772751</v>
      </c>
      <c r="C250" s="69" t="s">
        <v>60</v>
      </c>
      <c r="D250" s="69" t="s">
        <v>165</v>
      </c>
      <c r="F250" s="80"/>
      <c r="G250" s="70">
        <v>0.90300000000000002</v>
      </c>
      <c r="H250" s="70" t="str">
        <f t="shared" si="1113"/>
        <v>VG</v>
      </c>
      <c r="I250" s="70"/>
      <c r="J250" s="70"/>
      <c r="K250" s="70"/>
      <c r="L250" s="71">
        <v>-7.0000000000000001E-3</v>
      </c>
      <c r="M250" s="71" t="str">
        <f t="shared" si="1114"/>
        <v>VG</v>
      </c>
      <c r="N250" s="70"/>
      <c r="O250" s="70"/>
      <c r="P250" s="70"/>
      <c r="Q250" s="70">
        <v>0.31</v>
      </c>
      <c r="R250" s="70" t="str">
        <f t="shared" si="1115"/>
        <v>VG</v>
      </c>
      <c r="S250" s="70"/>
      <c r="T250" s="70"/>
      <c r="U250" s="70"/>
      <c r="V250" s="70">
        <v>0.93100000000000005</v>
      </c>
      <c r="W250" s="70" t="str">
        <f t="shared" si="1116"/>
        <v>VG</v>
      </c>
      <c r="X250" s="70"/>
      <c r="Y250" s="70"/>
      <c r="Z250" s="70"/>
      <c r="AA250" s="70"/>
      <c r="AB250" s="71"/>
      <c r="AC250" s="70"/>
      <c r="AD250" s="70"/>
      <c r="AE250" s="70"/>
      <c r="AF250" s="71"/>
      <c r="AG250" s="70"/>
      <c r="AH250" s="70"/>
      <c r="AI250" s="70"/>
      <c r="AJ250" s="71"/>
      <c r="AK250" s="70"/>
      <c r="AL250" s="70"/>
    </row>
    <row r="251" spans="1:38" s="69" customFormat="1" x14ac:dyDescent="0.3">
      <c r="A251" s="69">
        <v>14164900</v>
      </c>
      <c r="B251" s="69">
        <v>23772751</v>
      </c>
      <c r="C251" s="69" t="s">
        <v>60</v>
      </c>
      <c r="D251" s="69" t="s">
        <v>168</v>
      </c>
      <c r="F251" s="80"/>
      <c r="G251" s="70">
        <v>0.93100000000000005</v>
      </c>
      <c r="H251" s="70" t="str">
        <f t="shared" si="1113"/>
        <v>VG</v>
      </c>
      <c r="I251" s="70"/>
      <c r="J251" s="70"/>
      <c r="K251" s="70"/>
      <c r="L251" s="71">
        <v>3.4000000000000002E-2</v>
      </c>
      <c r="M251" s="71" t="str">
        <f t="shared" si="1114"/>
        <v>VG</v>
      </c>
      <c r="N251" s="70"/>
      <c r="O251" s="70"/>
      <c r="P251" s="70"/>
      <c r="Q251" s="70">
        <v>0.26100000000000001</v>
      </c>
      <c r="R251" s="70" t="str">
        <f t="shared" si="1115"/>
        <v>VG</v>
      </c>
      <c r="S251" s="70"/>
      <c r="T251" s="70"/>
      <c r="U251" s="70"/>
      <c r="V251" s="70">
        <v>0.94799999999999995</v>
      </c>
      <c r="W251" s="70" t="str">
        <f t="shared" si="1116"/>
        <v>VG</v>
      </c>
      <c r="X251" s="70"/>
      <c r="Y251" s="70"/>
      <c r="Z251" s="70"/>
      <c r="AA251" s="70"/>
      <c r="AB251" s="71"/>
      <c r="AC251" s="70"/>
      <c r="AD251" s="70"/>
      <c r="AE251" s="70"/>
      <c r="AF251" s="71"/>
      <c r="AG251" s="70"/>
      <c r="AH251" s="70"/>
      <c r="AI251" s="70"/>
      <c r="AJ251" s="71"/>
      <c r="AK251" s="70"/>
      <c r="AL251" s="70"/>
    </row>
    <row r="252" spans="1:38" s="63" customFormat="1" x14ac:dyDescent="0.3">
      <c r="A252" s="63">
        <v>14164900</v>
      </c>
      <c r="B252" s="63">
        <v>23772751</v>
      </c>
      <c r="C252" s="63" t="s">
        <v>60</v>
      </c>
      <c r="D252" s="63" t="s">
        <v>169</v>
      </c>
      <c r="F252" s="79"/>
      <c r="G252" s="64">
        <v>0.92600000000000005</v>
      </c>
      <c r="H252" s="64" t="str">
        <f t="shared" si="1113"/>
        <v>VG</v>
      </c>
      <c r="I252" s="64"/>
      <c r="J252" s="64"/>
      <c r="K252" s="64"/>
      <c r="L252" s="65">
        <v>1.4E-2</v>
      </c>
      <c r="M252" s="65" t="str">
        <f t="shared" si="1114"/>
        <v>VG</v>
      </c>
      <c r="N252" s="64"/>
      <c r="O252" s="64"/>
      <c r="P252" s="64"/>
      <c r="Q252" s="64">
        <v>0.27</v>
      </c>
      <c r="R252" s="64" t="str">
        <f t="shared" si="1115"/>
        <v>VG</v>
      </c>
      <c r="S252" s="64"/>
      <c r="T252" s="64"/>
      <c r="U252" s="64"/>
      <c r="V252" s="64">
        <v>0.95299999999999996</v>
      </c>
      <c r="W252" s="64" t="str">
        <f t="shared" si="1116"/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x14ac:dyDescent="0.3">
      <c r="A253" s="63">
        <v>14164900</v>
      </c>
      <c r="B253" s="63">
        <v>23772751</v>
      </c>
      <c r="C253" s="63" t="s">
        <v>60</v>
      </c>
      <c r="D253" s="63" t="s">
        <v>171</v>
      </c>
      <c r="F253" s="79"/>
      <c r="G253" s="64">
        <v>0.73699999999999999</v>
      </c>
      <c r="H253" s="64" t="str">
        <f t="shared" si="1113"/>
        <v>G</v>
      </c>
      <c r="I253" s="64"/>
      <c r="J253" s="64"/>
      <c r="K253" s="64"/>
      <c r="L253" s="65">
        <v>-7.3999999999999996E-2</v>
      </c>
      <c r="M253" s="65" t="str">
        <f t="shared" si="1114"/>
        <v>G</v>
      </c>
      <c r="N253" s="64"/>
      <c r="O253" s="64"/>
      <c r="P253" s="64"/>
      <c r="Q253" s="64">
        <v>0.5</v>
      </c>
      <c r="R253" s="64" t="str">
        <f t="shared" si="1115"/>
        <v>VG</v>
      </c>
      <c r="S253" s="64"/>
      <c r="T253" s="64"/>
      <c r="U253" s="64"/>
      <c r="V253" s="64">
        <v>0.96099999999999997</v>
      </c>
      <c r="W253" s="64" t="str">
        <f t="shared" si="1116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14164900</v>
      </c>
      <c r="B254" s="63">
        <v>23772751</v>
      </c>
      <c r="C254" s="63" t="s">
        <v>60</v>
      </c>
      <c r="D254" s="63" t="s">
        <v>172</v>
      </c>
      <c r="F254" s="79">
        <v>1.7</v>
      </c>
      <c r="G254" s="64">
        <v>0.7</v>
      </c>
      <c r="H254" s="64" t="str">
        <f t="shared" si="1113"/>
        <v>S</v>
      </c>
      <c r="I254" s="64"/>
      <c r="J254" s="64"/>
      <c r="K254" s="64"/>
      <c r="L254" s="65">
        <v>-8.5999999999999993E-2</v>
      </c>
      <c r="M254" s="65" t="str">
        <f t="shared" si="1114"/>
        <v>G</v>
      </c>
      <c r="N254" s="64"/>
      <c r="O254" s="64"/>
      <c r="P254" s="64"/>
      <c r="Q254" s="64">
        <v>0.53</v>
      </c>
      <c r="R254" s="64" t="str">
        <f t="shared" si="1115"/>
        <v>G</v>
      </c>
      <c r="S254" s="64"/>
      <c r="T254" s="64"/>
      <c r="U254" s="64"/>
      <c r="V254" s="64">
        <v>0.96</v>
      </c>
      <c r="W254" s="64" t="str">
        <f t="shared" si="1116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x14ac:dyDescent="0.3">
      <c r="A255" s="63">
        <v>14164900</v>
      </c>
      <c r="B255" s="63">
        <v>23772751</v>
      </c>
      <c r="C255" s="63" t="s">
        <v>60</v>
      </c>
      <c r="D255" s="63" t="s">
        <v>174</v>
      </c>
      <c r="F255" s="79">
        <v>1.7</v>
      </c>
      <c r="G255" s="64">
        <v>0.7</v>
      </c>
      <c r="H255" s="64" t="str">
        <f t="shared" si="1113"/>
        <v>S</v>
      </c>
      <c r="I255" s="64"/>
      <c r="J255" s="64"/>
      <c r="K255" s="64"/>
      <c r="L255" s="65">
        <v>-8.5000000000000006E-2</v>
      </c>
      <c r="M255" s="65" t="str">
        <f t="shared" si="1114"/>
        <v>G</v>
      </c>
      <c r="N255" s="64"/>
      <c r="O255" s="64"/>
      <c r="P255" s="64"/>
      <c r="Q255" s="64">
        <v>0.53</v>
      </c>
      <c r="R255" s="64" t="str">
        <f t="shared" si="1115"/>
        <v>G</v>
      </c>
      <c r="S255" s="64"/>
      <c r="T255" s="64"/>
      <c r="U255" s="64"/>
      <c r="V255" s="64">
        <v>0.96</v>
      </c>
      <c r="W255" s="64" t="str">
        <f t="shared" si="1116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ht="28.8" x14ac:dyDescent="0.3">
      <c r="A256" s="63">
        <v>14164900</v>
      </c>
      <c r="B256" s="63">
        <v>23772751</v>
      </c>
      <c r="C256" s="63" t="s">
        <v>60</v>
      </c>
      <c r="D256" s="82" t="s">
        <v>175</v>
      </c>
      <c r="E256" s="82"/>
      <c r="F256" s="79">
        <v>1.5</v>
      </c>
      <c r="G256" s="64">
        <v>0.75</v>
      </c>
      <c r="H256" s="64" t="str">
        <f t="shared" si="1113"/>
        <v>G</v>
      </c>
      <c r="I256" s="64"/>
      <c r="J256" s="64"/>
      <c r="K256" s="64"/>
      <c r="L256" s="65">
        <v>-6.2E-2</v>
      </c>
      <c r="M256" s="65" t="str">
        <f t="shared" si="1114"/>
        <v>G</v>
      </c>
      <c r="N256" s="64"/>
      <c r="O256" s="64"/>
      <c r="P256" s="64"/>
      <c r="Q256" s="64">
        <v>0.5</v>
      </c>
      <c r="R256" s="64" t="str">
        <f t="shared" si="1115"/>
        <v>VG</v>
      </c>
      <c r="S256" s="64"/>
      <c r="T256" s="64"/>
      <c r="U256" s="64"/>
      <c r="V256" s="64">
        <v>0.97</v>
      </c>
      <c r="W256" s="64" t="str">
        <f t="shared" si="1116"/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ht="28.8" x14ac:dyDescent="0.3">
      <c r="A257" s="63">
        <v>14164900</v>
      </c>
      <c r="B257" s="63">
        <v>23772751</v>
      </c>
      <c r="C257" s="63" t="s">
        <v>60</v>
      </c>
      <c r="D257" s="82" t="s">
        <v>176</v>
      </c>
      <c r="E257" s="82"/>
      <c r="F257" s="79">
        <v>1.4</v>
      </c>
      <c r="G257" s="64">
        <v>0.77</v>
      </c>
      <c r="H257" s="64" t="str">
        <f t="shared" si="1113"/>
        <v>G</v>
      </c>
      <c r="I257" s="64"/>
      <c r="J257" s="64"/>
      <c r="K257" s="64"/>
      <c r="L257" s="65">
        <v>-0.04</v>
      </c>
      <c r="M257" s="65" t="str">
        <f t="shared" si="1114"/>
        <v>VG</v>
      </c>
      <c r="N257" s="64"/>
      <c r="O257" s="64"/>
      <c r="P257" s="64"/>
      <c r="Q257" s="64">
        <v>0.48</v>
      </c>
      <c r="R257" s="64" t="str">
        <f t="shared" si="1115"/>
        <v>VG</v>
      </c>
      <c r="S257" s="64"/>
      <c r="T257" s="64"/>
      <c r="U257" s="64"/>
      <c r="V257" s="64">
        <v>0.97</v>
      </c>
      <c r="W257" s="64" t="str">
        <f t="shared" si="1116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82" t="s">
        <v>177</v>
      </c>
      <c r="E258" s="82"/>
      <c r="F258" s="79">
        <v>1.5</v>
      </c>
      <c r="G258" s="64">
        <v>0.79</v>
      </c>
      <c r="H258" s="64" t="str">
        <f t="shared" si="1113"/>
        <v>G</v>
      </c>
      <c r="I258" s="64"/>
      <c r="J258" s="64"/>
      <c r="K258" s="64"/>
      <c r="L258" s="65">
        <v>0.17299999999999999</v>
      </c>
      <c r="M258" s="65" t="str">
        <f t="shared" si="1114"/>
        <v>NS</v>
      </c>
      <c r="N258" s="64"/>
      <c r="O258" s="64"/>
      <c r="P258" s="64"/>
      <c r="Q258" s="64">
        <v>0.43</v>
      </c>
      <c r="R258" s="64" t="str">
        <f t="shared" si="1115"/>
        <v>VG</v>
      </c>
      <c r="S258" s="64"/>
      <c r="T258" s="64"/>
      <c r="U258" s="64"/>
      <c r="V258" s="64">
        <v>0.96</v>
      </c>
      <c r="W258" s="64" t="str">
        <f t="shared" si="1116"/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47" customFormat="1" x14ac:dyDescent="0.3">
      <c r="A259" s="47">
        <v>14164900</v>
      </c>
      <c r="B259" s="47">
        <v>23772751</v>
      </c>
      <c r="C259" s="47" t="s">
        <v>60</v>
      </c>
      <c r="D259" s="99" t="s">
        <v>178</v>
      </c>
      <c r="E259" s="99"/>
      <c r="F259" s="100">
        <v>1.6</v>
      </c>
      <c r="G259" s="49">
        <v>0.77</v>
      </c>
      <c r="H259" s="49" t="str">
        <f t="shared" si="1113"/>
        <v>G</v>
      </c>
      <c r="I259" s="49"/>
      <c r="J259" s="49"/>
      <c r="K259" s="49"/>
      <c r="L259" s="50">
        <v>0.189</v>
      </c>
      <c r="M259" s="50" t="str">
        <f t="shared" si="1114"/>
        <v>NS</v>
      </c>
      <c r="N259" s="49"/>
      <c r="O259" s="49"/>
      <c r="P259" s="49"/>
      <c r="Q259" s="49">
        <v>0.44</v>
      </c>
      <c r="R259" s="49" t="str">
        <f t="shared" si="1115"/>
        <v>VG</v>
      </c>
      <c r="S259" s="49"/>
      <c r="T259" s="49"/>
      <c r="U259" s="49"/>
      <c r="V259" s="49">
        <v>0.97</v>
      </c>
      <c r="W259" s="49" t="str">
        <f t="shared" si="1116"/>
        <v>VG</v>
      </c>
      <c r="X259" s="49"/>
      <c r="Y259" s="49"/>
      <c r="Z259" s="49"/>
      <c r="AA259" s="49"/>
      <c r="AB259" s="50"/>
      <c r="AC259" s="49"/>
      <c r="AD259" s="49"/>
      <c r="AE259" s="49"/>
      <c r="AF259" s="50"/>
      <c r="AG259" s="49"/>
      <c r="AH259" s="49"/>
      <c r="AI259" s="49"/>
      <c r="AJ259" s="50"/>
      <c r="AK259" s="49"/>
      <c r="AL259" s="49"/>
    </row>
    <row r="260" spans="1:38" s="47" customFormat="1" x14ac:dyDescent="0.3">
      <c r="A260" s="47">
        <v>14164900</v>
      </c>
      <c r="B260" s="47">
        <v>23772751</v>
      </c>
      <c r="C260" s="47" t="s">
        <v>60</v>
      </c>
      <c r="D260" s="99" t="s">
        <v>186</v>
      </c>
      <c r="E260" s="99"/>
      <c r="F260" s="100">
        <v>1.6</v>
      </c>
      <c r="G260" s="49">
        <v>0.78</v>
      </c>
      <c r="H260" s="49" t="str">
        <f t="shared" si="1113"/>
        <v>G</v>
      </c>
      <c r="I260" s="49"/>
      <c r="J260" s="49"/>
      <c r="K260" s="49"/>
      <c r="L260" s="50">
        <v>0.187</v>
      </c>
      <c r="M260" s="50" t="str">
        <f t="shared" si="1114"/>
        <v>NS</v>
      </c>
      <c r="N260" s="49"/>
      <c r="O260" s="49"/>
      <c r="P260" s="49"/>
      <c r="Q260" s="49">
        <v>0.43</v>
      </c>
      <c r="R260" s="49" t="str">
        <f t="shared" si="1115"/>
        <v>VG</v>
      </c>
      <c r="S260" s="49"/>
      <c r="T260" s="49"/>
      <c r="U260" s="49"/>
      <c r="V260" s="49">
        <v>0.97</v>
      </c>
      <c r="W260" s="49" t="str">
        <f t="shared" si="1116"/>
        <v>VG</v>
      </c>
      <c r="X260" s="49"/>
      <c r="Y260" s="49"/>
      <c r="Z260" s="49"/>
      <c r="AA260" s="49"/>
      <c r="AB260" s="50"/>
      <c r="AC260" s="49"/>
      <c r="AD260" s="49"/>
      <c r="AE260" s="49"/>
      <c r="AF260" s="50"/>
      <c r="AG260" s="49"/>
      <c r="AH260" s="49"/>
      <c r="AI260" s="49"/>
      <c r="AJ260" s="50"/>
      <c r="AK260" s="49"/>
      <c r="AL260" s="49"/>
    </row>
    <row r="261" spans="1:38" s="47" customFormat="1" x14ac:dyDescent="0.3">
      <c r="A261" s="47">
        <v>14164900</v>
      </c>
      <c r="B261" s="47">
        <v>23772751</v>
      </c>
      <c r="C261" s="47" t="s">
        <v>60</v>
      </c>
      <c r="D261" s="99" t="s">
        <v>188</v>
      </c>
      <c r="E261" s="99"/>
      <c r="F261" s="100">
        <v>1.6</v>
      </c>
      <c r="G261" s="49">
        <v>0.78</v>
      </c>
      <c r="H261" s="49" t="str">
        <f t="shared" si="1113"/>
        <v>G</v>
      </c>
      <c r="I261" s="49"/>
      <c r="J261" s="49"/>
      <c r="K261" s="49"/>
      <c r="L261" s="50">
        <v>0.186</v>
      </c>
      <c r="M261" s="50" t="str">
        <f t="shared" si="1114"/>
        <v>NS</v>
      </c>
      <c r="N261" s="49"/>
      <c r="O261" s="49"/>
      <c r="P261" s="49"/>
      <c r="Q261" s="49">
        <v>0.43</v>
      </c>
      <c r="R261" s="49" t="str">
        <f t="shared" si="1115"/>
        <v>VG</v>
      </c>
      <c r="S261" s="49"/>
      <c r="T261" s="49"/>
      <c r="U261" s="49"/>
      <c r="V261" s="49">
        <v>0.97</v>
      </c>
      <c r="W261" s="49" t="str">
        <f t="shared" si="1116"/>
        <v>VG</v>
      </c>
      <c r="X261" s="49"/>
      <c r="Y261" s="49"/>
      <c r="Z261" s="49"/>
      <c r="AA261" s="49"/>
      <c r="AB261" s="50"/>
      <c r="AC261" s="49"/>
      <c r="AD261" s="49"/>
      <c r="AE261" s="49"/>
      <c r="AF261" s="50"/>
      <c r="AG261" s="49"/>
      <c r="AH261" s="49"/>
      <c r="AI261" s="49"/>
      <c r="AJ261" s="50"/>
      <c r="AK261" s="49"/>
      <c r="AL261" s="49"/>
    </row>
    <row r="262" spans="1:38" s="63" customFormat="1" x14ac:dyDescent="0.3">
      <c r="A262" s="63">
        <v>14164900</v>
      </c>
      <c r="B262" s="63">
        <v>23772751</v>
      </c>
      <c r="C262" s="63" t="s">
        <v>60</v>
      </c>
      <c r="D262" s="98" t="s">
        <v>189</v>
      </c>
      <c r="E262" s="98"/>
      <c r="F262" s="79">
        <v>0.9</v>
      </c>
      <c r="G262" s="64">
        <v>0.92</v>
      </c>
      <c r="H262" s="64" t="str">
        <f t="shared" si="1113"/>
        <v>VG</v>
      </c>
      <c r="I262" s="64"/>
      <c r="J262" s="64"/>
      <c r="K262" s="64"/>
      <c r="L262" s="65">
        <v>8.8999999999999996E-2</v>
      </c>
      <c r="M262" s="65" t="str">
        <f t="shared" si="1114"/>
        <v>G</v>
      </c>
      <c r="N262" s="64"/>
      <c r="O262" s="64"/>
      <c r="P262" s="64"/>
      <c r="Q262" s="64">
        <v>0.28000000000000003</v>
      </c>
      <c r="R262" s="64" t="str">
        <f t="shared" si="1115"/>
        <v>VG</v>
      </c>
      <c r="S262" s="64"/>
      <c r="T262" s="64"/>
      <c r="U262" s="64"/>
      <c r="V262" s="64">
        <v>0.97</v>
      </c>
      <c r="W262" s="64" t="str">
        <f t="shared" si="1116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x14ac:dyDescent="0.3">
      <c r="A263" s="63">
        <v>14164900</v>
      </c>
      <c r="B263" s="63">
        <v>23772751</v>
      </c>
      <c r="C263" s="63" t="s">
        <v>60</v>
      </c>
      <c r="D263" s="98" t="s">
        <v>192</v>
      </c>
      <c r="E263" s="98" t="s">
        <v>194</v>
      </c>
      <c r="F263" s="79">
        <v>0.9</v>
      </c>
      <c r="G263" s="64">
        <v>0.92</v>
      </c>
      <c r="H263" s="64" t="str">
        <f t="shared" si="1113"/>
        <v>VG</v>
      </c>
      <c r="I263" s="64"/>
      <c r="J263" s="64"/>
      <c r="K263" s="64"/>
      <c r="L263" s="65">
        <v>8.1000000000000003E-2</v>
      </c>
      <c r="M263" s="65" t="str">
        <f t="shared" si="1114"/>
        <v>G</v>
      </c>
      <c r="N263" s="64"/>
      <c r="O263" s="64"/>
      <c r="P263" s="64"/>
      <c r="Q263" s="64">
        <v>0.27</v>
      </c>
      <c r="R263" s="64" t="str">
        <f t="shared" si="1115"/>
        <v>VG</v>
      </c>
      <c r="S263" s="64"/>
      <c r="T263" s="64"/>
      <c r="U263" s="64"/>
      <c r="V263" s="64">
        <v>0.97</v>
      </c>
      <c r="W263" s="64" t="str">
        <f t="shared" si="1116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14164900</v>
      </c>
      <c r="B264" s="63">
        <v>23772751</v>
      </c>
      <c r="C264" s="63" t="s">
        <v>60</v>
      </c>
      <c r="D264" s="98" t="s">
        <v>197</v>
      </c>
      <c r="E264" s="98" t="s">
        <v>194</v>
      </c>
      <c r="F264" s="79">
        <v>0.9</v>
      </c>
      <c r="G264" s="64">
        <v>0.92</v>
      </c>
      <c r="H264" s="64" t="str">
        <f t="shared" ref="H264" si="1117">IF(G264&gt;0.8,"VG",IF(G264&gt;0.7,"G",IF(G264&gt;0.45,"S","NS")))</f>
        <v>VG</v>
      </c>
      <c r="I264" s="64"/>
      <c r="J264" s="64"/>
      <c r="K264" s="64"/>
      <c r="L264" s="65">
        <v>8.1000000000000003E-2</v>
      </c>
      <c r="M264" s="65" t="str">
        <f t="shared" ref="M264" si="1118">IF(ABS(L264)&lt;5%,"VG",IF(ABS(L264)&lt;10%,"G",IF(ABS(L264)&lt;15%,"S","NS")))</f>
        <v>G</v>
      </c>
      <c r="N264" s="64"/>
      <c r="O264" s="64"/>
      <c r="P264" s="64"/>
      <c r="Q264" s="64">
        <v>0.27</v>
      </c>
      <c r="R264" s="64" t="str">
        <f t="shared" ref="R264" si="1119">IF(Q264&lt;=0.5,"VG",IF(Q264&lt;=0.6,"G",IF(Q264&lt;=0.7,"S","NS")))</f>
        <v>VG</v>
      </c>
      <c r="S264" s="64"/>
      <c r="T264" s="64"/>
      <c r="U264" s="64"/>
      <c r="V264" s="64">
        <v>0.97</v>
      </c>
      <c r="W264" s="64" t="str">
        <f t="shared" ref="W264" si="1120">IF(V264&gt;0.85,"VG",IF(V264&gt;0.75,"G",IF(V264&gt;0.6,"S","NS")))</f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14164900</v>
      </c>
      <c r="B265" s="63">
        <v>23772751</v>
      </c>
      <c r="C265" s="63" t="s">
        <v>60</v>
      </c>
      <c r="D265" s="98" t="s">
        <v>204</v>
      </c>
      <c r="E265" s="98" t="s">
        <v>198</v>
      </c>
      <c r="F265" s="79">
        <v>0.9</v>
      </c>
      <c r="G265" s="64">
        <v>0.93</v>
      </c>
      <c r="H265" s="64" t="str">
        <f t="shared" ref="H265" si="1121">IF(G265&gt;0.8,"VG",IF(G265&gt;0.7,"G",IF(G265&gt;0.45,"S","NS")))</f>
        <v>VG</v>
      </c>
      <c r="I265" s="64"/>
      <c r="J265" s="64"/>
      <c r="K265" s="64"/>
      <c r="L265" s="65">
        <v>0.06</v>
      </c>
      <c r="M265" s="65" t="str">
        <f t="shared" ref="M265" si="1122">IF(ABS(L265)&lt;5%,"VG",IF(ABS(L265)&lt;10%,"G",IF(ABS(L265)&lt;15%,"S","NS")))</f>
        <v>G</v>
      </c>
      <c r="N265" s="64"/>
      <c r="O265" s="64"/>
      <c r="P265" s="64"/>
      <c r="Q265" s="64">
        <v>0.27</v>
      </c>
      <c r="R265" s="64" t="str">
        <f t="shared" ref="R265" si="1123">IF(Q265&lt;=0.5,"VG",IF(Q265&lt;=0.6,"G",IF(Q265&lt;=0.7,"S","NS")))</f>
        <v>VG</v>
      </c>
      <c r="S265" s="64"/>
      <c r="T265" s="64"/>
      <c r="U265" s="64"/>
      <c r="V265" s="64">
        <v>0.97</v>
      </c>
      <c r="W265" s="64" t="str">
        <f t="shared" ref="W265" si="1124">IF(V265&gt;0.85,"VG",IF(V265&gt;0.75,"G",IF(V265&gt;0.6,"S","NS")))</f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x14ac:dyDescent="0.3">
      <c r="A266" s="63">
        <v>14164900</v>
      </c>
      <c r="B266" s="63">
        <v>23772751</v>
      </c>
      <c r="C266" s="63" t="s">
        <v>60</v>
      </c>
      <c r="D266" s="98" t="s">
        <v>212</v>
      </c>
      <c r="E266" s="98" t="s">
        <v>213</v>
      </c>
      <c r="F266" s="79">
        <v>0.9</v>
      </c>
      <c r="G266" s="64">
        <v>0.92</v>
      </c>
      <c r="H266" s="64" t="str">
        <f t="shared" ref="H266" si="1125">IF(G266&gt;0.8,"VG",IF(G266&gt;0.7,"G",IF(G266&gt;0.45,"S","NS")))</f>
        <v>VG</v>
      </c>
      <c r="I266" s="64"/>
      <c r="J266" s="64"/>
      <c r="K266" s="64"/>
      <c r="L266" s="65">
        <v>6.6000000000000003E-2</v>
      </c>
      <c r="M266" s="65" t="str">
        <f t="shared" ref="M266" si="1126">IF(ABS(L266)&lt;5%,"VG",IF(ABS(L266)&lt;10%,"G",IF(ABS(L266)&lt;15%,"S","NS")))</f>
        <v>G</v>
      </c>
      <c r="N266" s="64"/>
      <c r="O266" s="64"/>
      <c r="P266" s="64"/>
      <c r="Q266" s="64">
        <v>0.27</v>
      </c>
      <c r="R266" s="64" t="str">
        <f t="shared" ref="R266" si="1127">IF(Q266&lt;=0.5,"VG",IF(Q266&lt;=0.6,"G",IF(Q266&lt;=0.7,"S","NS")))</f>
        <v>VG</v>
      </c>
      <c r="S266" s="64"/>
      <c r="T266" s="64"/>
      <c r="U266" s="64"/>
      <c r="V266" s="64">
        <v>0.97</v>
      </c>
      <c r="W266" s="64" t="str">
        <f t="shared" ref="W266" si="1128">IF(V266&gt;0.85,"VG",IF(V266&gt;0.75,"G",IF(V266&gt;0.6,"S","NS")))</f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30" customFormat="1" x14ac:dyDescent="0.3">
      <c r="A267" s="30">
        <v>14164900</v>
      </c>
      <c r="B267" s="30">
        <v>23772751</v>
      </c>
      <c r="C267" s="30" t="s">
        <v>60</v>
      </c>
      <c r="D267" s="130" t="s">
        <v>228</v>
      </c>
      <c r="E267" s="130" t="s">
        <v>227</v>
      </c>
      <c r="F267" s="116">
        <v>2.4</v>
      </c>
      <c r="G267" s="24">
        <v>0.46</v>
      </c>
      <c r="H267" s="24" t="str">
        <f t="shared" ref="H267" si="1129">IF(G267&gt;0.8,"VG",IF(G267&gt;0.7,"G",IF(G267&gt;0.45,"S","NS")))</f>
        <v>S</v>
      </c>
      <c r="I267" s="24"/>
      <c r="J267" s="24"/>
      <c r="K267" s="24"/>
      <c r="L267" s="25">
        <v>0.309</v>
      </c>
      <c r="M267" s="25" t="str">
        <f t="shared" ref="M267" si="1130">IF(ABS(L267)&lt;5%,"VG",IF(ABS(L267)&lt;10%,"G",IF(ABS(L267)&lt;15%,"S","NS")))</f>
        <v>NS</v>
      </c>
      <c r="N267" s="24"/>
      <c r="O267" s="24"/>
      <c r="P267" s="24"/>
      <c r="Q267" s="24">
        <v>0.62</v>
      </c>
      <c r="R267" s="24" t="str">
        <f t="shared" ref="R267" si="1131">IF(Q267&lt;=0.5,"VG",IF(Q267&lt;=0.6,"G",IF(Q267&lt;=0.7,"S","NS")))</f>
        <v>S</v>
      </c>
      <c r="S267" s="24"/>
      <c r="T267" s="24"/>
      <c r="U267" s="24"/>
      <c r="V267" s="24">
        <v>0.96</v>
      </c>
      <c r="W267" s="24" t="str">
        <f t="shared" ref="W267" si="1132">IF(V267&gt;0.85,"VG",IF(V267&gt;0.75,"G",IF(V267&gt;0.6,"S","NS")))</f>
        <v>VG</v>
      </c>
      <c r="X267" s="24"/>
      <c r="Y267" s="24"/>
      <c r="Z267" s="24"/>
      <c r="AA267" s="24"/>
      <c r="AB267" s="25"/>
      <c r="AC267" s="24"/>
      <c r="AD267" s="24"/>
      <c r="AE267" s="24"/>
      <c r="AF267" s="25"/>
      <c r="AG267" s="24"/>
      <c r="AH267" s="24"/>
      <c r="AI267" s="24"/>
      <c r="AJ267" s="25"/>
      <c r="AK267" s="24"/>
      <c r="AL267" s="24"/>
    </row>
    <row r="268" spans="1:38" s="30" customFormat="1" x14ac:dyDescent="0.3">
      <c r="A268" s="30">
        <v>14164900</v>
      </c>
      <c r="B268" s="30">
        <v>23772751</v>
      </c>
      <c r="C268" s="30" t="s">
        <v>60</v>
      </c>
      <c r="D268" s="130" t="s">
        <v>240</v>
      </c>
      <c r="E268" s="130" t="s">
        <v>227</v>
      </c>
      <c r="F268" s="116">
        <v>2.4</v>
      </c>
      <c r="G268" s="24">
        <v>0.45</v>
      </c>
      <c r="H268" s="24" t="str">
        <f t="shared" ref="H268" si="1133">IF(G268&gt;0.8,"VG",IF(G268&gt;0.7,"G",IF(G268&gt;0.45,"S","NS")))</f>
        <v>NS</v>
      </c>
      <c r="I268" s="24"/>
      <c r="J268" s="24"/>
      <c r="K268" s="24"/>
      <c r="L268" s="25">
        <v>0.31</v>
      </c>
      <c r="M268" s="25" t="str">
        <f t="shared" ref="M268" si="1134">IF(ABS(L268)&lt;5%,"VG",IF(ABS(L268)&lt;10%,"G",IF(ABS(L268)&lt;15%,"S","NS")))</f>
        <v>NS</v>
      </c>
      <c r="N268" s="24"/>
      <c r="O268" s="24"/>
      <c r="P268" s="24"/>
      <c r="Q268" s="24">
        <v>0.62</v>
      </c>
      <c r="R268" s="24" t="str">
        <f t="shared" ref="R268" si="1135">IF(Q268&lt;=0.5,"VG",IF(Q268&lt;=0.6,"G",IF(Q268&lt;=0.7,"S","NS")))</f>
        <v>S</v>
      </c>
      <c r="S268" s="24"/>
      <c r="T268" s="24"/>
      <c r="U268" s="24"/>
      <c r="V268" s="24">
        <v>0.96</v>
      </c>
      <c r="W268" s="24" t="str">
        <f t="shared" ref="W268" si="1136">IF(V268&gt;0.85,"VG",IF(V268&gt;0.75,"G",IF(V268&gt;0.6,"S","NS")))</f>
        <v>VG</v>
      </c>
      <c r="X268" s="24"/>
      <c r="Y268" s="24"/>
      <c r="Z268" s="24"/>
      <c r="AA268" s="24"/>
      <c r="AB268" s="25"/>
      <c r="AC268" s="24"/>
      <c r="AD268" s="24"/>
      <c r="AE268" s="24"/>
      <c r="AF268" s="25"/>
      <c r="AG268" s="24"/>
      <c r="AH268" s="24"/>
      <c r="AI268" s="24"/>
      <c r="AJ268" s="25"/>
      <c r="AK268" s="24"/>
      <c r="AL268" s="24"/>
    </row>
    <row r="269" spans="1:38" s="47" customFormat="1" x14ac:dyDescent="0.3">
      <c r="A269" s="47">
        <v>14164900</v>
      </c>
      <c r="B269" s="47">
        <v>23772751</v>
      </c>
      <c r="C269" s="47" t="s">
        <v>60</v>
      </c>
      <c r="D269" s="99" t="s">
        <v>245</v>
      </c>
      <c r="E269" s="99" t="s">
        <v>247</v>
      </c>
      <c r="F269" s="100">
        <v>2.1</v>
      </c>
      <c r="G269" s="49">
        <v>0.59</v>
      </c>
      <c r="H269" s="49" t="str">
        <f t="shared" ref="H269" si="1137">IF(G269&gt;0.8,"VG",IF(G269&gt;0.7,"G",IF(G269&gt;0.45,"S","NS")))</f>
        <v>S</v>
      </c>
      <c r="I269" s="49"/>
      <c r="J269" s="49"/>
      <c r="K269" s="49"/>
      <c r="L269" s="50">
        <v>0.254</v>
      </c>
      <c r="M269" s="50" t="str">
        <f t="shared" ref="M269" si="1138">IF(ABS(L269)&lt;5%,"VG",IF(ABS(L269)&lt;10%,"G",IF(ABS(L269)&lt;15%,"S","NS")))</f>
        <v>NS</v>
      </c>
      <c r="N269" s="49"/>
      <c r="O269" s="49"/>
      <c r="P269" s="49"/>
      <c r="Q269" s="49">
        <v>0.56000000000000005</v>
      </c>
      <c r="R269" s="49" t="str">
        <f t="shared" ref="R269" si="1139">IF(Q269&lt;=0.5,"VG",IF(Q269&lt;=0.6,"G",IF(Q269&lt;=0.7,"S","NS")))</f>
        <v>G</v>
      </c>
      <c r="S269" s="49"/>
      <c r="T269" s="49"/>
      <c r="U269" s="49"/>
      <c r="V269" s="49">
        <v>0.96</v>
      </c>
      <c r="W269" s="49" t="str">
        <f t="shared" ref="W269" si="1140">IF(V269&gt;0.85,"VG",IF(V269&gt;0.75,"G",IF(V269&gt;0.6,"S","NS")))</f>
        <v>VG</v>
      </c>
      <c r="X269" s="49"/>
      <c r="Y269" s="49"/>
      <c r="Z269" s="49"/>
      <c r="AA269" s="49"/>
      <c r="AB269" s="50"/>
      <c r="AC269" s="49"/>
      <c r="AD269" s="49"/>
      <c r="AE269" s="49"/>
      <c r="AF269" s="50"/>
      <c r="AG269" s="49"/>
      <c r="AH269" s="49"/>
      <c r="AI269" s="49"/>
      <c r="AJ269" s="50"/>
      <c r="AK269" s="49"/>
      <c r="AL269" s="49"/>
    </row>
    <row r="270" spans="1:38" s="47" customFormat="1" x14ac:dyDescent="0.3">
      <c r="A270" s="47">
        <v>14164900</v>
      </c>
      <c r="B270" s="47">
        <v>23772751</v>
      </c>
      <c r="C270" s="47" t="s">
        <v>60</v>
      </c>
      <c r="D270" s="99" t="s">
        <v>248</v>
      </c>
      <c r="E270" s="99" t="s">
        <v>250</v>
      </c>
      <c r="F270" s="100">
        <v>1.7</v>
      </c>
      <c r="G270" s="49">
        <v>0.71</v>
      </c>
      <c r="H270" s="49" t="str">
        <f t="shared" ref="H270" si="1141">IF(G270&gt;0.8,"VG",IF(G270&gt;0.7,"G",IF(G270&gt;0.45,"S","NS")))</f>
        <v>G</v>
      </c>
      <c r="I270" s="49"/>
      <c r="J270" s="49"/>
      <c r="K270" s="49"/>
      <c r="L270" s="50">
        <v>0.189</v>
      </c>
      <c r="M270" s="50" t="str">
        <f t="shared" ref="M270" si="1142">IF(ABS(L270)&lt;5%,"VG",IF(ABS(L270)&lt;10%,"G",IF(ABS(L270)&lt;15%,"S","NS")))</f>
        <v>NS</v>
      </c>
      <c r="N270" s="49"/>
      <c r="O270" s="49"/>
      <c r="P270" s="49"/>
      <c r="Q270" s="49">
        <v>0.49</v>
      </c>
      <c r="R270" s="49" t="str">
        <f t="shared" ref="R270" si="1143">IF(Q270&lt;=0.5,"VG",IF(Q270&lt;=0.6,"G",IF(Q270&lt;=0.7,"S","NS")))</f>
        <v>VG</v>
      </c>
      <c r="S270" s="49"/>
      <c r="T270" s="49"/>
      <c r="U270" s="49"/>
      <c r="V270" s="49">
        <v>0.96</v>
      </c>
      <c r="W270" s="49" t="str">
        <f t="shared" ref="W270" si="1144">IF(V270&gt;0.85,"VG",IF(V270&gt;0.75,"G",IF(V270&gt;0.6,"S","NS")))</f>
        <v>VG</v>
      </c>
      <c r="X270" s="49"/>
      <c r="Y270" s="49"/>
      <c r="Z270" s="49"/>
      <c r="AA270" s="49"/>
      <c r="AB270" s="50"/>
      <c r="AC270" s="49"/>
      <c r="AD270" s="49"/>
      <c r="AE270" s="49"/>
      <c r="AF270" s="50"/>
      <c r="AG270" s="49"/>
      <c r="AH270" s="49"/>
      <c r="AI270" s="49"/>
      <c r="AJ270" s="50"/>
      <c r="AK270" s="49"/>
      <c r="AL270" s="49"/>
    </row>
    <row r="271" spans="1:38" s="47" customFormat="1" x14ac:dyDescent="0.3">
      <c r="A271" s="47">
        <v>14164900</v>
      </c>
      <c r="B271" s="47">
        <v>23772751</v>
      </c>
      <c r="C271" s="47" t="s">
        <v>60</v>
      </c>
      <c r="D271" s="99" t="s">
        <v>251</v>
      </c>
      <c r="E271" s="99" t="s">
        <v>250</v>
      </c>
      <c r="F271" s="100">
        <v>1.6</v>
      </c>
      <c r="G271" s="49">
        <v>0.72</v>
      </c>
      <c r="H271" s="49" t="str">
        <f t="shared" ref="H271" si="1145">IF(G271&gt;0.8,"VG",IF(G271&gt;0.7,"G",IF(G271&gt;0.45,"S","NS")))</f>
        <v>G</v>
      </c>
      <c r="I271" s="49"/>
      <c r="J271" s="49"/>
      <c r="K271" s="49"/>
      <c r="L271" s="50">
        <v>0.183</v>
      </c>
      <c r="M271" s="50" t="str">
        <f t="shared" ref="M271" si="1146">IF(ABS(L271)&lt;5%,"VG",IF(ABS(L271)&lt;10%,"G",IF(ABS(L271)&lt;15%,"S","NS")))</f>
        <v>NS</v>
      </c>
      <c r="N271" s="49"/>
      <c r="O271" s="49"/>
      <c r="P271" s="49"/>
      <c r="Q271" s="49">
        <v>0.48</v>
      </c>
      <c r="R271" s="49" t="str">
        <f t="shared" ref="R271" si="1147">IF(Q271&lt;=0.5,"VG",IF(Q271&lt;=0.6,"G",IF(Q271&lt;=0.7,"S","NS")))</f>
        <v>VG</v>
      </c>
      <c r="S271" s="49"/>
      <c r="T271" s="49"/>
      <c r="U271" s="49"/>
      <c r="V271" s="49">
        <v>0.96</v>
      </c>
      <c r="W271" s="49" t="str">
        <f t="shared" ref="W271" si="1148">IF(V271&gt;0.85,"VG",IF(V271&gt;0.75,"G",IF(V271&gt;0.6,"S","NS")))</f>
        <v>VG</v>
      </c>
      <c r="X271" s="49"/>
      <c r="Y271" s="49"/>
      <c r="Z271" s="49"/>
      <c r="AA271" s="49"/>
      <c r="AB271" s="50"/>
      <c r="AC271" s="49"/>
      <c r="AD271" s="49"/>
      <c r="AE271" s="49"/>
      <c r="AF271" s="50"/>
      <c r="AG271" s="49"/>
      <c r="AH271" s="49"/>
      <c r="AI271" s="49"/>
      <c r="AJ271" s="50"/>
      <c r="AK271" s="49"/>
      <c r="AL271" s="49"/>
    </row>
    <row r="272" spans="1:38" s="47" customFormat="1" x14ac:dyDescent="0.3">
      <c r="A272" s="47">
        <v>14164900</v>
      </c>
      <c r="B272" s="47">
        <v>23772751</v>
      </c>
      <c r="C272" s="47" t="s">
        <v>60</v>
      </c>
      <c r="D272" s="99" t="s">
        <v>254</v>
      </c>
      <c r="E272" s="99" t="s">
        <v>229</v>
      </c>
      <c r="F272" s="100">
        <v>1.3</v>
      </c>
      <c r="G272" s="49">
        <v>0.79</v>
      </c>
      <c r="H272" s="49" t="str">
        <f t="shared" ref="H272" si="1149">IF(G272&gt;0.8,"VG",IF(G272&gt;0.7,"G",IF(G272&gt;0.45,"S","NS")))</f>
        <v>G</v>
      </c>
      <c r="I272" s="49"/>
      <c r="J272" s="49"/>
      <c r="K272" s="49"/>
      <c r="L272" s="50">
        <v>0.13800000000000001</v>
      </c>
      <c r="M272" s="50" t="str">
        <f t="shared" ref="M272" si="1150">IF(ABS(L272)&lt;5%,"VG",IF(ABS(L272)&lt;10%,"G",IF(ABS(L272)&lt;15%,"S","NS")))</f>
        <v>S</v>
      </c>
      <c r="N272" s="49"/>
      <c r="O272" s="49"/>
      <c r="P272" s="49"/>
      <c r="Q272" s="49">
        <v>0.43</v>
      </c>
      <c r="R272" s="49" t="str">
        <f t="shared" ref="R272" si="1151">IF(Q272&lt;=0.5,"VG",IF(Q272&lt;=0.6,"G",IF(Q272&lt;=0.7,"S","NS")))</f>
        <v>VG</v>
      </c>
      <c r="S272" s="49"/>
      <c r="T272" s="49"/>
      <c r="U272" s="49"/>
      <c r="V272" s="49">
        <v>0.95</v>
      </c>
      <c r="W272" s="49" t="str">
        <f t="shared" ref="W272" si="1152">IF(V272&gt;0.85,"VG",IF(V272&gt;0.75,"G",IF(V272&gt;0.6,"S","NS")))</f>
        <v>VG</v>
      </c>
      <c r="X272" s="49"/>
      <c r="Y272" s="49"/>
      <c r="Z272" s="49"/>
      <c r="AA272" s="49"/>
      <c r="AB272" s="50"/>
      <c r="AC272" s="49"/>
      <c r="AD272" s="49"/>
      <c r="AE272" s="49"/>
      <c r="AF272" s="50"/>
      <c r="AG272" s="49"/>
      <c r="AH272" s="49"/>
      <c r="AI272" s="49"/>
      <c r="AJ272" s="50"/>
      <c r="AK272" s="49"/>
      <c r="AL272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2021-01-24T04:19:16Z</dcterms:modified>
</cp:coreProperties>
</file>