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11406AA-EBD1-4169-A005-E9AFB2C431AE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57" i="4" l="1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39" i="4" l="1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H129" i="4"/>
  <c r="I129" i="4" s="1"/>
  <c r="J129" i="4" s="1"/>
  <c r="K129" i="4" s="1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54" i="4" l="1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5" i="4" l="1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H128" i="4"/>
  <c r="I128" i="4" s="1"/>
  <c r="J128" i="4" s="1"/>
  <c r="K128" i="4" s="1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H127" i="4"/>
  <c r="I127" i="4" s="1"/>
  <c r="J127" i="4" s="1"/>
  <c r="K127" i="4" s="1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H126" i="4"/>
  <c r="I126" i="4" s="1"/>
  <c r="J126" i="4" s="1"/>
  <c r="K126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2" i="4" l="1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H125" i="4"/>
  <c r="I125" i="4" s="1"/>
  <c r="J125" i="4" s="1"/>
  <c r="K125" i="4" s="1"/>
  <c r="BI87" i="4" l="1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H124" i="4"/>
  <c r="I124" i="4" s="1"/>
  <c r="J124" i="4" s="1"/>
  <c r="K124" i="4" s="1"/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0" i="4"/>
  <c r="BI85" i="4"/>
  <c r="BI65" i="4"/>
  <c r="BI47" i="4"/>
  <c r="BI17" i="4"/>
  <c r="BI28" i="4"/>
  <c r="Z100" i="4" l="1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<sst xmlns="http://schemas.openxmlformats.org/spreadsheetml/2006/main" count="26155" uniqueCount="263">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</sst>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7"/>
  <sheetViews>
    <sheetView tabSelected="1" workbookViewId="0">
      <pane ySplit="3" topLeftCell="A140" activePane="bottomLeft" state="frozen"/>
      <selection pane="bottomLeft" activeCell="G158" sqref="G158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3" t="s">
        <v>61</v>
      </c>
      <c r="AB3" s="83"/>
      <c r="AC3" s="82" t="s">
        <v>62</v>
      </c>
      <c r="AD3" s="82"/>
      <c r="AE3" s="84" t="s">
        <v>50</v>
      </c>
      <c r="AF3" s="84"/>
      <c r="AG3" s="85" t="s">
        <v>63</v>
      </c>
      <c r="AH3" s="85"/>
      <c r="AI3" s="86" t="s">
        <v>48</v>
      </c>
      <c r="AJ3" s="86"/>
      <c r="AK3" s="82" t="s">
        <v>62</v>
      </c>
      <c r="AL3" s="82"/>
      <c r="AM3" s="84" t="s">
        <v>50</v>
      </c>
      <c r="AN3" s="84"/>
      <c r="AO3" s="85" t="s">
        <v>63</v>
      </c>
      <c r="AP3" s="85"/>
      <c r="AR3" s="32" t="s">
        <v>53</v>
      </c>
      <c r="AS3" s="83" t="s">
        <v>48</v>
      </c>
      <c r="AT3" s="83"/>
      <c r="AU3" s="89" t="s">
        <v>62</v>
      </c>
      <c r="AV3" s="89"/>
      <c r="AW3" s="88" t="s">
        <v>50</v>
      </c>
      <c r="AX3" s="88"/>
      <c r="AY3" s="85" t="s">
        <v>63</v>
      </c>
      <c r="AZ3" s="85"/>
      <c r="BA3" s="83" t="s">
        <v>48</v>
      </c>
      <c r="BB3" s="83"/>
      <c r="BC3" s="87" t="s">
        <v>62</v>
      </c>
      <c r="BD3" s="87"/>
      <c r="BE3" s="88" t="s">
        <v>50</v>
      </c>
      <c r="BF3" s="88"/>
      <c r="BG3" s="85" t="s">
        <v>63</v>
      </c>
      <c r="BH3" s="85"/>
      <c r="BI3">
        <f>MIN(BI104:BI181)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156</v>
      </c>
      <c r="E19" s="30" t="s">
        <v>160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165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167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183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197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199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200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221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156</v>
      </c>
      <c r="E30" s="49" t="s">
        <v>159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165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167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174</v>
      </c>
      <c r="E33" s="49" t="s">
        <v>173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175</v>
      </c>
      <c r="E34" s="49" t="s">
        <v>176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177</v>
      </c>
      <c r="E35" s="49" t="s">
        <v>178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183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197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199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200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206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208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210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215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220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221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156</v>
      </c>
      <c r="E49" s="56" t="s">
        <v>158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165</v>
      </c>
      <c r="E50" s="49" t="s">
        <v>166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167</v>
      </c>
      <c r="E51" s="49" t="s">
        <v>168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169</v>
      </c>
      <c r="E52" s="49" t="s">
        <v>170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183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199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200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201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203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212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217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218</v>
      </c>
      <c r="E60" s="49" t="s">
        <v>219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221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222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226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171</v>
      </c>
      <c r="E67" s="56" t="s">
        <v>172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181</v>
      </c>
      <c r="E68" s="56" t="s">
        <v>182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179</v>
      </c>
      <c r="E69" s="56" t="s">
        <v>180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183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197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198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199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200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207</v>
      </c>
      <c r="F75" s="63"/>
      <c r="G75" s="24">
        <v>0.72199999999999998</v>
      </c>
      <c r="H75" s="24" t="str">
        <f t="shared" ref="H75:H83" si="138"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 t="shared" ref="M75:M83" si="139"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 t="shared" ref="R75:R83" si="140"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 t="shared" ref="W75:W83" si="141"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211</v>
      </c>
      <c r="F76" s="63"/>
      <c r="G76" s="24">
        <v>0.72199999999999998</v>
      </c>
      <c r="H76" s="24" t="str">
        <f t="shared" si="138"/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 t="shared" si="139"/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 t="shared" si="140"/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 t="shared" si="141"/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216</v>
      </c>
      <c r="F77" s="63"/>
      <c r="G77" s="24">
        <v>0.78100000000000003</v>
      </c>
      <c r="H77" s="24" t="str">
        <f t="shared" si="138"/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 t="shared" si="139"/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 t="shared" si="140"/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 t="shared" si="141"/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222</v>
      </c>
      <c r="E78" s="30" t="s">
        <v>223</v>
      </c>
      <c r="F78" s="63"/>
      <c r="G78" s="24">
        <v>0.78</v>
      </c>
      <c r="H78" s="24" t="str">
        <f t="shared" si="138"/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 t="shared" si="139"/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 t="shared" si="140"/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 t="shared" si="141"/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230</v>
      </c>
      <c r="F79" s="50"/>
      <c r="G79" s="51">
        <v>0.86199999999999999</v>
      </c>
      <c r="H79" s="51" t="str">
        <f t="shared" si="138"/>
        <v>VG</v>
      </c>
      <c r="I79" s="51" t="str">
        <f t="shared" ref="I79" si="142">AI79</f>
        <v>S</v>
      </c>
      <c r="J79" s="51" t="str">
        <f t="shared" ref="J79" si="143">BB79</f>
        <v>S</v>
      </c>
      <c r="K79" s="51" t="str">
        <f t="shared" ref="K79" si="144">BT79</f>
        <v>S</v>
      </c>
      <c r="L79" s="52">
        <v>1.6000000000000001E-3</v>
      </c>
      <c r="M79" s="51" t="str">
        <f t="shared" si="139"/>
        <v>VG</v>
      </c>
      <c r="N79" s="51" t="str">
        <f t="shared" ref="N79" si="145">AO79</f>
        <v>VG</v>
      </c>
      <c r="O79" s="51" t="str">
        <f t="shared" ref="O79" si="146">BD79</f>
        <v>NS</v>
      </c>
      <c r="P79" s="51" t="str">
        <f t="shared" ref="P79" si="147">BY79</f>
        <v>VG</v>
      </c>
      <c r="Q79" s="51">
        <v>0.372</v>
      </c>
      <c r="R79" s="51" t="str">
        <f t="shared" si="140"/>
        <v>VG</v>
      </c>
      <c r="S79" s="51" t="str">
        <f t="shared" ref="S79" si="148">AN79</f>
        <v>S</v>
      </c>
      <c r="T79" s="51" t="str">
        <f t="shared" ref="T79" si="149">BF79</f>
        <v>S</v>
      </c>
      <c r="U79" s="51" t="str">
        <f t="shared" ref="U79" si="150">BX79</f>
        <v>S</v>
      </c>
      <c r="V79" s="51">
        <v>0.8891</v>
      </c>
      <c r="W79" s="51" t="str">
        <f t="shared" si="141"/>
        <v>VG</v>
      </c>
      <c r="X79" s="51" t="str">
        <f t="shared" ref="X79" si="151">AP79</f>
        <v>G</v>
      </c>
      <c r="Y79" s="51" t="str">
        <f t="shared" ref="Y79" si="152">BH79</f>
        <v>VG</v>
      </c>
      <c r="Z79" s="51" t="str">
        <f t="shared" ref="Z79" si="153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4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231</v>
      </c>
      <c r="F80" s="50"/>
      <c r="G80" s="51">
        <v>0.86199999999999999</v>
      </c>
      <c r="H80" s="51" t="str">
        <f t="shared" si="138"/>
        <v>VG</v>
      </c>
      <c r="I80" s="51" t="str">
        <f t="shared" ref="I80" si="155">AI80</f>
        <v>S</v>
      </c>
      <c r="J80" s="51" t="str">
        <f t="shared" ref="J80" si="156">BB80</f>
        <v>S</v>
      </c>
      <c r="K80" s="51" t="str">
        <f t="shared" ref="K80" si="157">BT80</f>
        <v>S</v>
      </c>
      <c r="L80" s="52">
        <v>2.3E-3</v>
      </c>
      <c r="M80" s="51" t="str">
        <f t="shared" si="139"/>
        <v>VG</v>
      </c>
      <c r="N80" s="51" t="str">
        <f t="shared" ref="N80" si="158">AO80</f>
        <v>VG</v>
      </c>
      <c r="O80" s="51" t="str">
        <f t="shared" ref="O80" si="159">BD80</f>
        <v>NS</v>
      </c>
      <c r="P80" s="51" t="str">
        <f t="shared" ref="P80" si="160">BY80</f>
        <v>VG</v>
      </c>
      <c r="Q80" s="51">
        <v>0.372</v>
      </c>
      <c r="R80" s="51" t="str">
        <f t="shared" si="140"/>
        <v>VG</v>
      </c>
      <c r="S80" s="51" t="str">
        <f t="shared" ref="S80" si="161">AN80</f>
        <v>S</v>
      </c>
      <c r="T80" s="51" t="str">
        <f t="shared" ref="T80" si="162">BF80</f>
        <v>S</v>
      </c>
      <c r="U80" s="51" t="str">
        <f t="shared" ref="U80" si="163">BX80</f>
        <v>S</v>
      </c>
      <c r="V80" s="51">
        <v>0.8891</v>
      </c>
      <c r="W80" s="51" t="str">
        <f t="shared" si="141"/>
        <v>VG</v>
      </c>
      <c r="X80" s="51" t="str">
        <f t="shared" ref="X80" si="164">AP80</f>
        <v>G</v>
      </c>
      <c r="Y80" s="51" t="str">
        <f t="shared" ref="Y80" si="165">BH80</f>
        <v>VG</v>
      </c>
      <c r="Z80" s="51" t="str">
        <f t="shared" ref="Z80" si="166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7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236</v>
      </c>
      <c r="F81" s="50"/>
      <c r="G81" s="51">
        <v>0.86899999999999999</v>
      </c>
      <c r="H81" s="51" t="str">
        <f t="shared" si="138"/>
        <v>VG</v>
      </c>
      <c r="I81" s="51" t="str">
        <f t="shared" ref="I81" si="168">AI81</f>
        <v>S</v>
      </c>
      <c r="J81" s="51" t="str">
        <f t="shared" ref="J81" si="169">BB81</f>
        <v>S</v>
      </c>
      <c r="K81" s="51" t="str">
        <f t="shared" ref="K81" si="170">BT81</f>
        <v>S</v>
      </c>
      <c r="L81" s="52">
        <v>3.3500000000000002E-2</v>
      </c>
      <c r="M81" s="51" t="str">
        <f t="shared" si="139"/>
        <v>VG</v>
      </c>
      <c r="N81" s="51" t="str">
        <f t="shared" ref="N81" si="171">AO81</f>
        <v>VG</v>
      </c>
      <c r="O81" s="51" t="str">
        <f t="shared" ref="O81" si="172">BD81</f>
        <v>NS</v>
      </c>
      <c r="P81" s="51" t="str">
        <f t="shared" ref="P81" si="173">BY81</f>
        <v>VG</v>
      </c>
      <c r="Q81" s="51">
        <v>0.36199999999999999</v>
      </c>
      <c r="R81" s="51" t="str">
        <f t="shared" si="140"/>
        <v>VG</v>
      </c>
      <c r="S81" s="51" t="str">
        <f t="shared" ref="S81" si="174">AN81</f>
        <v>S</v>
      </c>
      <c r="T81" s="51" t="str">
        <f t="shared" ref="T81" si="175">BF81</f>
        <v>S</v>
      </c>
      <c r="U81" s="51" t="str">
        <f t="shared" ref="U81" si="176">BX81</f>
        <v>S</v>
      </c>
      <c r="V81" s="51">
        <v>0.89639999999999997</v>
      </c>
      <c r="W81" s="51" t="str">
        <f t="shared" si="141"/>
        <v>VG</v>
      </c>
      <c r="X81" s="51" t="str">
        <f t="shared" ref="X81" si="177">AP81</f>
        <v>G</v>
      </c>
      <c r="Y81" s="51" t="str">
        <f t="shared" ref="Y81" si="178">BH81</f>
        <v>VG</v>
      </c>
      <c r="Z81" s="51" t="str">
        <f t="shared" ref="Z81" si="179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80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49" customFormat="1" x14ac:dyDescent="0.3">
      <c r="A82" s="48">
        <v>14182500</v>
      </c>
      <c r="B82" s="48">
        <v>23780805</v>
      </c>
      <c r="C82" s="49" t="s">
        <v>141</v>
      </c>
      <c r="D82" s="77" t="s">
        <v>237</v>
      </c>
      <c r="F82" s="50"/>
      <c r="G82" s="51">
        <v>0.86799999999999999</v>
      </c>
      <c r="H82" s="51" t="str">
        <f t="shared" si="138"/>
        <v>VG</v>
      </c>
      <c r="I82" s="51" t="str">
        <f t="shared" ref="I82" si="181">AI82</f>
        <v>S</v>
      </c>
      <c r="J82" s="51" t="str">
        <f t="shared" ref="J82" si="182">BB82</f>
        <v>S</v>
      </c>
      <c r="K82" s="51" t="str">
        <f t="shared" ref="K82" si="183">BT82</f>
        <v>S</v>
      </c>
      <c r="L82" s="52">
        <v>3.4799999999999998E-2</v>
      </c>
      <c r="M82" s="51" t="str">
        <f t="shared" si="139"/>
        <v>VG</v>
      </c>
      <c r="N82" s="51" t="str">
        <f t="shared" ref="N82" si="184">AO82</f>
        <v>VG</v>
      </c>
      <c r="O82" s="51" t="str">
        <f t="shared" ref="O82" si="185">BD82</f>
        <v>NS</v>
      </c>
      <c r="P82" s="51" t="str">
        <f t="shared" ref="P82" si="186">BY82</f>
        <v>VG</v>
      </c>
      <c r="Q82" s="51">
        <v>0.36299999999999999</v>
      </c>
      <c r="R82" s="51" t="str">
        <f t="shared" si="140"/>
        <v>VG</v>
      </c>
      <c r="S82" s="51" t="str">
        <f t="shared" ref="S82" si="187">AN82</f>
        <v>S</v>
      </c>
      <c r="T82" s="51" t="str">
        <f t="shared" ref="T82" si="188">BF82</f>
        <v>S</v>
      </c>
      <c r="U82" s="51" t="str">
        <f t="shared" ref="U82" si="189">BX82</f>
        <v>S</v>
      </c>
      <c r="V82" s="51">
        <v>0.8962</v>
      </c>
      <c r="W82" s="51" t="str">
        <f t="shared" si="141"/>
        <v>VG</v>
      </c>
      <c r="X82" s="51" t="str">
        <f t="shared" ref="X82" si="190">AP82</f>
        <v>G</v>
      </c>
      <c r="Y82" s="51" t="str">
        <f t="shared" ref="Y82" si="191">BH82</f>
        <v>VG</v>
      </c>
      <c r="Z82" s="51" t="str">
        <f t="shared" ref="Z82" si="192">BZ82</f>
        <v>VG</v>
      </c>
      <c r="AA82" s="53">
        <v>0.535923319643546</v>
      </c>
      <c r="AB82" s="53">
        <v>0.54027386729737004</v>
      </c>
      <c r="AC82" s="53">
        <v>38.385922260563298</v>
      </c>
      <c r="AD82" s="53">
        <v>34.925235199023199</v>
      </c>
      <c r="AE82" s="53">
        <v>0.68123173763151501</v>
      </c>
      <c r="AF82" s="53">
        <v>0.67803107060268997</v>
      </c>
      <c r="AG82" s="53">
        <v>0.89656751071997598</v>
      </c>
      <c r="AH82" s="53">
        <v>0.81040885140585495</v>
      </c>
      <c r="AI82" s="48" t="s">
        <v>70</v>
      </c>
      <c r="AJ82" s="48" t="s">
        <v>70</v>
      </c>
      <c r="AK82" s="48" t="s">
        <v>68</v>
      </c>
      <c r="AL82" s="48" t="s">
        <v>68</v>
      </c>
      <c r="AM82" s="48" t="s">
        <v>70</v>
      </c>
      <c r="AN82" s="48" t="s">
        <v>70</v>
      </c>
      <c r="AO82" s="48" t="s">
        <v>71</v>
      </c>
      <c r="AP82" s="48" t="s">
        <v>69</v>
      </c>
      <c r="AR82" s="54" t="s">
        <v>147</v>
      </c>
      <c r="AS82" s="53">
        <v>0.58536063766689905</v>
      </c>
      <c r="AT82" s="53">
        <v>0.59272982781481798</v>
      </c>
      <c r="AU82" s="53">
        <v>33.469692203266703</v>
      </c>
      <c r="AV82" s="53">
        <v>33.364055411436802</v>
      </c>
      <c r="AW82" s="53">
        <v>0.64392496638436203</v>
      </c>
      <c r="AX82" s="53">
        <v>0.63817722631349205</v>
      </c>
      <c r="AY82" s="53">
        <v>0.86206359381770803</v>
      </c>
      <c r="AZ82" s="53">
        <v>0.87097721664626104</v>
      </c>
      <c r="BA82" s="48" t="s">
        <v>70</v>
      </c>
      <c r="BB82" s="48" t="s">
        <v>70</v>
      </c>
      <c r="BC82" s="48" t="s">
        <v>68</v>
      </c>
      <c r="BD82" s="48" t="s">
        <v>68</v>
      </c>
      <c r="BE82" s="48" t="s">
        <v>70</v>
      </c>
      <c r="BF82" s="48" t="s">
        <v>70</v>
      </c>
      <c r="BG82" s="48" t="s">
        <v>71</v>
      </c>
      <c r="BH82" s="48" t="s">
        <v>71</v>
      </c>
      <c r="BI82" s="49">
        <f t="shared" ref="BI82" si="193">IF(BJ82=AR82,1,0)</f>
        <v>1</v>
      </c>
      <c r="BJ82" s="49" t="s">
        <v>147</v>
      </c>
      <c r="BK82" s="53">
        <v>0.54378322653536504</v>
      </c>
      <c r="BL82" s="53">
        <v>0.55855572720182001</v>
      </c>
      <c r="BM82" s="53">
        <v>38.038808598584602</v>
      </c>
      <c r="BN82" s="53">
        <v>37.220206783194897</v>
      </c>
      <c r="BO82" s="53">
        <v>0.67543820847257097</v>
      </c>
      <c r="BP82" s="53">
        <v>0.66441272775149296</v>
      </c>
      <c r="BQ82" s="53">
        <v>0.89330690129327395</v>
      </c>
      <c r="BR82" s="53">
        <v>0.89525479032905397</v>
      </c>
      <c r="BS82" s="49" t="s">
        <v>70</v>
      </c>
      <c r="BT82" s="49" t="s">
        <v>70</v>
      </c>
      <c r="BU82" s="49" t="s">
        <v>68</v>
      </c>
      <c r="BV82" s="49" t="s">
        <v>68</v>
      </c>
      <c r="BW82" s="49" t="s">
        <v>70</v>
      </c>
      <c r="BX82" s="49" t="s">
        <v>70</v>
      </c>
      <c r="BY82" s="49" t="s">
        <v>71</v>
      </c>
      <c r="BZ82" s="49" t="s">
        <v>71</v>
      </c>
    </row>
    <row r="83" spans="1:78" s="49" customFormat="1" x14ac:dyDescent="0.3">
      <c r="A83" s="48">
        <v>14182500</v>
      </c>
      <c r="B83" s="48">
        <v>23780805</v>
      </c>
      <c r="C83" s="49" t="s">
        <v>141</v>
      </c>
      <c r="D83" s="77" t="s">
        <v>242</v>
      </c>
      <c r="F83" s="50"/>
      <c r="G83" s="51">
        <v>0.86199999999999999</v>
      </c>
      <c r="H83" s="51" t="str">
        <f t="shared" si="138"/>
        <v>VG</v>
      </c>
      <c r="I83" s="51" t="str">
        <f t="shared" ref="I83" si="194">AI83</f>
        <v>S</v>
      </c>
      <c r="J83" s="51" t="str">
        <f t="shared" ref="J83" si="195">BB83</f>
        <v>S</v>
      </c>
      <c r="K83" s="51" t="str">
        <f t="shared" ref="K83" si="196">BT83</f>
        <v>S</v>
      </c>
      <c r="L83" s="52">
        <v>5.6599999999999998E-2</v>
      </c>
      <c r="M83" s="51" t="str">
        <f t="shared" si="139"/>
        <v>G</v>
      </c>
      <c r="N83" s="51" t="str">
        <f t="shared" ref="N83" si="197">AO83</f>
        <v>VG</v>
      </c>
      <c r="O83" s="51" t="str">
        <f t="shared" ref="O83" si="198">BD83</f>
        <v>NS</v>
      </c>
      <c r="P83" s="51" t="str">
        <f t="shared" ref="P83" si="199">BY83</f>
        <v>VG</v>
      </c>
      <c r="Q83" s="51">
        <v>0.371</v>
      </c>
      <c r="R83" s="51" t="str">
        <f t="shared" si="140"/>
        <v>VG</v>
      </c>
      <c r="S83" s="51" t="str">
        <f t="shared" ref="S83" si="200">AN83</f>
        <v>S</v>
      </c>
      <c r="T83" s="51" t="str">
        <f t="shared" ref="T83" si="201">BF83</f>
        <v>S</v>
      </c>
      <c r="U83" s="51" t="str">
        <f t="shared" ref="U83" si="202">BX83</f>
        <v>S</v>
      </c>
      <c r="V83" s="51">
        <v>0.89670000000000005</v>
      </c>
      <c r="W83" s="51" t="str">
        <f t="shared" si="141"/>
        <v>VG</v>
      </c>
      <c r="X83" s="51" t="str">
        <f t="shared" ref="X83" si="203">AP83</f>
        <v>G</v>
      </c>
      <c r="Y83" s="51" t="str">
        <f t="shared" ref="Y83" si="204">BH83</f>
        <v>VG</v>
      </c>
      <c r="Z83" s="51" t="str">
        <f t="shared" ref="Z83" si="205">BZ83</f>
        <v>VG</v>
      </c>
      <c r="AA83" s="53">
        <v>0.535923319643546</v>
      </c>
      <c r="AB83" s="53">
        <v>0.54027386729737004</v>
      </c>
      <c r="AC83" s="53">
        <v>38.385922260563298</v>
      </c>
      <c r="AD83" s="53">
        <v>34.925235199023199</v>
      </c>
      <c r="AE83" s="53">
        <v>0.68123173763151501</v>
      </c>
      <c r="AF83" s="53">
        <v>0.67803107060268997</v>
      </c>
      <c r="AG83" s="53">
        <v>0.89656751071997598</v>
      </c>
      <c r="AH83" s="53">
        <v>0.81040885140585495</v>
      </c>
      <c r="AI83" s="48" t="s">
        <v>70</v>
      </c>
      <c r="AJ83" s="48" t="s">
        <v>70</v>
      </c>
      <c r="AK83" s="48" t="s">
        <v>68</v>
      </c>
      <c r="AL83" s="48" t="s">
        <v>68</v>
      </c>
      <c r="AM83" s="48" t="s">
        <v>70</v>
      </c>
      <c r="AN83" s="48" t="s">
        <v>70</v>
      </c>
      <c r="AO83" s="48" t="s">
        <v>71</v>
      </c>
      <c r="AP83" s="48" t="s">
        <v>69</v>
      </c>
      <c r="AR83" s="54" t="s">
        <v>147</v>
      </c>
      <c r="AS83" s="53">
        <v>0.58536063766689905</v>
      </c>
      <c r="AT83" s="53">
        <v>0.59272982781481798</v>
      </c>
      <c r="AU83" s="53">
        <v>33.469692203266703</v>
      </c>
      <c r="AV83" s="53">
        <v>33.364055411436802</v>
      </c>
      <c r="AW83" s="53">
        <v>0.64392496638436203</v>
      </c>
      <c r="AX83" s="53">
        <v>0.63817722631349205</v>
      </c>
      <c r="AY83" s="53">
        <v>0.86206359381770803</v>
      </c>
      <c r="AZ83" s="53">
        <v>0.87097721664626104</v>
      </c>
      <c r="BA83" s="48" t="s">
        <v>70</v>
      </c>
      <c r="BB83" s="48" t="s">
        <v>70</v>
      </c>
      <c r="BC83" s="48" t="s">
        <v>68</v>
      </c>
      <c r="BD83" s="48" t="s">
        <v>68</v>
      </c>
      <c r="BE83" s="48" t="s">
        <v>70</v>
      </c>
      <c r="BF83" s="48" t="s">
        <v>70</v>
      </c>
      <c r="BG83" s="48" t="s">
        <v>71</v>
      </c>
      <c r="BH83" s="48" t="s">
        <v>71</v>
      </c>
      <c r="BI83" s="49">
        <f t="shared" ref="BI83" si="206">IF(BJ83=AR83,1,0)</f>
        <v>1</v>
      </c>
      <c r="BJ83" s="49" t="s">
        <v>147</v>
      </c>
      <c r="BK83" s="53">
        <v>0.54378322653536504</v>
      </c>
      <c r="BL83" s="53">
        <v>0.55855572720182001</v>
      </c>
      <c r="BM83" s="53">
        <v>38.038808598584602</v>
      </c>
      <c r="BN83" s="53">
        <v>37.220206783194897</v>
      </c>
      <c r="BO83" s="53">
        <v>0.67543820847257097</v>
      </c>
      <c r="BP83" s="53">
        <v>0.66441272775149296</v>
      </c>
      <c r="BQ83" s="53">
        <v>0.89330690129327395</v>
      </c>
      <c r="BR83" s="53">
        <v>0.89525479032905397</v>
      </c>
      <c r="BS83" s="49" t="s">
        <v>70</v>
      </c>
      <c r="BT83" s="49" t="s">
        <v>70</v>
      </c>
      <c r="BU83" s="49" t="s">
        <v>68</v>
      </c>
      <c r="BV83" s="49" t="s">
        <v>68</v>
      </c>
      <c r="BW83" s="49" t="s">
        <v>70</v>
      </c>
      <c r="BX83" s="49" t="s">
        <v>70</v>
      </c>
      <c r="BY83" s="49" t="s">
        <v>71</v>
      </c>
      <c r="BZ83" s="49" t="s">
        <v>71</v>
      </c>
    </row>
    <row r="84" spans="1:78" s="70" customFormat="1" x14ac:dyDescent="0.3">
      <c r="A84" s="69"/>
      <c r="B84" s="69"/>
      <c r="D84" s="79"/>
      <c r="F84" s="71"/>
      <c r="G84" s="72"/>
      <c r="H84" s="72"/>
      <c r="I84" s="72"/>
      <c r="J84" s="72"/>
      <c r="K84" s="72"/>
      <c r="L84" s="73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4"/>
      <c r="AB84" s="74"/>
      <c r="AC84" s="74"/>
      <c r="AD84" s="74"/>
      <c r="AE84" s="74"/>
      <c r="AF84" s="74"/>
      <c r="AG84" s="74"/>
      <c r="AH84" s="74"/>
      <c r="AI84" s="69"/>
      <c r="AJ84" s="69"/>
      <c r="AK84" s="69"/>
      <c r="AL84" s="69"/>
      <c r="AM84" s="69"/>
      <c r="AN84" s="69"/>
      <c r="AO84" s="69"/>
      <c r="AP84" s="69"/>
      <c r="AR84" s="75"/>
      <c r="AS84" s="74"/>
      <c r="AT84" s="74"/>
      <c r="AU84" s="74"/>
      <c r="AV84" s="74"/>
      <c r="AW84" s="74"/>
      <c r="AX84" s="74"/>
      <c r="AY84" s="74"/>
      <c r="AZ84" s="74"/>
      <c r="BA84" s="69"/>
      <c r="BB84" s="69"/>
      <c r="BC84" s="69"/>
      <c r="BD84" s="69"/>
      <c r="BE84" s="69"/>
      <c r="BF84" s="69"/>
      <c r="BG84" s="69"/>
      <c r="BH84" s="69"/>
      <c r="BK84" s="74"/>
      <c r="BL84" s="74"/>
      <c r="BM84" s="74"/>
      <c r="BN84" s="74"/>
      <c r="BO84" s="74"/>
      <c r="BP84" s="74"/>
      <c r="BQ84" s="74"/>
      <c r="BR84" s="74"/>
    </row>
    <row r="85" spans="1:78" x14ac:dyDescent="0.3">
      <c r="A85" s="3">
        <v>14183000</v>
      </c>
      <c r="B85" s="3">
        <v>23780481</v>
      </c>
      <c r="C85" t="s">
        <v>142</v>
      </c>
      <c r="D85" t="s">
        <v>137</v>
      </c>
      <c r="G85" s="16">
        <v>0.78</v>
      </c>
      <c r="H85" s="16" t="str">
        <f t="shared" ref="H85:H93" si="207">IF(G85&gt;0.8,"VG",IF(G85&gt;0.7,"G",IF(G85&gt;0.45,"S","NS")))</f>
        <v>G</v>
      </c>
      <c r="I85" s="16" t="str">
        <f t="shared" ref="I85:I93" si="208">AI85</f>
        <v>G</v>
      </c>
      <c r="J85" s="16" t="str">
        <f t="shared" ref="J85:J93" si="209">BB85</f>
        <v>G</v>
      </c>
      <c r="K85" s="16" t="str">
        <f t="shared" ref="K85:K93" si="210">BT85</f>
        <v>G</v>
      </c>
      <c r="L85" s="19">
        <v>0.16500000000000001</v>
      </c>
      <c r="M85" s="26" t="str">
        <f t="shared" ref="M85:M93" si="211">IF(ABS(L85)&lt;5%,"VG",IF(ABS(L85)&lt;10%,"G",IF(ABS(L85)&lt;15%,"S","NS")))</f>
        <v>NS</v>
      </c>
      <c r="N85" s="26" t="str">
        <f t="shared" ref="N85:N93" si="212">AO85</f>
        <v>G</v>
      </c>
      <c r="O85" s="26" t="str">
        <f t="shared" ref="O85:O93" si="213">BD85</f>
        <v>S</v>
      </c>
      <c r="P85" s="26" t="str">
        <f t="shared" ref="P85:P93" si="214">BY85</f>
        <v>G</v>
      </c>
      <c r="Q85" s="18">
        <v>0.45</v>
      </c>
      <c r="R85" s="17" t="str">
        <f t="shared" ref="R85:R93" si="215">IF(Q85&lt;=0.5,"VG",IF(Q85&lt;=0.6,"G",IF(Q85&lt;=0.7,"S","NS")))</f>
        <v>VG</v>
      </c>
      <c r="S85" s="17" t="str">
        <f t="shared" ref="S85:S93" si="216">AN85</f>
        <v>G</v>
      </c>
      <c r="T85" s="17" t="str">
        <f t="shared" ref="T85:T93" si="217">BF85</f>
        <v>VG</v>
      </c>
      <c r="U85" s="17" t="str">
        <f t="shared" ref="U85:U93" si="218">BX85</f>
        <v>G</v>
      </c>
      <c r="V85" s="18">
        <v>0.84</v>
      </c>
      <c r="W85" s="18" t="str">
        <f t="shared" ref="W85:W93" si="219">IF(V85&gt;0.85,"VG",IF(V85&gt;0.75,"G",IF(V85&gt;0.6,"S","NS")))</f>
        <v>G</v>
      </c>
      <c r="X85" s="18" t="str">
        <f t="shared" ref="X85:X93" si="220">AP85</f>
        <v>S</v>
      </c>
      <c r="Y85" s="18" t="str">
        <f t="shared" ref="Y85:Y93" si="221">BH85</f>
        <v>G</v>
      </c>
      <c r="Z85" s="18" t="str">
        <f t="shared" ref="Z85:Z93" si="222">BZ85</f>
        <v>VG</v>
      </c>
      <c r="AA85" s="33">
        <v>0.70282479882715998</v>
      </c>
      <c r="AB85" s="33">
        <v>0.64417107550446695</v>
      </c>
      <c r="AC85" s="42">
        <v>19.359259877907299</v>
      </c>
      <c r="AD85" s="42">
        <v>16.635148005357099</v>
      </c>
      <c r="AE85" s="43">
        <v>0.54513778182477901</v>
      </c>
      <c r="AF85" s="43">
        <v>0.59651397678137696</v>
      </c>
      <c r="AG85" s="35">
        <v>0.84394804880386798</v>
      </c>
      <c r="AH85" s="35">
        <v>0.737360127489193</v>
      </c>
      <c r="AI85" s="36" t="s">
        <v>69</v>
      </c>
      <c r="AJ85" s="36" t="s">
        <v>70</v>
      </c>
      <c r="AK85" s="40" t="s">
        <v>68</v>
      </c>
      <c r="AL85" s="40" t="s">
        <v>68</v>
      </c>
      <c r="AM85" s="41" t="s">
        <v>69</v>
      </c>
      <c r="AN85" s="41" t="s">
        <v>69</v>
      </c>
      <c r="AO85" s="3" t="s">
        <v>69</v>
      </c>
      <c r="AP85" s="3" t="s">
        <v>70</v>
      </c>
      <c r="AR85" s="44" t="s">
        <v>148</v>
      </c>
      <c r="AS85" s="33">
        <v>0.76928837982983</v>
      </c>
      <c r="AT85" s="33">
        <v>0.76210211929609495</v>
      </c>
      <c r="AU85" s="42">
        <v>13.359614076382901</v>
      </c>
      <c r="AV85" s="42">
        <v>14.134358933216401</v>
      </c>
      <c r="AW85" s="43">
        <v>0.480324494659777</v>
      </c>
      <c r="AX85" s="43">
        <v>0.48774776340225801</v>
      </c>
      <c r="AY85" s="35">
        <v>0.84007191381065005</v>
      </c>
      <c r="AZ85" s="35">
        <v>0.84754044212579605</v>
      </c>
      <c r="BA85" s="36" t="s">
        <v>69</v>
      </c>
      <c r="BB85" s="36" t="s">
        <v>69</v>
      </c>
      <c r="BC85" s="40" t="s">
        <v>70</v>
      </c>
      <c r="BD85" s="40" t="s">
        <v>70</v>
      </c>
      <c r="BE85" s="41" t="s">
        <v>71</v>
      </c>
      <c r="BF85" s="41" t="s">
        <v>71</v>
      </c>
      <c r="BG85" s="3" t="s">
        <v>69</v>
      </c>
      <c r="BH85" s="3" t="s">
        <v>69</v>
      </c>
      <c r="BI85">
        <f t="shared" ref="BI85:BI93" si="223">IF(BJ85=AR85,1,0)</f>
        <v>1</v>
      </c>
      <c r="BJ85" t="s">
        <v>148</v>
      </c>
      <c r="BK85" s="35">
        <v>0.71112207149379403</v>
      </c>
      <c r="BL85" s="35">
        <v>0.71533235825707098</v>
      </c>
      <c r="BM85" s="35">
        <v>19.023758263725899</v>
      </c>
      <c r="BN85" s="35">
        <v>18.862054385397599</v>
      </c>
      <c r="BO85" s="35">
        <v>0.53747365377868195</v>
      </c>
      <c r="BP85" s="35">
        <v>0.53354253976878796</v>
      </c>
      <c r="BQ85" s="35">
        <v>0.84446838566792704</v>
      </c>
      <c r="BR85" s="35">
        <v>0.85395105944368899</v>
      </c>
      <c r="BS85" t="s">
        <v>69</v>
      </c>
      <c r="BT85" t="s">
        <v>69</v>
      </c>
      <c r="BU85" t="s">
        <v>68</v>
      </c>
      <c r="BV85" t="s">
        <v>68</v>
      </c>
      <c r="BW85" t="s">
        <v>69</v>
      </c>
      <c r="BX85" t="s">
        <v>69</v>
      </c>
      <c r="BY85" t="s">
        <v>69</v>
      </c>
      <c r="BZ85" t="s">
        <v>71</v>
      </c>
    </row>
    <row r="86" spans="1:78" s="56" customFormat="1" x14ac:dyDescent="0.3">
      <c r="A86" s="55">
        <v>14183000</v>
      </c>
      <c r="B86" s="55">
        <v>23780481</v>
      </c>
      <c r="C86" s="56" t="s">
        <v>142</v>
      </c>
      <c r="D86" s="56" t="s">
        <v>151</v>
      </c>
      <c r="F86" s="57"/>
      <c r="G86" s="58">
        <v>0.79</v>
      </c>
      <c r="H86" s="58" t="str">
        <f t="shared" si="207"/>
        <v>G</v>
      </c>
      <c r="I86" s="58" t="str">
        <f t="shared" si="208"/>
        <v>G</v>
      </c>
      <c r="J86" s="58" t="str">
        <f t="shared" si="209"/>
        <v>G</v>
      </c>
      <c r="K86" s="58" t="str">
        <f t="shared" si="210"/>
        <v>G</v>
      </c>
      <c r="L86" s="62">
        <v>0.15049999999999999</v>
      </c>
      <c r="M86" s="58" t="str">
        <f t="shared" si="211"/>
        <v>NS</v>
      </c>
      <c r="N86" s="58" t="str">
        <f t="shared" si="212"/>
        <v>G</v>
      </c>
      <c r="O86" s="58" t="str">
        <f t="shared" si="213"/>
        <v>S</v>
      </c>
      <c r="P86" s="58" t="str">
        <f t="shared" si="214"/>
        <v>G</v>
      </c>
      <c r="Q86" s="58">
        <v>0.45</v>
      </c>
      <c r="R86" s="58" t="str">
        <f t="shared" si="215"/>
        <v>VG</v>
      </c>
      <c r="S86" s="58" t="str">
        <f t="shared" si="216"/>
        <v>G</v>
      </c>
      <c r="T86" s="58" t="str">
        <f t="shared" si="217"/>
        <v>VG</v>
      </c>
      <c r="U86" s="58" t="str">
        <f t="shared" si="218"/>
        <v>G</v>
      </c>
      <c r="V86" s="58">
        <v>0.84499999999999997</v>
      </c>
      <c r="W86" s="58" t="str">
        <f t="shared" si="219"/>
        <v>G</v>
      </c>
      <c r="X86" s="58" t="str">
        <f t="shared" si="220"/>
        <v>S</v>
      </c>
      <c r="Y86" s="58" t="str">
        <f t="shared" si="221"/>
        <v>G</v>
      </c>
      <c r="Z86" s="58" t="str">
        <f t="shared" si="222"/>
        <v>VG</v>
      </c>
      <c r="AA86" s="60">
        <v>0.70282479882715998</v>
      </c>
      <c r="AB86" s="60">
        <v>0.64417107550446695</v>
      </c>
      <c r="AC86" s="60">
        <v>19.359259877907299</v>
      </c>
      <c r="AD86" s="60">
        <v>16.635148005357099</v>
      </c>
      <c r="AE86" s="60">
        <v>0.54513778182477901</v>
      </c>
      <c r="AF86" s="60">
        <v>0.59651397678137696</v>
      </c>
      <c r="AG86" s="60">
        <v>0.84394804880386798</v>
      </c>
      <c r="AH86" s="60">
        <v>0.737360127489193</v>
      </c>
      <c r="AI86" s="55" t="s">
        <v>69</v>
      </c>
      <c r="AJ86" s="55" t="s">
        <v>70</v>
      </c>
      <c r="AK86" s="55" t="s">
        <v>68</v>
      </c>
      <c r="AL86" s="55" t="s">
        <v>68</v>
      </c>
      <c r="AM86" s="55" t="s">
        <v>69</v>
      </c>
      <c r="AN86" s="55" t="s">
        <v>69</v>
      </c>
      <c r="AO86" s="55" t="s">
        <v>69</v>
      </c>
      <c r="AP86" s="55" t="s">
        <v>70</v>
      </c>
      <c r="AR86" s="61" t="s">
        <v>148</v>
      </c>
      <c r="AS86" s="60">
        <v>0.76928837982983</v>
      </c>
      <c r="AT86" s="60">
        <v>0.76210211929609495</v>
      </c>
      <c r="AU86" s="60">
        <v>13.359614076382901</v>
      </c>
      <c r="AV86" s="60">
        <v>14.134358933216401</v>
      </c>
      <c r="AW86" s="60">
        <v>0.480324494659777</v>
      </c>
      <c r="AX86" s="60">
        <v>0.48774776340225801</v>
      </c>
      <c r="AY86" s="60">
        <v>0.84007191381065005</v>
      </c>
      <c r="AZ86" s="60">
        <v>0.84754044212579605</v>
      </c>
      <c r="BA86" s="55" t="s">
        <v>69</v>
      </c>
      <c r="BB86" s="55" t="s">
        <v>69</v>
      </c>
      <c r="BC86" s="55" t="s">
        <v>70</v>
      </c>
      <c r="BD86" s="55" t="s">
        <v>70</v>
      </c>
      <c r="BE86" s="55" t="s">
        <v>71</v>
      </c>
      <c r="BF86" s="55" t="s">
        <v>71</v>
      </c>
      <c r="BG86" s="55" t="s">
        <v>69</v>
      </c>
      <c r="BH86" s="55" t="s">
        <v>69</v>
      </c>
      <c r="BI86" s="56">
        <f t="shared" si="223"/>
        <v>1</v>
      </c>
      <c r="BJ86" s="56" t="s">
        <v>148</v>
      </c>
      <c r="BK86" s="60">
        <v>0.71112207149379403</v>
      </c>
      <c r="BL86" s="60">
        <v>0.71533235825707098</v>
      </c>
      <c r="BM86" s="60">
        <v>19.023758263725899</v>
      </c>
      <c r="BN86" s="60">
        <v>18.862054385397599</v>
      </c>
      <c r="BO86" s="60">
        <v>0.53747365377868195</v>
      </c>
      <c r="BP86" s="60">
        <v>0.53354253976878796</v>
      </c>
      <c r="BQ86" s="60">
        <v>0.84446838566792704</v>
      </c>
      <c r="BR86" s="60">
        <v>0.85395105944368899</v>
      </c>
      <c r="BS86" s="56" t="s">
        <v>69</v>
      </c>
      <c r="BT86" s="56" t="s">
        <v>69</v>
      </c>
      <c r="BU86" s="56" t="s">
        <v>68</v>
      </c>
      <c r="BV86" s="56" t="s">
        <v>68</v>
      </c>
      <c r="BW86" s="56" t="s">
        <v>69</v>
      </c>
      <c r="BX86" s="56" t="s">
        <v>69</v>
      </c>
      <c r="BY86" s="56" t="s">
        <v>69</v>
      </c>
      <c r="BZ86" s="56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183</v>
      </c>
      <c r="F87" s="50"/>
      <c r="G87" s="51">
        <v>0.8</v>
      </c>
      <c r="H87" s="51" t="str">
        <f t="shared" si="207"/>
        <v>G</v>
      </c>
      <c r="I87" s="51" t="str">
        <f t="shared" si="208"/>
        <v>G</v>
      </c>
      <c r="J87" s="51" t="str">
        <f t="shared" si="209"/>
        <v>G</v>
      </c>
      <c r="K87" s="51" t="str">
        <f t="shared" si="210"/>
        <v>G</v>
      </c>
      <c r="L87" s="68">
        <v>0.13</v>
      </c>
      <c r="M87" s="51" t="str">
        <f t="shared" si="211"/>
        <v>S</v>
      </c>
      <c r="N87" s="51" t="str">
        <f t="shared" si="212"/>
        <v>G</v>
      </c>
      <c r="O87" s="51" t="str">
        <f t="shared" si="213"/>
        <v>S</v>
      </c>
      <c r="P87" s="51" t="str">
        <f t="shared" si="214"/>
        <v>G</v>
      </c>
      <c r="Q87" s="51">
        <v>0.439</v>
      </c>
      <c r="R87" s="51" t="str">
        <f t="shared" si="215"/>
        <v>VG</v>
      </c>
      <c r="S87" s="51" t="str">
        <f t="shared" si="216"/>
        <v>G</v>
      </c>
      <c r="T87" s="51" t="str">
        <f t="shared" si="217"/>
        <v>VG</v>
      </c>
      <c r="U87" s="51" t="str">
        <f t="shared" si="218"/>
        <v>G</v>
      </c>
      <c r="V87" s="51">
        <v>0.84230000000000005</v>
      </c>
      <c r="W87" s="51" t="str">
        <f t="shared" si="219"/>
        <v>G</v>
      </c>
      <c r="X87" s="51" t="str">
        <f t="shared" si="220"/>
        <v>S</v>
      </c>
      <c r="Y87" s="51" t="str">
        <f t="shared" si="221"/>
        <v>G</v>
      </c>
      <c r="Z87" s="51" t="str">
        <f t="shared" si="222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223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197</v>
      </c>
      <c r="F88" s="50"/>
      <c r="G88" s="51">
        <v>0.81799999999999995</v>
      </c>
      <c r="H88" s="51" t="str">
        <f t="shared" si="207"/>
        <v>VG</v>
      </c>
      <c r="I88" s="51" t="str">
        <f t="shared" si="208"/>
        <v>G</v>
      </c>
      <c r="J88" s="51" t="str">
        <f t="shared" si="209"/>
        <v>G</v>
      </c>
      <c r="K88" s="51" t="str">
        <f t="shared" si="210"/>
        <v>G</v>
      </c>
      <c r="L88" s="68">
        <v>0.1084</v>
      </c>
      <c r="M88" s="51" t="str">
        <f t="shared" si="211"/>
        <v>S</v>
      </c>
      <c r="N88" s="51" t="str">
        <f t="shared" si="212"/>
        <v>G</v>
      </c>
      <c r="O88" s="51" t="str">
        <f t="shared" si="213"/>
        <v>S</v>
      </c>
      <c r="P88" s="51" t="str">
        <f t="shared" si="214"/>
        <v>G</v>
      </c>
      <c r="Q88" s="51">
        <v>0.42</v>
      </c>
      <c r="R88" s="51" t="str">
        <f t="shared" si="215"/>
        <v>VG</v>
      </c>
      <c r="S88" s="51" t="str">
        <f t="shared" si="216"/>
        <v>G</v>
      </c>
      <c r="T88" s="51" t="str">
        <f t="shared" si="217"/>
        <v>VG</v>
      </c>
      <c r="U88" s="51" t="str">
        <f t="shared" si="218"/>
        <v>G</v>
      </c>
      <c r="V88" s="51">
        <v>0.84899999999999998</v>
      </c>
      <c r="W88" s="51" t="str">
        <f t="shared" si="219"/>
        <v>G</v>
      </c>
      <c r="X88" s="51" t="str">
        <f t="shared" si="220"/>
        <v>S</v>
      </c>
      <c r="Y88" s="51" t="str">
        <f t="shared" si="221"/>
        <v>G</v>
      </c>
      <c r="Z88" s="51" t="str">
        <f t="shared" si="222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223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199</v>
      </c>
      <c r="F89" s="50"/>
      <c r="G89" s="51">
        <v>0.82899999999999996</v>
      </c>
      <c r="H89" s="51" t="str">
        <f t="shared" si="207"/>
        <v>VG</v>
      </c>
      <c r="I89" s="51" t="str">
        <f t="shared" si="208"/>
        <v>G</v>
      </c>
      <c r="J89" s="51" t="str">
        <f t="shared" si="209"/>
        <v>G</v>
      </c>
      <c r="K89" s="51" t="str">
        <f t="shared" si="210"/>
        <v>G</v>
      </c>
      <c r="L89" s="68">
        <v>-6.7799999999999999E-2</v>
      </c>
      <c r="M89" s="51" t="str">
        <f t="shared" si="211"/>
        <v>G</v>
      </c>
      <c r="N89" s="51" t="str">
        <f t="shared" si="212"/>
        <v>G</v>
      </c>
      <c r="O89" s="51" t="str">
        <f t="shared" si="213"/>
        <v>S</v>
      </c>
      <c r="P89" s="51" t="str">
        <f t="shared" si="214"/>
        <v>G</v>
      </c>
      <c r="Q89" s="51">
        <v>0.41</v>
      </c>
      <c r="R89" s="51" t="str">
        <f t="shared" si="215"/>
        <v>VG</v>
      </c>
      <c r="S89" s="51" t="str">
        <f t="shared" si="216"/>
        <v>G</v>
      </c>
      <c r="T89" s="51" t="str">
        <f t="shared" si="217"/>
        <v>VG</v>
      </c>
      <c r="U89" s="51" t="str">
        <f t="shared" si="218"/>
        <v>G</v>
      </c>
      <c r="V89" s="51">
        <v>0.85599999999999998</v>
      </c>
      <c r="W89" s="51" t="str">
        <f t="shared" si="219"/>
        <v>VG</v>
      </c>
      <c r="X89" s="51" t="str">
        <f t="shared" si="220"/>
        <v>S</v>
      </c>
      <c r="Y89" s="51" t="str">
        <f t="shared" si="221"/>
        <v>G</v>
      </c>
      <c r="Z89" s="51" t="str">
        <f t="shared" si="222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223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200</v>
      </c>
      <c r="F90" s="50"/>
      <c r="G90" s="51">
        <v>0.82599999999999996</v>
      </c>
      <c r="H90" s="51" t="str">
        <f t="shared" si="207"/>
        <v>VG</v>
      </c>
      <c r="I90" s="51" t="str">
        <f t="shared" si="208"/>
        <v>G</v>
      </c>
      <c r="J90" s="51" t="str">
        <f t="shared" si="209"/>
        <v>G</v>
      </c>
      <c r="K90" s="51" t="str">
        <f t="shared" si="210"/>
        <v>G</v>
      </c>
      <c r="L90" s="68">
        <v>-7.1900000000000006E-2</v>
      </c>
      <c r="M90" s="51" t="str">
        <f t="shared" si="211"/>
        <v>G</v>
      </c>
      <c r="N90" s="51" t="str">
        <f t="shared" si="212"/>
        <v>G</v>
      </c>
      <c r="O90" s="51" t="str">
        <f t="shared" si="213"/>
        <v>S</v>
      </c>
      <c r="P90" s="51" t="str">
        <f t="shared" si="214"/>
        <v>G</v>
      </c>
      <c r="Q90" s="51">
        <v>0.41299999999999998</v>
      </c>
      <c r="R90" s="51" t="str">
        <f t="shared" si="215"/>
        <v>VG</v>
      </c>
      <c r="S90" s="51" t="str">
        <f t="shared" si="216"/>
        <v>G</v>
      </c>
      <c r="T90" s="51" t="str">
        <f t="shared" si="217"/>
        <v>VG</v>
      </c>
      <c r="U90" s="51" t="str">
        <f t="shared" si="218"/>
        <v>G</v>
      </c>
      <c r="V90" s="51">
        <v>0.85599999999999998</v>
      </c>
      <c r="W90" s="51" t="str">
        <f t="shared" si="219"/>
        <v>VG</v>
      </c>
      <c r="X90" s="51" t="str">
        <f t="shared" si="220"/>
        <v>S</v>
      </c>
      <c r="Y90" s="51" t="str">
        <f t="shared" si="221"/>
        <v>G</v>
      </c>
      <c r="Z90" s="51" t="str">
        <f t="shared" si="222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223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204</v>
      </c>
      <c r="F91" s="50"/>
      <c r="G91" s="51">
        <v>0.81399999999999995</v>
      </c>
      <c r="H91" s="51" t="str">
        <f t="shared" si="207"/>
        <v>VG</v>
      </c>
      <c r="I91" s="51" t="str">
        <f t="shared" si="208"/>
        <v>G</v>
      </c>
      <c r="J91" s="51" t="str">
        <f t="shared" si="209"/>
        <v>G</v>
      </c>
      <c r="K91" s="51" t="str">
        <f t="shared" si="210"/>
        <v>G</v>
      </c>
      <c r="L91" s="68">
        <v>0.12379999999999999</v>
      </c>
      <c r="M91" s="51" t="str">
        <f t="shared" si="211"/>
        <v>S</v>
      </c>
      <c r="N91" s="51" t="str">
        <f t="shared" si="212"/>
        <v>G</v>
      </c>
      <c r="O91" s="51" t="str">
        <f t="shared" si="213"/>
        <v>S</v>
      </c>
      <c r="P91" s="51" t="str">
        <f t="shared" si="214"/>
        <v>G</v>
      </c>
      <c r="Q91" s="51">
        <v>0.42399999999999999</v>
      </c>
      <c r="R91" s="51" t="str">
        <f t="shared" si="215"/>
        <v>VG</v>
      </c>
      <c r="S91" s="51" t="str">
        <f t="shared" si="216"/>
        <v>G</v>
      </c>
      <c r="T91" s="51" t="str">
        <f t="shared" si="217"/>
        <v>VG</v>
      </c>
      <c r="U91" s="51" t="str">
        <f t="shared" si="218"/>
        <v>G</v>
      </c>
      <c r="V91" s="51">
        <v>0.85409999999999997</v>
      </c>
      <c r="W91" s="51" t="str">
        <f t="shared" si="219"/>
        <v>VG</v>
      </c>
      <c r="X91" s="51" t="str">
        <f t="shared" si="220"/>
        <v>S</v>
      </c>
      <c r="Y91" s="51" t="str">
        <f t="shared" si="221"/>
        <v>G</v>
      </c>
      <c r="Z91" s="51" t="str">
        <f t="shared" si="222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223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49" t="s">
        <v>213</v>
      </c>
      <c r="F92" s="50"/>
      <c r="G92" s="51">
        <v>0.81399999999999995</v>
      </c>
      <c r="H92" s="51" t="str">
        <f t="shared" si="207"/>
        <v>VG</v>
      </c>
      <c r="I92" s="51" t="str">
        <f t="shared" si="208"/>
        <v>G</v>
      </c>
      <c r="J92" s="51" t="str">
        <f t="shared" si="209"/>
        <v>G</v>
      </c>
      <c r="K92" s="51" t="str">
        <f t="shared" si="210"/>
        <v>G</v>
      </c>
      <c r="L92" s="68">
        <v>0.12379999999999999</v>
      </c>
      <c r="M92" s="51" t="str">
        <f t="shared" si="211"/>
        <v>S</v>
      </c>
      <c r="N92" s="51" t="str">
        <f t="shared" si="212"/>
        <v>G</v>
      </c>
      <c r="O92" s="51" t="str">
        <f t="shared" si="213"/>
        <v>S</v>
      </c>
      <c r="P92" s="51" t="str">
        <f t="shared" si="214"/>
        <v>G</v>
      </c>
      <c r="Q92" s="51">
        <v>0.42399999999999999</v>
      </c>
      <c r="R92" s="51" t="str">
        <f t="shared" si="215"/>
        <v>VG</v>
      </c>
      <c r="S92" s="51" t="str">
        <f t="shared" si="216"/>
        <v>G</v>
      </c>
      <c r="T92" s="51" t="str">
        <f t="shared" si="217"/>
        <v>VG</v>
      </c>
      <c r="U92" s="51" t="str">
        <f t="shared" si="218"/>
        <v>G</v>
      </c>
      <c r="V92" s="51">
        <v>0.85409999999999997</v>
      </c>
      <c r="W92" s="51" t="str">
        <f t="shared" si="219"/>
        <v>VG</v>
      </c>
      <c r="X92" s="51" t="str">
        <f t="shared" si="220"/>
        <v>S</v>
      </c>
      <c r="Y92" s="51" t="str">
        <f t="shared" si="221"/>
        <v>G</v>
      </c>
      <c r="Z92" s="51" t="str">
        <f t="shared" si="222"/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si="223"/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49" t="s">
        <v>222</v>
      </c>
      <c r="E93" s="49" t="s">
        <v>224</v>
      </c>
      <c r="F93" s="50"/>
      <c r="G93" s="51">
        <v>0.85199999999999998</v>
      </c>
      <c r="H93" s="51" t="str">
        <f t="shared" si="207"/>
        <v>VG</v>
      </c>
      <c r="I93" s="51" t="str">
        <f t="shared" si="208"/>
        <v>G</v>
      </c>
      <c r="J93" s="51" t="str">
        <f t="shared" si="209"/>
        <v>G</v>
      </c>
      <c r="K93" s="51" t="str">
        <f t="shared" si="210"/>
        <v>G</v>
      </c>
      <c r="L93" s="68">
        <v>-5.8099999999999999E-2</v>
      </c>
      <c r="M93" s="51" t="str">
        <f t="shared" si="211"/>
        <v>G</v>
      </c>
      <c r="N93" s="51" t="str">
        <f t="shared" si="212"/>
        <v>G</v>
      </c>
      <c r="O93" s="51" t="str">
        <f t="shared" si="213"/>
        <v>S</v>
      </c>
      <c r="P93" s="51" t="str">
        <f t="shared" si="214"/>
        <v>G</v>
      </c>
      <c r="Q93" s="51">
        <v>0.38200000000000001</v>
      </c>
      <c r="R93" s="51" t="str">
        <f t="shared" si="215"/>
        <v>VG</v>
      </c>
      <c r="S93" s="51" t="str">
        <f t="shared" si="216"/>
        <v>G</v>
      </c>
      <c r="T93" s="51" t="str">
        <f t="shared" si="217"/>
        <v>VG</v>
      </c>
      <c r="U93" s="51" t="str">
        <f t="shared" si="218"/>
        <v>G</v>
      </c>
      <c r="V93" s="51">
        <v>0.86599999999999999</v>
      </c>
      <c r="W93" s="51" t="str">
        <f t="shared" si="219"/>
        <v>VG</v>
      </c>
      <c r="X93" s="51" t="str">
        <f t="shared" si="220"/>
        <v>S</v>
      </c>
      <c r="Y93" s="51" t="str">
        <f t="shared" si="221"/>
        <v>G</v>
      </c>
      <c r="Z93" s="51" t="str">
        <f t="shared" si="222"/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si="223"/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ht="57.6" x14ac:dyDescent="0.3">
      <c r="A94" s="48">
        <v>14183000</v>
      </c>
      <c r="B94" s="48">
        <v>23780481</v>
      </c>
      <c r="C94" s="49" t="s">
        <v>142</v>
      </c>
      <c r="D94" s="65" t="s">
        <v>226</v>
      </c>
      <c r="E94" s="49" t="s">
        <v>227</v>
      </c>
      <c r="F94" s="50"/>
      <c r="G94" s="51">
        <v>0.83699999999999997</v>
      </c>
      <c r="H94" s="51" t="str">
        <f t="shared" ref="H94" si="224">IF(G94&gt;0.8,"VG",IF(G94&gt;0.7,"G",IF(G94&gt;0.45,"S","NS")))</f>
        <v>VG</v>
      </c>
      <c r="I94" s="51" t="str">
        <f t="shared" ref="I94" si="225">AI94</f>
        <v>G</v>
      </c>
      <c r="J94" s="51" t="str">
        <f t="shared" ref="J94" si="226">BB94</f>
        <v>G</v>
      </c>
      <c r="K94" s="51" t="str">
        <f t="shared" ref="K94" si="227">BT94</f>
        <v>G</v>
      </c>
      <c r="L94" s="68">
        <v>9.7799999999999998E-2</v>
      </c>
      <c r="M94" s="51" t="str">
        <f t="shared" ref="M94" si="228">IF(ABS(L94)&lt;5%,"VG",IF(ABS(L94)&lt;10%,"G",IF(ABS(L94)&lt;15%,"S","NS")))</f>
        <v>G</v>
      </c>
      <c r="N94" s="51" t="str">
        <f t="shared" ref="N94" si="229">AO94</f>
        <v>G</v>
      </c>
      <c r="O94" s="51" t="str">
        <f t="shared" ref="O94" si="230">BD94</f>
        <v>S</v>
      </c>
      <c r="P94" s="51" t="str">
        <f t="shared" ref="P94" si="231">BY94</f>
        <v>G</v>
      </c>
      <c r="Q94" s="51">
        <v>0.39900000000000002</v>
      </c>
      <c r="R94" s="51" t="str">
        <f t="shared" ref="R94" si="232">IF(Q94&lt;=0.5,"VG",IF(Q94&lt;=0.6,"G",IF(Q94&lt;=0.7,"S","NS")))</f>
        <v>VG</v>
      </c>
      <c r="S94" s="51" t="str">
        <f t="shared" ref="S94" si="233">AN94</f>
        <v>G</v>
      </c>
      <c r="T94" s="51" t="str">
        <f t="shared" ref="T94" si="234">BF94</f>
        <v>VG</v>
      </c>
      <c r="U94" s="51" t="str">
        <f t="shared" ref="U94" si="235">BX94</f>
        <v>G</v>
      </c>
      <c r="V94" s="51">
        <v>0.86809999999999998</v>
      </c>
      <c r="W94" s="51" t="str">
        <f t="shared" ref="W94" si="236">IF(V94&gt;0.85,"VG",IF(V94&gt;0.75,"G",IF(V94&gt;0.6,"S","NS")))</f>
        <v>VG</v>
      </c>
      <c r="X94" s="51" t="str">
        <f t="shared" ref="X94" si="237">AP94</f>
        <v>S</v>
      </c>
      <c r="Y94" s="51" t="str">
        <f t="shared" ref="Y94" si="238">BH94</f>
        <v>G</v>
      </c>
      <c r="Z94" s="51" t="str">
        <f t="shared" ref="Z94" si="239">BZ94</f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ref="BI94" si="240">IF(BJ94=AR94,1,0)</f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65" t="s">
        <v>231</v>
      </c>
      <c r="E95" s="49" t="s">
        <v>232</v>
      </c>
      <c r="F95" s="50"/>
      <c r="G95" s="51">
        <v>0.79700000000000004</v>
      </c>
      <c r="H95" s="51" t="str">
        <f t="shared" ref="H95" si="241">IF(G95&gt;0.8,"VG",IF(G95&gt;0.7,"G",IF(G95&gt;0.45,"S","NS")))</f>
        <v>G</v>
      </c>
      <c r="I95" s="51" t="str">
        <f t="shared" ref="I95" si="242">AI95</f>
        <v>G</v>
      </c>
      <c r="J95" s="51" t="str">
        <f t="shared" ref="J95" si="243">BB95</f>
        <v>G</v>
      </c>
      <c r="K95" s="51" t="str">
        <f t="shared" ref="K95" si="244">BT95</f>
        <v>G</v>
      </c>
      <c r="L95" s="68">
        <v>-0.1283</v>
      </c>
      <c r="M95" s="51" t="str">
        <f t="shared" ref="M95" si="245">IF(ABS(L95)&lt;5%,"VG",IF(ABS(L95)&lt;10%,"G",IF(ABS(L95)&lt;15%,"S","NS")))</f>
        <v>S</v>
      </c>
      <c r="N95" s="51" t="str">
        <f t="shared" ref="N95" si="246">AO95</f>
        <v>G</v>
      </c>
      <c r="O95" s="51" t="str">
        <f t="shared" ref="O95" si="247">BD95</f>
        <v>S</v>
      </c>
      <c r="P95" s="51" t="str">
        <f t="shared" ref="P95" si="248">BY95</f>
        <v>G</v>
      </c>
      <c r="Q95" s="51">
        <v>0.437</v>
      </c>
      <c r="R95" s="51" t="str">
        <f t="shared" ref="R95" si="249">IF(Q95&lt;=0.5,"VG",IF(Q95&lt;=0.6,"G",IF(Q95&lt;=0.7,"S","NS")))</f>
        <v>VG</v>
      </c>
      <c r="S95" s="51" t="str">
        <f t="shared" ref="S95" si="250">AN95</f>
        <v>G</v>
      </c>
      <c r="T95" s="51" t="str">
        <f t="shared" ref="T95" si="251">BF95</f>
        <v>VG</v>
      </c>
      <c r="U95" s="51" t="str">
        <f t="shared" ref="U95" si="252">BX95</f>
        <v>G</v>
      </c>
      <c r="V95" s="51">
        <v>0.8679</v>
      </c>
      <c r="W95" s="51" t="str">
        <f t="shared" ref="W95" si="253">IF(V95&gt;0.85,"VG",IF(V95&gt;0.75,"G",IF(V95&gt;0.6,"S","NS")))</f>
        <v>VG</v>
      </c>
      <c r="X95" s="51" t="str">
        <f t="shared" ref="X95" si="254">AP95</f>
        <v>S</v>
      </c>
      <c r="Y95" s="51" t="str">
        <f t="shared" ref="Y95" si="255">BH95</f>
        <v>G</v>
      </c>
      <c r="Z95" s="51" t="str">
        <f t="shared" ref="Z95" si="256">BZ95</f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ref="BI95" si="257">IF(BJ95=AR95,1,0)</f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65" t="s">
        <v>237</v>
      </c>
      <c r="E96" s="49" t="s">
        <v>238</v>
      </c>
      <c r="F96" s="50"/>
      <c r="G96" s="51">
        <v>0.80500000000000005</v>
      </c>
      <c r="H96" s="51" t="str">
        <f t="shared" ref="H96" si="258">IF(G96&gt;0.8,"VG",IF(G96&gt;0.7,"G",IF(G96&gt;0.45,"S","NS")))</f>
        <v>VG</v>
      </c>
      <c r="I96" s="51" t="str">
        <f t="shared" ref="I96" si="259">AI96</f>
        <v>G</v>
      </c>
      <c r="J96" s="51" t="str">
        <f t="shared" ref="J96" si="260">BB96</f>
        <v>G</v>
      </c>
      <c r="K96" s="51" t="str">
        <f t="shared" ref="K96" si="261">BT96</f>
        <v>G</v>
      </c>
      <c r="L96" s="68">
        <v>-0.1225</v>
      </c>
      <c r="M96" s="51" t="str">
        <f t="shared" ref="M96" si="262">IF(ABS(L96)&lt;5%,"VG",IF(ABS(L96)&lt;10%,"G",IF(ABS(L96)&lt;15%,"S","NS")))</f>
        <v>S</v>
      </c>
      <c r="N96" s="51" t="str">
        <f t="shared" ref="N96" si="263">AO96</f>
        <v>G</v>
      </c>
      <c r="O96" s="51" t="str">
        <f t="shared" ref="O96" si="264">BD96</f>
        <v>S</v>
      </c>
      <c r="P96" s="51" t="str">
        <f t="shared" ref="P96" si="265">BY96</f>
        <v>G</v>
      </c>
      <c r="Q96" s="51">
        <v>0.43</v>
      </c>
      <c r="R96" s="51" t="str">
        <f t="shared" ref="R96" si="266">IF(Q96&lt;=0.5,"VG",IF(Q96&lt;=0.6,"G",IF(Q96&lt;=0.7,"S","NS")))</f>
        <v>VG</v>
      </c>
      <c r="S96" s="51" t="str">
        <f t="shared" ref="S96" si="267">AN96</f>
        <v>G</v>
      </c>
      <c r="T96" s="51" t="str">
        <f t="shared" ref="T96" si="268">BF96</f>
        <v>VG</v>
      </c>
      <c r="U96" s="51" t="str">
        <f t="shared" ref="U96" si="269">BX96</f>
        <v>G</v>
      </c>
      <c r="V96" s="51">
        <v>0.86929999999999996</v>
      </c>
      <c r="W96" s="51" t="str">
        <f t="shared" ref="W96" si="270">IF(V96&gt;0.85,"VG",IF(V96&gt;0.75,"G",IF(V96&gt;0.6,"S","NS")))</f>
        <v>VG</v>
      </c>
      <c r="X96" s="51" t="str">
        <f t="shared" ref="X96" si="271">AP96</f>
        <v>S</v>
      </c>
      <c r="Y96" s="51" t="str">
        <f t="shared" ref="Y96" si="272">BH96</f>
        <v>G</v>
      </c>
      <c r="Z96" s="51" t="str">
        <f t="shared" ref="Z96" si="273">BZ96</f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274">IF(BJ96=AR96,1,0)</f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ht="43.2" x14ac:dyDescent="0.3">
      <c r="A97" s="48">
        <v>14183000</v>
      </c>
      <c r="B97" s="48">
        <v>23780481</v>
      </c>
      <c r="C97" s="49" t="s">
        <v>142</v>
      </c>
      <c r="D97" s="65" t="s">
        <v>241</v>
      </c>
      <c r="E97" s="49" t="s">
        <v>240</v>
      </c>
      <c r="F97" s="50"/>
      <c r="G97" s="51">
        <v>0.85499999999999998</v>
      </c>
      <c r="H97" s="51" t="str">
        <f t="shared" ref="H97" si="275">IF(G97&gt;0.8,"VG",IF(G97&gt;0.7,"G",IF(G97&gt;0.45,"S","NS")))</f>
        <v>VG</v>
      </c>
      <c r="I97" s="51" t="str">
        <f t="shared" ref="I97" si="276">AI97</f>
        <v>G</v>
      </c>
      <c r="J97" s="51" t="str">
        <f t="shared" ref="J97" si="277">BB97</f>
        <v>G</v>
      </c>
      <c r="K97" s="51" t="str">
        <f t="shared" ref="K97" si="278">BT97</f>
        <v>G</v>
      </c>
      <c r="L97" s="68">
        <v>5.7099999999999998E-2</v>
      </c>
      <c r="M97" s="51" t="str">
        <f t="shared" ref="M97" si="279">IF(ABS(L97)&lt;5%,"VG",IF(ABS(L97)&lt;10%,"G",IF(ABS(L97)&lt;15%,"S","NS")))</f>
        <v>G</v>
      </c>
      <c r="N97" s="51" t="str">
        <f t="shared" ref="N97" si="280">AO97</f>
        <v>G</v>
      </c>
      <c r="O97" s="51" t="str">
        <f t="shared" ref="O97" si="281">BD97</f>
        <v>S</v>
      </c>
      <c r="P97" s="51" t="str">
        <f t="shared" ref="P97" si="282">BY97</f>
        <v>G</v>
      </c>
      <c r="Q97" s="51">
        <v>0.379</v>
      </c>
      <c r="R97" s="51" t="str">
        <f t="shared" ref="R97" si="283">IF(Q97&lt;=0.5,"VG",IF(Q97&lt;=0.6,"G",IF(Q97&lt;=0.7,"S","NS")))</f>
        <v>VG</v>
      </c>
      <c r="S97" s="51" t="str">
        <f t="shared" ref="S97" si="284">AN97</f>
        <v>G</v>
      </c>
      <c r="T97" s="51" t="str">
        <f t="shared" ref="T97" si="285">BF97</f>
        <v>VG</v>
      </c>
      <c r="U97" s="51" t="str">
        <f t="shared" ref="U97" si="286">BX97</f>
        <v>G</v>
      </c>
      <c r="V97" s="51">
        <v>0.87150000000000005</v>
      </c>
      <c r="W97" s="51" t="str">
        <f t="shared" ref="W97" si="287">IF(V97&gt;0.85,"VG",IF(V97&gt;0.75,"G",IF(V97&gt;0.6,"S","NS")))</f>
        <v>VG</v>
      </c>
      <c r="X97" s="51" t="str">
        <f t="shared" ref="X97" si="288">AP97</f>
        <v>S</v>
      </c>
      <c r="Y97" s="51" t="str">
        <f t="shared" ref="Y97" si="289">BH97</f>
        <v>G</v>
      </c>
      <c r="Z97" s="51" t="str">
        <f t="shared" ref="Z97" si="290">BZ97</f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ref="BI97" si="291">IF(BJ97=AR97,1,0)</f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65" t="s">
        <v>242</v>
      </c>
      <c r="E98" s="49" t="s">
        <v>243</v>
      </c>
      <c r="F98" s="50"/>
      <c r="G98" s="51">
        <v>0.82899999999999996</v>
      </c>
      <c r="H98" s="51" t="str">
        <f t="shared" ref="H98" si="292">IF(G98&gt;0.8,"VG",IF(G98&gt;0.7,"G",IF(G98&gt;0.45,"S","NS")))</f>
        <v>VG</v>
      </c>
      <c r="I98" s="51" t="str">
        <f t="shared" ref="I98" si="293">AI98</f>
        <v>G</v>
      </c>
      <c r="J98" s="51" t="str">
        <f t="shared" ref="J98" si="294">BB98</f>
        <v>G</v>
      </c>
      <c r="K98" s="51" t="str">
        <f t="shared" ref="K98" si="295">BT98</f>
        <v>G</v>
      </c>
      <c r="L98" s="68">
        <v>-9.5899999999999999E-2</v>
      </c>
      <c r="M98" s="51" t="str">
        <f t="shared" ref="M98" si="296">IF(ABS(L98)&lt;5%,"VG",IF(ABS(L98)&lt;10%,"G",IF(ABS(L98)&lt;15%,"S","NS")))</f>
        <v>G</v>
      </c>
      <c r="N98" s="51" t="str">
        <f t="shared" ref="N98" si="297">AO98</f>
        <v>G</v>
      </c>
      <c r="O98" s="51" t="str">
        <f t="shared" ref="O98" si="298">BD98</f>
        <v>S</v>
      </c>
      <c r="P98" s="51" t="str">
        <f t="shared" ref="P98" si="299">BY98</f>
        <v>G</v>
      </c>
      <c r="Q98" s="51">
        <v>0.40699999999999997</v>
      </c>
      <c r="R98" s="51" t="str">
        <f t="shared" ref="R98" si="300">IF(Q98&lt;=0.5,"VG",IF(Q98&lt;=0.6,"G",IF(Q98&lt;=0.7,"S","NS")))</f>
        <v>VG</v>
      </c>
      <c r="S98" s="51" t="str">
        <f t="shared" ref="S98" si="301">AN98</f>
        <v>G</v>
      </c>
      <c r="T98" s="51" t="str">
        <f t="shared" ref="T98" si="302">BF98</f>
        <v>VG</v>
      </c>
      <c r="U98" s="51" t="str">
        <f t="shared" ref="U98" si="303">BX98</f>
        <v>G</v>
      </c>
      <c r="V98" s="51">
        <v>0.86550000000000005</v>
      </c>
      <c r="W98" s="51" t="str">
        <f t="shared" ref="W98" si="304">IF(V98&gt;0.85,"VG",IF(V98&gt;0.75,"G",IF(V98&gt;0.6,"S","NS")))</f>
        <v>VG</v>
      </c>
      <c r="X98" s="51" t="str">
        <f t="shared" ref="X98" si="305">AP98</f>
        <v>S</v>
      </c>
      <c r="Y98" s="51" t="str">
        <f t="shared" ref="Y98" si="306">BH98</f>
        <v>G</v>
      </c>
      <c r="Z98" s="51" t="str">
        <f t="shared" ref="Z98" si="307">BZ98</f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ref="BI98" si="308">IF(BJ98=AR98,1,0)</f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70" customFormat="1" x14ac:dyDescent="0.3">
      <c r="A99" s="69"/>
      <c r="B99" s="69"/>
      <c r="F99" s="71"/>
      <c r="G99" s="72"/>
      <c r="H99" s="72"/>
      <c r="I99" s="72"/>
      <c r="J99" s="72"/>
      <c r="K99" s="72"/>
      <c r="L99" s="80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4"/>
      <c r="AB99" s="74"/>
      <c r="AC99" s="74"/>
      <c r="AD99" s="74"/>
      <c r="AE99" s="74"/>
      <c r="AF99" s="74"/>
      <c r="AG99" s="74"/>
      <c r="AH99" s="74"/>
      <c r="AI99" s="69"/>
      <c r="AJ99" s="69"/>
      <c r="AK99" s="69"/>
      <c r="AL99" s="69"/>
      <c r="AM99" s="69"/>
      <c r="AN99" s="69"/>
      <c r="AO99" s="69"/>
      <c r="AP99" s="69"/>
      <c r="AR99" s="75"/>
      <c r="AS99" s="74"/>
      <c r="AT99" s="74"/>
      <c r="AU99" s="74"/>
      <c r="AV99" s="74"/>
      <c r="AW99" s="74"/>
      <c r="AX99" s="74"/>
      <c r="AY99" s="74"/>
      <c r="AZ99" s="74"/>
      <c r="BA99" s="69"/>
      <c r="BB99" s="69"/>
      <c r="BC99" s="69"/>
      <c r="BD99" s="69"/>
      <c r="BE99" s="69"/>
      <c r="BF99" s="69"/>
      <c r="BG99" s="69"/>
      <c r="BH99" s="69"/>
      <c r="BK99" s="74"/>
      <c r="BL99" s="74"/>
      <c r="BM99" s="74"/>
      <c r="BN99" s="74"/>
      <c r="BO99" s="74"/>
      <c r="BP99" s="74"/>
      <c r="BQ99" s="74"/>
      <c r="BR99" s="74"/>
    </row>
    <row r="100" spans="1:78" x14ac:dyDescent="0.3">
      <c r="A100" s="3">
        <v>14184100</v>
      </c>
      <c r="B100" s="3">
        <v>23780883</v>
      </c>
      <c r="C100" t="s">
        <v>143</v>
      </c>
      <c r="D100" t="s">
        <v>137</v>
      </c>
      <c r="G100" s="16">
        <v>0.82</v>
      </c>
      <c r="H100" s="16" t="str">
        <f t="shared" ref="H100:H114" si="309">IF(G100&gt;0.8,"VG",IF(G100&gt;0.7,"G",IF(G100&gt;0.45,"S","NS")))</f>
        <v>VG</v>
      </c>
      <c r="I100" s="16" t="str">
        <f t="shared" ref="I100:I114" si="310">AI100</f>
        <v>G</v>
      </c>
      <c r="J100" s="16" t="str">
        <f t="shared" ref="J100:J114" si="311">BB100</f>
        <v>G</v>
      </c>
      <c r="K100" s="16" t="str">
        <f t="shared" ref="K100:K114" si="312">BT100</f>
        <v>G</v>
      </c>
      <c r="L100" s="19">
        <v>6.4000000000000001E-2</v>
      </c>
      <c r="M100" s="26" t="str">
        <f t="shared" ref="M100:M114" si="313">IF(ABS(L100)&lt;5%,"VG",IF(ABS(L100)&lt;10%,"G",IF(ABS(L100)&lt;15%,"S","NS")))</f>
        <v>G</v>
      </c>
      <c r="N100" s="26" t="str">
        <f t="shared" ref="N100:N114" si="314">AO100</f>
        <v>G</v>
      </c>
      <c r="O100" s="26" t="str">
        <f t="shared" ref="O100:O114" si="315">BD100</f>
        <v>G</v>
      </c>
      <c r="P100" s="26" t="str">
        <f t="shared" ref="P100:P114" si="316">BY100</f>
        <v>G</v>
      </c>
      <c r="Q100" s="18">
        <v>0.42</v>
      </c>
      <c r="R100" s="17" t="str">
        <f t="shared" ref="R100:R114" si="317">IF(Q100&lt;=0.5,"VG",IF(Q100&lt;=0.6,"G",IF(Q100&lt;=0.7,"S","NS")))</f>
        <v>VG</v>
      </c>
      <c r="S100" s="17" t="str">
        <f t="shared" ref="S100:S114" si="318">AN100</f>
        <v>G</v>
      </c>
      <c r="T100" s="17" t="str">
        <f t="shared" ref="T100:T114" si="319">BF100</f>
        <v>VG</v>
      </c>
      <c r="U100" s="17" t="str">
        <f t="shared" ref="U100:U114" si="320">BX100</f>
        <v>VG</v>
      </c>
      <c r="V100" s="18">
        <v>0.84</v>
      </c>
      <c r="W100" s="18" t="str">
        <f t="shared" ref="W100:W114" si="321">IF(V100&gt;0.85,"VG",IF(V100&gt;0.75,"G",IF(V100&gt;0.6,"S","NS")))</f>
        <v>G</v>
      </c>
      <c r="X100" s="18" t="str">
        <f t="shared" ref="X100:X114" si="322">AP100</f>
        <v>S</v>
      </c>
      <c r="Y100" s="18" t="str">
        <f t="shared" ref="Y100:Y114" si="323">BH100</f>
        <v>VG</v>
      </c>
      <c r="Z100" s="18" t="str">
        <f t="shared" ref="Z100:Z114" si="324">BZ100</f>
        <v>G</v>
      </c>
      <c r="AA100" s="33">
        <v>0.74616055699305495</v>
      </c>
      <c r="AB100" s="33">
        <v>0.67909814418889003</v>
      </c>
      <c r="AC100" s="42">
        <v>14.057892180073001</v>
      </c>
      <c r="AD100" s="42">
        <v>10.3877828640448</v>
      </c>
      <c r="AE100" s="43">
        <v>0.50382481380629296</v>
      </c>
      <c r="AF100" s="43">
        <v>0.56648199954730305</v>
      </c>
      <c r="AG100" s="35">
        <v>0.84268686003554205</v>
      </c>
      <c r="AH100" s="35">
        <v>0.72946601556531199</v>
      </c>
      <c r="AI100" s="36" t="s">
        <v>69</v>
      </c>
      <c r="AJ100" s="36" t="s">
        <v>70</v>
      </c>
      <c r="AK100" s="40" t="s">
        <v>70</v>
      </c>
      <c r="AL100" s="40" t="s">
        <v>70</v>
      </c>
      <c r="AM100" s="41" t="s">
        <v>69</v>
      </c>
      <c r="AN100" s="41" t="s">
        <v>69</v>
      </c>
      <c r="AO100" s="3" t="s">
        <v>69</v>
      </c>
      <c r="AP100" s="3" t="s">
        <v>70</v>
      </c>
      <c r="AR100" s="44" t="s">
        <v>149</v>
      </c>
      <c r="AS100" s="33">
        <v>0.79445395584336498</v>
      </c>
      <c r="AT100" s="33">
        <v>0.793548832874162</v>
      </c>
      <c r="AU100" s="42">
        <v>8.4103450557926198</v>
      </c>
      <c r="AV100" s="42">
        <v>8.4276026771923807</v>
      </c>
      <c r="AW100" s="43">
        <v>0.45337186079049402</v>
      </c>
      <c r="AX100" s="43">
        <v>0.45436897685233502</v>
      </c>
      <c r="AY100" s="35">
        <v>0.85077270589057197</v>
      </c>
      <c r="AZ100" s="35">
        <v>0.85532850180283004</v>
      </c>
      <c r="BA100" s="36" t="s">
        <v>69</v>
      </c>
      <c r="BB100" s="36" t="s">
        <v>69</v>
      </c>
      <c r="BC100" s="40" t="s">
        <v>69</v>
      </c>
      <c r="BD100" s="40" t="s">
        <v>69</v>
      </c>
      <c r="BE100" s="41" t="s">
        <v>71</v>
      </c>
      <c r="BF100" s="41" t="s">
        <v>71</v>
      </c>
      <c r="BG100" s="3" t="s">
        <v>71</v>
      </c>
      <c r="BH100" s="3" t="s">
        <v>71</v>
      </c>
      <c r="BI100">
        <f t="shared" ref="BI100:BI114" si="325">IF(BJ100=AR100,1,0)</f>
        <v>1</v>
      </c>
      <c r="BJ100" t="s">
        <v>149</v>
      </c>
      <c r="BK100" s="35">
        <v>0.75847979630699902</v>
      </c>
      <c r="BL100" s="35">
        <v>0.76392120553183895</v>
      </c>
      <c r="BM100" s="35">
        <v>12.772944691857001</v>
      </c>
      <c r="BN100" s="35">
        <v>11.9197259371805</v>
      </c>
      <c r="BO100" s="35">
        <v>0.49144705075216599</v>
      </c>
      <c r="BP100" s="35">
        <v>0.485879403214584</v>
      </c>
      <c r="BQ100" s="35">
        <v>0.84162527161224499</v>
      </c>
      <c r="BR100" s="35">
        <v>0.84458503604716195</v>
      </c>
      <c r="BS100" t="s">
        <v>69</v>
      </c>
      <c r="BT100" t="s">
        <v>69</v>
      </c>
      <c r="BU100" t="s">
        <v>70</v>
      </c>
      <c r="BV100" t="s">
        <v>70</v>
      </c>
      <c r="BW100" t="s">
        <v>71</v>
      </c>
      <c r="BX100" t="s">
        <v>71</v>
      </c>
      <c r="BY100" t="s">
        <v>69</v>
      </c>
      <c r="BZ100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151</v>
      </c>
      <c r="F101" s="50"/>
      <c r="G101" s="51">
        <v>0.82</v>
      </c>
      <c r="H101" s="51" t="str">
        <f t="shared" si="309"/>
        <v>VG</v>
      </c>
      <c r="I101" s="51" t="str">
        <f t="shared" si="310"/>
        <v>G</v>
      </c>
      <c r="J101" s="51" t="str">
        <f t="shared" si="311"/>
        <v>G</v>
      </c>
      <c r="K101" s="51" t="str">
        <f t="shared" si="312"/>
        <v>G</v>
      </c>
      <c r="L101" s="52">
        <v>0.05</v>
      </c>
      <c r="M101" s="51" t="str">
        <f t="shared" si="313"/>
        <v>G</v>
      </c>
      <c r="N101" s="51" t="str">
        <f t="shared" si="314"/>
        <v>G</v>
      </c>
      <c r="O101" s="51" t="str">
        <f t="shared" si="315"/>
        <v>G</v>
      </c>
      <c r="P101" s="51" t="str">
        <f t="shared" si="316"/>
        <v>G</v>
      </c>
      <c r="Q101" s="51">
        <v>0.43</v>
      </c>
      <c r="R101" s="51" t="str">
        <f t="shared" si="317"/>
        <v>VG</v>
      </c>
      <c r="S101" s="51" t="str">
        <f t="shared" si="318"/>
        <v>G</v>
      </c>
      <c r="T101" s="51" t="str">
        <f t="shared" si="319"/>
        <v>VG</v>
      </c>
      <c r="U101" s="51" t="str">
        <f t="shared" si="320"/>
        <v>VG</v>
      </c>
      <c r="V101" s="51">
        <v>0.84</v>
      </c>
      <c r="W101" s="51" t="str">
        <f t="shared" si="321"/>
        <v>G</v>
      </c>
      <c r="X101" s="51" t="str">
        <f t="shared" si="322"/>
        <v>S</v>
      </c>
      <c r="Y101" s="51" t="str">
        <f t="shared" si="323"/>
        <v>VG</v>
      </c>
      <c r="Z101" s="51" t="str">
        <f t="shared" si="324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325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56" customFormat="1" ht="28.8" x14ac:dyDescent="0.3">
      <c r="A102" s="55">
        <v>14184100</v>
      </c>
      <c r="B102" s="55">
        <v>23780883</v>
      </c>
      <c r="C102" s="56" t="s">
        <v>143</v>
      </c>
      <c r="D102" s="66" t="s">
        <v>156</v>
      </c>
      <c r="E102" s="56" t="s">
        <v>157</v>
      </c>
      <c r="F102" s="57"/>
      <c r="G102" s="58">
        <v>0.75</v>
      </c>
      <c r="H102" s="58" t="str">
        <f t="shared" si="309"/>
        <v>G</v>
      </c>
      <c r="I102" s="58" t="str">
        <f t="shared" si="310"/>
        <v>G</v>
      </c>
      <c r="J102" s="58" t="str">
        <f t="shared" si="311"/>
        <v>G</v>
      </c>
      <c r="K102" s="58" t="str">
        <f t="shared" si="312"/>
        <v>G</v>
      </c>
      <c r="L102" s="59">
        <v>0.193</v>
      </c>
      <c r="M102" s="58" t="str">
        <f t="shared" si="313"/>
        <v>NS</v>
      </c>
      <c r="N102" s="58" t="str">
        <f t="shared" si="314"/>
        <v>G</v>
      </c>
      <c r="O102" s="58" t="str">
        <f t="shared" si="315"/>
        <v>G</v>
      </c>
      <c r="P102" s="58" t="str">
        <f t="shared" si="316"/>
        <v>G</v>
      </c>
      <c r="Q102" s="58">
        <v>0.49</v>
      </c>
      <c r="R102" s="58" t="str">
        <f t="shared" si="317"/>
        <v>VG</v>
      </c>
      <c r="S102" s="58" t="str">
        <f t="shared" si="318"/>
        <v>G</v>
      </c>
      <c r="T102" s="58" t="str">
        <f t="shared" si="319"/>
        <v>VG</v>
      </c>
      <c r="U102" s="58" t="str">
        <f t="shared" si="320"/>
        <v>VG</v>
      </c>
      <c r="V102" s="58">
        <v>0.83</v>
      </c>
      <c r="W102" s="58" t="str">
        <f t="shared" si="321"/>
        <v>G</v>
      </c>
      <c r="X102" s="58" t="str">
        <f t="shared" si="322"/>
        <v>S</v>
      </c>
      <c r="Y102" s="58" t="str">
        <f t="shared" si="323"/>
        <v>VG</v>
      </c>
      <c r="Z102" s="58" t="str">
        <f t="shared" si="324"/>
        <v>G</v>
      </c>
      <c r="AA102" s="60">
        <v>0.74616055699305495</v>
      </c>
      <c r="AB102" s="60">
        <v>0.67909814418889003</v>
      </c>
      <c r="AC102" s="60">
        <v>14.057892180073001</v>
      </c>
      <c r="AD102" s="60">
        <v>10.3877828640448</v>
      </c>
      <c r="AE102" s="60">
        <v>0.50382481380629296</v>
      </c>
      <c r="AF102" s="60">
        <v>0.56648199954730305</v>
      </c>
      <c r="AG102" s="60">
        <v>0.84268686003554205</v>
      </c>
      <c r="AH102" s="60">
        <v>0.72946601556531199</v>
      </c>
      <c r="AI102" s="55" t="s">
        <v>69</v>
      </c>
      <c r="AJ102" s="55" t="s">
        <v>70</v>
      </c>
      <c r="AK102" s="55" t="s">
        <v>70</v>
      </c>
      <c r="AL102" s="55" t="s">
        <v>70</v>
      </c>
      <c r="AM102" s="55" t="s">
        <v>69</v>
      </c>
      <c r="AN102" s="55" t="s">
        <v>69</v>
      </c>
      <c r="AO102" s="55" t="s">
        <v>69</v>
      </c>
      <c r="AP102" s="55" t="s">
        <v>70</v>
      </c>
      <c r="AR102" s="61" t="s">
        <v>149</v>
      </c>
      <c r="AS102" s="60">
        <v>0.79445395584336498</v>
      </c>
      <c r="AT102" s="60">
        <v>0.793548832874162</v>
      </c>
      <c r="AU102" s="60">
        <v>8.4103450557926198</v>
      </c>
      <c r="AV102" s="60">
        <v>8.4276026771923807</v>
      </c>
      <c r="AW102" s="60">
        <v>0.45337186079049402</v>
      </c>
      <c r="AX102" s="60">
        <v>0.45436897685233502</v>
      </c>
      <c r="AY102" s="60">
        <v>0.85077270589057197</v>
      </c>
      <c r="AZ102" s="60">
        <v>0.85532850180283004</v>
      </c>
      <c r="BA102" s="55" t="s">
        <v>69</v>
      </c>
      <c r="BB102" s="55" t="s">
        <v>69</v>
      </c>
      <c r="BC102" s="55" t="s">
        <v>69</v>
      </c>
      <c r="BD102" s="55" t="s">
        <v>69</v>
      </c>
      <c r="BE102" s="55" t="s">
        <v>71</v>
      </c>
      <c r="BF102" s="55" t="s">
        <v>71</v>
      </c>
      <c r="BG102" s="55" t="s">
        <v>71</v>
      </c>
      <c r="BH102" s="55" t="s">
        <v>71</v>
      </c>
      <c r="BI102" s="56">
        <f t="shared" si="325"/>
        <v>1</v>
      </c>
      <c r="BJ102" s="56" t="s">
        <v>149</v>
      </c>
      <c r="BK102" s="60">
        <v>0.75847979630699902</v>
      </c>
      <c r="BL102" s="60">
        <v>0.76392120553183895</v>
      </c>
      <c r="BM102" s="60">
        <v>12.772944691857001</v>
      </c>
      <c r="BN102" s="60">
        <v>11.9197259371805</v>
      </c>
      <c r="BO102" s="60">
        <v>0.49144705075216599</v>
      </c>
      <c r="BP102" s="60">
        <v>0.485879403214584</v>
      </c>
      <c r="BQ102" s="60">
        <v>0.84162527161224499</v>
      </c>
      <c r="BR102" s="60">
        <v>0.84458503604716195</v>
      </c>
      <c r="BS102" s="56" t="s">
        <v>69</v>
      </c>
      <c r="BT102" s="56" t="s">
        <v>69</v>
      </c>
      <c r="BU102" s="56" t="s">
        <v>70</v>
      </c>
      <c r="BV102" s="56" t="s">
        <v>70</v>
      </c>
      <c r="BW102" s="56" t="s">
        <v>71</v>
      </c>
      <c r="BX102" s="56" t="s">
        <v>71</v>
      </c>
      <c r="BY102" s="56" t="s">
        <v>69</v>
      </c>
      <c r="BZ102" s="56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183</v>
      </c>
      <c r="F103" s="50"/>
      <c r="G103" s="51">
        <v>0.81899999999999995</v>
      </c>
      <c r="H103" s="51" t="str">
        <f t="shared" si="309"/>
        <v>VG</v>
      </c>
      <c r="I103" s="51" t="str">
        <f t="shared" si="310"/>
        <v>G</v>
      </c>
      <c r="J103" s="51" t="str">
        <f t="shared" si="311"/>
        <v>G</v>
      </c>
      <c r="K103" s="51" t="str">
        <f t="shared" si="312"/>
        <v>G</v>
      </c>
      <c r="L103" s="52">
        <v>3.3399999999999999E-2</v>
      </c>
      <c r="M103" s="51" t="str">
        <f t="shared" si="313"/>
        <v>VG</v>
      </c>
      <c r="N103" s="51" t="str">
        <f t="shared" si="314"/>
        <v>G</v>
      </c>
      <c r="O103" s="51" t="str">
        <f t="shared" si="315"/>
        <v>G</v>
      </c>
      <c r="P103" s="51" t="str">
        <f t="shared" si="316"/>
        <v>G</v>
      </c>
      <c r="Q103" s="51">
        <v>0.42599999999999999</v>
      </c>
      <c r="R103" s="51" t="str">
        <f t="shared" si="317"/>
        <v>VG</v>
      </c>
      <c r="S103" s="51" t="str">
        <f t="shared" si="318"/>
        <v>G</v>
      </c>
      <c r="T103" s="51" t="str">
        <f t="shared" si="319"/>
        <v>VG</v>
      </c>
      <c r="U103" s="51" t="str">
        <f t="shared" si="320"/>
        <v>VG</v>
      </c>
      <c r="V103" s="51">
        <v>0.83199999999999996</v>
      </c>
      <c r="W103" s="51" t="str">
        <f t="shared" si="321"/>
        <v>G</v>
      </c>
      <c r="X103" s="51" t="str">
        <f t="shared" si="322"/>
        <v>S</v>
      </c>
      <c r="Y103" s="51" t="str">
        <f t="shared" si="323"/>
        <v>VG</v>
      </c>
      <c r="Z103" s="51" t="str">
        <f t="shared" si="324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325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188</v>
      </c>
      <c r="F104" s="50"/>
      <c r="G104" s="51">
        <v>0.83399999999999996</v>
      </c>
      <c r="H104" s="51" t="str">
        <f t="shared" si="309"/>
        <v>VG</v>
      </c>
      <c r="I104" s="51" t="str">
        <f t="shared" si="310"/>
        <v>G</v>
      </c>
      <c r="J104" s="51" t="str">
        <f t="shared" si="311"/>
        <v>G</v>
      </c>
      <c r="K104" s="51" t="str">
        <f t="shared" si="312"/>
        <v>G</v>
      </c>
      <c r="L104" s="52">
        <v>8.6E-3</v>
      </c>
      <c r="M104" s="51" t="str">
        <f t="shared" si="313"/>
        <v>VG</v>
      </c>
      <c r="N104" s="51" t="str">
        <f t="shared" si="314"/>
        <v>G</v>
      </c>
      <c r="O104" s="51" t="str">
        <f t="shared" si="315"/>
        <v>G</v>
      </c>
      <c r="P104" s="51" t="str">
        <f t="shared" si="316"/>
        <v>G</v>
      </c>
      <c r="Q104" s="51">
        <v>0.40799999999999997</v>
      </c>
      <c r="R104" s="51" t="str">
        <f t="shared" si="317"/>
        <v>VG</v>
      </c>
      <c r="S104" s="51" t="str">
        <f t="shared" si="318"/>
        <v>G</v>
      </c>
      <c r="T104" s="51" t="str">
        <f t="shared" si="319"/>
        <v>VG</v>
      </c>
      <c r="U104" s="51" t="str">
        <f t="shared" si="320"/>
        <v>VG</v>
      </c>
      <c r="V104" s="51">
        <v>0.84399999999999997</v>
      </c>
      <c r="W104" s="51" t="str">
        <f t="shared" si="321"/>
        <v>G</v>
      </c>
      <c r="X104" s="51" t="str">
        <f t="shared" si="322"/>
        <v>S</v>
      </c>
      <c r="Y104" s="51" t="str">
        <f t="shared" si="323"/>
        <v>VG</v>
      </c>
      <c r="Z104" s="51" t="str">
        <f t="shared" si="324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325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197</v>
      </c>
      <c r="F105" s="50"/>
      <c r="G105" s="51">
        <v>0.83399999999999996</v>
      </c>
      <c r="H105" s="51" t="str">
        <f t="shared" si="309"/>
        <v>VG</v>
      </c>
      <c r="I105" s="51" t="str">
        <f t="shared" si="310"/>
        <v>G</v>
      </c>
      <c r="J105" s="51" t="str">
        <f t="shared" si="311"/>
        <v>G</v>
      </c>
      <c r="K105" s="51" t="str">
        <f t="shared" si="312"/>
        <v>G</v>
      </c>
      <c r="L105" s="52">
        <v>1.29E-2</v>
      </c>
      <c r="M105" s="51" t="str">
        <f t="shared" si="313"/>
        <v>VG</v>
      </c>
      <c r="N105" s="51" t="str">
        <f t="shared" si="314"/>
        <v>G</v>
      </c>
      <c r="O105" s="51" t="str">
        <f t="shared" si="315"/>
        <v>G</v>
      </c>
      <c r="P105" s="51" t="str">
        <f t="shared" si="316"/>
        <v>G</v>
      </c>
      <c r="Q105" s="51">
        <v>0.40799999999999997</v>
      </c>
      <c r="R105" s="51" t="str">
        <f t="shared" si="317"/>
        <v>VG</v>
      </c>
      <c r="S105" s="51" t="str">
        <f t="shared" si="318"/>
        <v>G</v>
      </c>
      <c r="T105" s="51" t="str">
        <f t="shared" si="319"/>
        <v>VG</v>
      </c>
      <c r="U105" s="51" t="str">
        <f t="shared" si="320"/>
        <v>VG</v>
      </c>
      <c r="V105" s="51">
        <v>0.84399999999999997</v>
      </c>
      <c r="W105" s="51" t="str">
        <f t="shared" si="321"/>
        <v>G</v>
      </c>
      <c r="X105" s="51" t="str">
        <f t="shared" si="322"/>
        <v>S</v>
      </c>
      <c r="Y105" s="51" t="str">
        <f t="shared" si="323"/>
        <v>VG</v>
      </c>
      <c r="Z105" s="51" t="str">
        <f t="shared" si="324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325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199</v>
      </c>
      <c r="F106" s="50"/>
      <c r="G106" s="51">
        <v>0.83799999999999997</v>
      </c>
      <c r="H106" s="51" t="str">
        <f t="shared" si="309"/>
        <v>VG</v>
      </c>
      <c r="I106" s="51" t="str">
        <f t="shared" si="310"/>
        <v>G</v>
      </c>
      <c r="J106" s="51" t="str">
        <f t="shared" si="311"/>
        <v>G</v>
      </c>
      <c r="K106" s="51" t="str">
        <f t="shared" si="312"/>
        <v>G</v>
      </c>
      <c r="L106" s="52">
        <v>0.02</v>
      </c>
      <c r="M106" s="51" t="str">
        <f t="shared" si="313"/>
        <v>VG</v>
      </c>
      <c r="N106" s="51" t="str">
        <f t="shared" si="314"/>
        <v>G</v>
      </c>
      <c r="O106" s="51" t="str">
        <f t="shared" si="315"/>
        <v>G</v>
      </c>
      <c r="P106" s="51" t="str">
        <f t="shared" si="316"/>
        <v>G</v>
      </c>
      <c r="Q106" s="51">
        <v>0.40300000000000002</v>
      </c>
      <c r="R106" s="51" t="str">
        <f t="shared" si="317"/>
        <v>VG</v>
      </c>
      <c r="S106" s="51" t="str">
        <f t="shared" si="318"/>
        <v>G</v>
      </c>
      <c r="T106" s="51" t="str">
        <f t="shared" si="319"/>
        <v>VG</v>
      </c>
      <c r="U106" s="51" t="str">
        <f t="shared" si="320"/>
        <v>VG</v>
      </c>
      <c r="V106" s="51">
        <v>0.85</v>
      </c>
      <c r="W106" s="51" t="str">
        <f t="shared" si="321"/>
        <v>G</v>
      </c>
      <c r="X106" s="51" t="str">
        <f t="shared" si="322"/>
        <v>S</v>
      </c>
      <c r="Y106" s="51" t="str">
        <f t="shared" si="323"/>
        <v>VG</v>
      </c>
      <c r="Z106" s="51" t="str">
        <f t="shared" si="324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325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200</v>
      </c>
      <c r="F107" s="50"/>
      <c r="G107" s="51">
        <v>0.83799999999999997</v>
      </c>
      <c r="H107" s="51" t="str">
        <f t="shared" si="309"/>
        <v>VG</v>
      </c>
      <c r="I107" s="51" t="str">
        <f t="shared" si="310"/>
        <v>G</v>
      </c>
      <c r="J107" s="51" t="str">
        <f t="shared" si="311"/>
        <v>G</v>
      </c>
      <c r="K107" s="51" t="str">
        <f t="shared" si="312"/>
        <v>G</v>
      </c>
      <c r="L107" s="52">
        <v>1.5800000000000002E-2</v>
      </c>
      <c r="M107" s="51" t="str">
        <f t="shared" si="313"/>
        <v>VG</v>
      </c>
      <c r="N107" s="51" t="str">
        <f t="shared" si="314"/>
        <v>G</v>
      </c>
      <c r="O107" s="51" t="str">
        <f t="shared" si="315"/>
        <v>G</v>
      </c>
      <c r="P107" s="51" t="str">
        <f t="shared" si="316"/>
        <v>G</v>
      </c>
      <c r="Q107" s="51">
        <v>0.40200000000000002</v>
      </c>
      <c r="R107" s="51" t="str">
        <f t="shared" si="317"/>
        <v>VG</v>
      </c>
      <c r="S107" s="51" t="str">
        <f t="shared" si="318"/>
        <v>G</v>
      </c>
      <c r="T107" s="51" t="str">
        <f t="shared" si="319"/>
        <v>VG</v>
      </c>
      <c r="U107" s="51" t="str">
        <f t="shared" si="320"/>
        <v>VG</v>
      </c>
      <c r="V107" s="51">
        <v>0.8508</v>
      </c>
      <c r="W107" s="51" t="str">
        <f t="shared" si="321"/>
        <v>VG</v>
      </c>
      <c r="X107" s="51" t="str">
        <f t="shared" si="322"/>
        <v>S</v>
      </c>
      <c r="Y107" s="51" t="str">
        <f t="shared" si="323"/>
        <v>VG</v>
      </c>
      <c r="Z107" s="51" t="str">
        <f t="shared" si="324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325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201</v>
      </c>
      <c r="F108" s="50"/>
      <c r="G108" s="51">
        <v>0.83699999999999997</v>
      </c>
      <c r="H108" s="51" t="str">
        <f t="shared" si="309"/>
        <v>VG</v>
      </c>
      <c r="I108" s="51" t="str">
        <f t="shared" si="310"/>
        <v>G</v>
      </c>
      <c r="J108" s="51" t="str">
        <f t="shared" si="311"/>
        <v>G</v>
      </c>
      <c r="K108" s="51" t="str">
        <f t="shared" si="312"/>
        <v>G</v>
      </c>
      <c r="L108" s="52">
        <v>2.0899999999999998E-2</v>
      </c>
      <c r="M108" s="51" t="str">
        <f t="shared" si="313"/>
        <v>VG</v>
      </c>
      <c r="N108" s="51" t="str">
        <f t="shared" si="314"/>
        <v>G</v>
      </c>
      <c r="O108" s="51" t="str">
        <f t="shared" si="315"/>
        <v>G</v>
      </c>
      <c r="P108" s="51" t="str">
        <f t="shared" si="316"/>
        <v>G</v>
      </c>
      <c r="Q108" s="51">
        <v>0.40300000000000002</v>
      </c>
      <c r="R108" s="51" t="str">
        <f t="shared" si="317"/>
        <v>VG</v>
      </c>
      <c r="S108" s="51" t="str">
        <f t="shared" si="318"/>
        <v>G</v>
      </c>
      <c r="T108" s="51" t="str">
        <f t="shared" si="319"/>
        <v>VG</v>
      </c>
      <c r="U108" s="51" t="str">
        <f t="shared" si="320"/>
        <v>VG</v>
      </c>
      <c r="V108" s="51">
        <v>0.8508</v>
      </c>
      <c r="W108" s="51" t="str">
        <f t="shared" si="321"/>
        <v>VG</v>
      </c>
      <c r="X108" s="51" t="str">
        <f t="shared" si="322"/>
        <v>S</v>
      </c>
      <c r="Y108" s="51" t="str">
        <f t="shared" si="323"/>
        <v>VG</v>
      </c>
      <c r="Z108" s="51" t="str">
        <f t="shared" si="324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325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202</v>
      </c>
      <c r="F109" s="50"/>
      <c r="G109" s="51">
        <v>0.83399999999999996</v>
      </c>
      <c r="H109" s="51" t="str">
        <f t="shared" si="309"/>
        <v>VG</v>
      </c>
      <c r="I109" s="51" t="str">
        <f t="shared" si="310"/>
        <v>G</v>
      </c>
      <c r="J109" s="51" t="str">
        <f t="shared" si="311"/>
        <v>G</v>
      </c>
      <c r="K109" s="51" t="str">
        <f t="shared" si="312"/>
        <v>G</v>
      </c>
      <c r="L109" s="52">
        <v>2.5999999999999999E-2</v>
      </c>
      <c r="M109" s="51" t="str">
        <f t="shared" si="313"/>
        <v>VG</v>
      </c>
      <c r="N109" s="51" t="str">
        <f t="shared" si="314"/>
        <v>G</v>
      </c>
      <c r="O109" s="51" t="str">
        <f t="shared" si="315"/>
        <v>G</v>
      </c>
      <c r="P109" s="51" t="str">
        <f t="shared" si="316"/>
        <v>G</v>
      </c>
      <c r="Q109" s="51">
        <v>0.40699999999999997</v>
      </c>
      <c r="R109" s="51" t="str">
        <f t="shared" si="317"/>
        <v>VG</v>
      </c>
      <c r="S109" s="51" t="str">
        <f t="shared" si="318"/>
        <v>G</v>
      </c>
      <c r="T109" s="51" t="str">
        <f t="shared" si="319"/>
        <v>VG</v>
      </c>
      <c r="U109" s="51" t="str">
        <f t="shared" si="320"/>
        <v>VG</v>
      </c>
      <c r="V109" s="76">
        <v>0.84919999999999995</v>
      </c>
      <c r="W109" s="51" t="str">
        <f t="shared" si="321"/>
        <v>G</v>
      </c>
      <c r="X109" s="51" t="str">
        <f t="shared" si="322"/>
        <v>S</v>
      </c>
      <c r="Y109" s="51" t="str">
        <f t="shared" si="323"/>
        <v>VG</v>
      </c>
      <c r="Z109" s="51" t="str">
        <f t="shared" si="324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325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205</v>
      </c>
      <c r="F110" s="50"/>
      <c r="G110" s="51">
        <v>0.83299999999999996</v>
      </c>
      <c r="H110" s="51" t="str">
        <f t="shared" si="309"/>
        <v>VG</v>
      </c>
      <c r="I110" s="51" t="str">
        <f t="shared" si="310"/>
        <v>G</v>
      </c>
      <c r="J110" s="51" t="str">
        <f t="shared" si="311"/>
        <v>G</v>
      </c>
      <c r="K110" s="51" t="str">
        <f t="shared" si="312"/>
        <v>G</v>
      </c>
      <c r="L110" s="52">
        <v>2.9600000000000001E-2</v>
      </c>
      <c r="M110" s="51" t="str">
        <f t="shared" si="313"/>
        <v>VG</v>
      </c>
      <c r="N110" s="51" t="str">
        <f t="shared" si="314"/>
        <v>G</v>
      </c>
      <c r="O110" s="51" t="str">
        <f t="shared" si="315"/>
        <v>G</v>
      </c>
      <c r="P110" s="51" t="str">
        <f t="shared" si="316"/>
        <v>G</v>
      </c>
      <c r="Q110" s="51">
        <v>0.40899999999999997</v>
      </c>
      <c r="R110" s="51" t="str">
        <f t="shared" si="317"/>
        <v>VG</v>
      </c>
      <c r="S110" s="51" t="str">
        <f t="shared" si="318"/>
        <v>G</v>
      </c>
      <c r="T110" s="51" t="str">
        <f t="shared" si="319"/>
        <v>VG</v>
      </c>
      <c r="U110" s="51" t="str">
        <f t="shared" si="320"/>
        <v>VG</v>
      </c>
      <c r="V110" s="76">
        <v>0.84860000000000002</v>
      </c>
      <c r="W110" s="51" t="str">
        <f t="shared" si="321"/>
        <v>G</v>
      </c>
      <c r="X110" s="51" t="str">
        <f t="shared" si="322"/>
        <v>S</v>
      </c>
      <c r="Y110" s="51" t="str">
        <f t="shared" si="323"/>
        <v>VG</v>
      </c>
      <c r="Z110" s="51" t="str">
        <f t="shared" si="324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325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208</v>
      </c>
      <c r="F111" s="50"/>
      <c r="G111" s="51">
        <v>0.83399999999999996</v>
      </c>
      <c r="H111" s="51" t="str">
        <f t="shared" si="309"/>
        <v>VG</v>
      </c>
      <c r="I111" s="51" t="str">
        <f t="shared" si="310"/>
        <v>G</v>
      </c>
      <c r="J111" s="51" t="str">
        <f t="shared" si="311"/>
        <v>G</v>
      </c>
      <c r="K111" s="51" t="str">
        <f t="shared" si="312"/>
        <v>G</v>
      </c>
      <c r="L111" s="52">
        <v>2.6599999999999999E-2</v>
      </c>
      <c r="M111" s="51" t="str">
        <f t="shared" si="313"/>
        <v>VG</v>
      </c>
      <c r="N111" s="51" t="str">
        <f t="shared" si="314"/>
        <v>G</v>
      </c>
      <c r="O111" s="51" t="str">
        <f t="shared" si="315"/>
        <v>G</v>
      </c>
      <c r="P111" s="51" t="str">
        <f t="shared" si="316"/>
        <v>G</v>
      </c>
      <c r="Q111" s="51">
        <v>0.40799999999999997</v>
      </c>
      <c r="R111" s="51" t="str">
        <f t="shared" si="317"/>
        <v>VG</v>
      </c>
      <c r="S111" s="51" t="str">
        <f t="shared" si="318"/>
        <v>G</v>
      </c>
      <c r="T111" s="51" t="str">
        <f t="shared" si="319"/>
        <v>VG</v>
      </c>
      <c r="U111" s="51" t="str">
        <f t="shared" si="320"/>
        <v>VG</v>
      </c>
      <c r="V111" s="76">
        <v>0.84860000000000002</v>
      </c>
      <c r="W111" s="51" t="str">
        <f t="shared" si="321"/>
        <v>G</v>
      </c>
      <c r="X111" s="51" t="str">
        <f t="shared" si="322"/>
        <v>S</v>
      </c>
      <c r="Y111" s="51" t="str">
        <f t="shared" si="323"/>
        <v>VG</v>
      </c>
      <c r="Z111" s="51" t="str">
        <f t="shared" si="324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325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209</v>
      </c>
      <c r="F112" s="50"/>
      <c r="G112" s="51">
        <v>0.83299999999999996</v>
      </c>
      <c r="H112" s="51" t="str">
        <f t="shared" si="309"/>
        <v>VG</v>
      </c>
      <c r="I112" s="51" t="str">
        <f t="shared" si="310"/>
        <v>G</v>
      </c>
      <c r="J112" s="51" t="str">
        <f t="shared" si="311"/>
        <v>G</v>
      </c>
      <c r="K112" s="51" t="str">
        <f t="shared" si="312"/>
        <v>G</v>
      </c>
      <c r="L112" s="52">
        <v>2.9600000000000001E-2</v>
      </c>
      <c r="M112" s="51" t="str">
        <f t="shared" si="313"/>
        <v>VG</v>
      </c>
      <c r="N112" s="51" t="str">
        <f t="shared" si="314"/>
        <v>G</v>
      </c>
      <c r="O112" s="51" t="str">
        <f t="shared" si="315"/>
        <v>G</v>
      </c>
      <c r="P112" s="51" t="str">
        <f t="shared" si="316"/>
        <v>G</v>
      </c>
      <c r="Q112" s="51">
        <v>0.40899999999999997</v>
      </c>
      <c r="R112" s="51" t="str">
        <f t="shared" si="317"/>
        <v>VG</v>
      </c>
      <c r="S112" s="51" t="str">
        <f t="shared" si="318"/>
        <v>G</v>
      </c>
      <c r="T112" s="51" t="str">
        <f t="shared" si="319"/>
        <v>VG</v>
      </c>
      <c r="U112" s="51" t="str">
        <f t="shared" si="320"/>
        <v>VG</v>
      </c>
      <c r="V112" s="76">
        <v>0.84860000000000002</v>
      </c>
      <c r="W112" s="51" t="str">
        <f t="shared" si="321"/>
        <v>G</v>
      </c>
      <c r="X112" s="51" t="str">
        <f t="shared" si="322"/>
        <v>S</v>
      </c>
      <c r="Y112" s="51" t="str">
        <f t="shared" si="323"/>
        <v>VG</v>
      </c>
      <c r="Z112" s="51" t="str">
        <f t="shared" si="32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325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214</v>
      </c>
      <c r="F113" s="50"/>
      <c r="G113" s="51">
        <v>0.83299999999999996</v>
      </c>
      <c r="H113" s="51" t="str">
        <f t="shared" si="309"/>
        <v>VG</v>
      </c>
      <c r="I113" s="51" t="str">
        <f t="shared" si="310"/>
        <v>G</v>
      </c>
      <c r="J113" s="51" t="str">
        <f t="shared" si="311"/>
        <v>G</v>
      </c>
      <c r="K113" s="51" t="str">
        <f t="shared" si="312"/>
        <v>G</v>
      </c>
      <c r="L113" s="52">
        <v>2.9600000000000001E-2</v>
      </c>
      <c r="M113" s="51" t="str">
        <f t="shared" si="313"/>
        <v>VG</v>
      </c>
      <c r="N113" s="51" t="str">
        <f t="shared" si="314"/>
        <v>G</v>
      </c>
      <c r="O113" s="51" t="str">
        <f t="shared" si="315"/>
        <v>G</v>
      </c>
      <c r="P113" s="51" t="str">
        <f t="shared" si="316"/>
        <v>G</v>
      </c>
      <c r="Q113" s="51">
        <v>0.40899999999999997</v>
      </c>
      <c r="R113" s="51" t="str">
        <f t="shared" si="317"/>
        <v>VG</v>
      </c>
      <c r="S113" s="51" t="str">
        <f t="shared" si="318"/>
        <v>G</v>
      </c>
      <c r="T113" s="51" t="str">
        <f t="shared" si="319"/>
        <v>VG</v>
      </c>
      <c r="U113" s="51" t="str">
        <f t="shared" si="320"/>
        <v>VG</v>
      </c>
      <c r="V113" s="76">
        <v>0.84860000000000002</v>
      </c>
      <c r="W113" s="51" t="str">
        <f t="shared" si="321"/>
        <v>G</v>
      </c>
      <c r="X113" s="51" t="str">
        <f t="shared" si="322"/>
        <v>S</v>
      </c>
      <c r="Y113" s="51" t="str">
        <f t="shared" si="323"/>
        <v>VG</v>
      </c>
      <c r="Z113" s="51" t="str">
        <f t="shared" si="324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325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222</v>
      </c>
      <c r="E114" s="49" t="s">
        <v>225</v>
      </c>
      <c r="F114" s="50"/>
      <c r="G114" s="51">
        <v>0.83099999999999996</v>
      </c>
      <c r="H114" s="51" t="str">
        <f t="shared" si="309"/>
        <v>VG</v>
      </c>
      <c r="I114" s="51" t="str">
        <f t="shared" si="310"/>
        <v>G</v>
      </c>
      <c r="J114" s="51" t="str">
        <f t="shared" si="311"/>
        <v>G</v>
      </c>
      <c r="K114" s="51" t="str">
        <f t="shared" si="312"/>
        <v>G</v>
      </c>
      <c r="L114" s="52">
        <v>3.09E-2</v>
      </c>
      <c r="M114" s="51" t="str">
        <f t="shared" si="313"/>
        <v>VG</v>
      </c>
      <c r="N114" s="51" t="str">
        <f t="shared" si="314"/>
        <v>G</v>
      </c>
      <c r="O114" s="51" t="str">
        <f t="shared" si="315"/>
        <v>G</v>
      </c>
      <c r="P114" s="51" t="str">
        <f t="shared" si="316"/>
        <v>G</v>
      </c>
      <c r="Q114" s="51">
        <v>0.41099999999999998</v>
      </c>
      <c r="R114" s="51" t="str">
        <f t="shared" si="317"/>
        <v>VG</v>
      </c>
      <c r="S114" s="51" t="str">
        <f t="shared" si="318"/>
        <v>G</v>
      </c>
      <c r="T114" s="51" t="str">
        <f t="shared" si="319"/>
        <v>VG</v>
      </c>
      <c r="U114" s="51" t="str">
        <f t="shared" si="320"/>
        <v>VG</v>
      </c>
      <c r="V114" s="76">
        <v>0.85670000000000002</v>
      </c>
      <c r="W114" s="51" t="str">
        <f t="shared" si="321"/>
        <v>VG</v>
      </c>
      <c r="X114" s="51" t="str">
        <f t="shared" si="322"/>
        <v>S</v>
      </c>
      <c r="Y114" s="51" t="str">
        <f t="shared" si="323"/>
        <v>VG</v>
      </c>
      <c r="Z114" s="51" t="str">
        <f t="shared" si="32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325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ht="57.6" x14ac:dyDescent="0.3">
      <c r="A115" s="48">
        <v>14184100</v>
      </c>
      <c r="B115" s="48">
        <v>23780883</v>
      </c>
      <c r="C115" s="49" t="s">
        <v>143</v>
      </c>
      <c r="D115" s="65" t="s">
        <v>228</v>
      </c>
      <c r="E115" s="49" t="s">
        <v>229</v>
      </c>
      <c r="F115" s="50"/>
      <c r="G115" s="51">
        <v>0.85299999999999998</v>
      </c>
      <c r="H115" s="51" t="str">
        <f t="shared" ref="H115" si="326">IF(G115&gt;0.8,"VG",IF(G115&gt;0.7,"G",IF(G115&gt;0.45,"S","NS")))</f>
        <v>VG</v>
      </c>
      <c r="I115" s="51" t="str">
        <f t="shared" ref="I115" si="327">AI115</f>
        <v>G</v>
      </c>
      <c r="J115" s="51" t="str">
        <f t="shared" ref="J115" si="328">BB115</f>
        <v>G</v>
      </c>
      <c r="K115" s="51" t="str">
        <f t="shared" ref="K115" si="329">BT115</f>
        <v>G</v>
      </c>
      <c r="L115" s="52">
        <v>-2.9899999999999999E-2</v>
      </c>
      <c r="M115" s="51" t="str">
        <f t="shared" ref="M115" si="330">IF(ABS(L115)&lt;5%,"VG",IF(ABS(L115)&lt;10%,"G",IF(ABS(L115)&lt;15%,"S","NS")))</f>
        <v>VG</v>
      </c>
      <c r="N115" s="51" t="str">
        <f t="shared" ref="N115" si="331">AO115</f>
        <v>G</v>
      </c>
      <c r="O115" s="51" t="str">
        <f t="shared" ref="O115" si="332">BD115</f>
        <v>G</v>
      </c>
      <c r="P115" s="51" t="str">
        <f t="shared" ref="P115" si="333">BY115</f>
        <v>G</v>
      </c>
      <c r="Q115" s="51">
        <v>0.38300000000000001</v>
      </c>
      <c r="R115" s="51" t="str">
        <f t="shared" ref="R115" si="334">IF(Q115&lt;=0.5,"VG",IF(Q115&lt;=0.6,"G",IF(Q115&lt;=0.7,"S","NS")))</f>
        <v>VG</v>
      </c>
      <c r="S115" s="51" t="str">
        <f t="shared" ref="S115" si="335">AN115</f>
        <v>G</v>
      </c>
      <c r="T115" s="51" t="str">
        <f t="shared" ref="T115" si="336">BF115</f>
        <v>VG</v>
      </c>
      <c r="U115" s="51" t="str">
        <f t="shared" ref="U115" si="337">BX115</f>
        <v>VG</v>
      </c>
      <c r="V115" s="76">
        <v>0.86480000000000001</v>
      </c>
      <c r="W115" s="51" t="str">
        <f t="shared" ref="W115" si="338">IF(V115&gt;0.85,"VG",IF(V115&gt;0.75,"G",IF(V115&gt;0.6,"S","NS")))</f>
        <v>VG</v>
      </c>
      <c r="X115" s="51" t="str">
        <f t="shared" ref="X115" si="339">AP115</f>
        <v>S</v>
      </c>
      <c r="Y115" s="51" t="str">
        <f t="shared" ref="Y115" si="340">BH115</f>
        <v>VG</v>
      </c>
      <c r="Z115" s="51" t="str">
        <f t="shared" ref="Z115" si="341">BZ115</f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ref="BI115" si="342">IF(BJ115=AR115,1,0)</f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65" t="s">
        <v>231</v>
      </c>
      <c r="E116" s="49" t="s">
        <v>233</v>
      </c>
      <c r="F116" s="50"/>
      <c r="G116" s="51">
        <v>0.84099999999999997</v>
      </c>
      <c r="H116" s="51" t="str">
        <f t="shared" ref="H116" si="343">IF(G116&gt;0.8,"VG",IF(G116&gt;0.7,"G",IF(G116&gt;0.45,"S","NS")))</f>
        <v>VG</v>
      </c>
      <c r="I116" s="51" t="str">
        <f t="shared" ref="I116" si="344">AI116</f>
        <v>G</v>
      </c>
      <c r="J116" s="51" t="str">
        <f t="shared" ref="J116" si="345">BB116</f>
        <v>G</v>
      </c>
      <c r="K116" s="51" t="str">
        <f t="shared" ref="K116" si="346">BT116</f>
        <v>G</v>
      </c>
      <c r="L116" s="52">
        <v>-7.5499999999999998E-2</v>
      </c>
      <c r="M116" s="51" t="str">
        <f t="shared" ref="M116" si="347">IF(ABS(L116)&lt;5%,"VG",IF(ABS(L116)&lt;10%,"G",IF(ABS(L116)&lt;15%,"S","NS")))</f>
        <v>G</v>
      </c>
      <c r="N116" s="51" t="str">
        <f t="shared" ref="N116" si="348">AO116</f>
        <v>G</v>
      </c>
      <c r="O116" s="51" t="str">
        <f t="shared" ref="O116" si="349">BD116</f>
        <v>G</v>
      </c>
      <c r="P116" s="51" t="str">
        <f t="shared" ref="P116" si="350">BY116</f>
        <v>G</v>
      </c>
      <c r="Q116" s="51">
        <v>0.39600000000000002</v>
      </c>
      <c r="R116" s="51" t="str">
        <f t="shared" ref="R116" si="351">IF(Q116&lt;=0.5,"VG",IF(Q116&lt;=0.6,"G",IF(Q116&lt;=0.7,"S","NS")))</f>
        <v>VG</v>
      </c>
      <c r="S116" s="51" t="str">
        <f t="shared" ref="S116" si="352">AN116</f>
        <v>G</v>
      </c>
      <c r="T116" s="51" t="str">
        <f t="shared" ref="T116" si="353">BF116</f>
        <v>VG</v>
      </c>
      <c r="U116" s="51" t="str">
        <f t="shared" ref="U116" si="354">BX116</f>
        <v>VG</v>
      </c>
      <c r="V116" s="76">
        <v>0.86470000000000002</v>
      </c>
      <c r="W116" s="51" t="str">
        <f t="shared" ref="W116" si="355">IF(V116&gt;0.85,"VG",IF(V116&gt;0.75,"G",IF(V116&gt;0.6,"S","NS")))</f>
        <v>VG</v>
      </c>
      <c r="X116" s="51" t="str">
        <f t="shared" ref="X116" si="356">AP116</f>
        <v>S</v>
      </c>
      <c r="Y116" s="51" t="str">
        <f t="shared" ref="Y116" si="357">BH116</f>
        <v>VG</v>
      </c>
      <c r="Z116" s="51" t="str">
        <f t="shared" ref="Z116" si="358">BZ116</f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ref="BI116" si="359">IF(BJ116=AR116,1,0)</f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65" t="s">
        <v>237</v>
      </c>
      <c r="E117" s="49" t="s">
        <v>239</v>
      </c>
      <c r="F117" s="50"/>
      <c r="G117" s="51">
        <v>0.84499999999999997</v>
      </c>
      <c r="H117" s="51" t="str">
        <f t="shared" ref="H117" si="360">IF(G117&gt;0.8,"VG",IF(G117&gt;0.7,"G",IF(G117&gt;0.45,"S","NS")))</f>
        <v>VG</v>
      </c>
      <c r="I117" s="51" t="str">
        <f t="shared" ref="I117" si="361">AI117</f>
        <v>G</v>
      </c>
      <c r="J117" s="51" t="str">
        <f t="shared" ref="J117" si="362">BB117</f>
        <v>G</v>
      </c>
      <c r="K117" s="51" t="str">
        <f t="shared" ref="K117" si="363">BT117</f>
        <v>G</v>
      </c>
      <c r="L117" s="52">
        <v>-6.9900000000000004E-2</v>
      </c>
      <c r="M117" s="51" t="str">
        <f t="shared" ref="M117" si="364">IF(ABS(L117)&lt;5%,"VG",IF(ABS(L117)&lt;10%,"G",IF(ABS(L117)&lt;15%,"S","NS")))</f>
        <v>G</v>
      </c>
      <c r="N117" s="51" t="str">
        <f t="shared" ref="N117" si="365">AO117</f>
        <v>G</v>
      </c>
      <c r="O117" s="51" t="str">
        <f t="shared" ref="O117" si="366">BD117</f>
        <v>G</v>
      </c>
      <c r="P117" s="51" t="str">
        <f t="shared" ref="P117" si="367">BY117</f>
        <v>G</v>
      </c>
      <c r="Q117" s="51">
        <v>0.39100000000000001</v>
      </c>
      <c r="R117" s="51" t="str">
        <f t="shared" ref="R117" si="368">IF(Q117&lt;=0.5,"VG",IF(Q117&lt;=0.6,"G",IF(Q117&lt;=0.7,"S","NS")))</f>
        <v>VG</v>
      </c>
      <c r="S117" s="51" t="str">
        <f t="shared" ref="S117" si="369">AN117</f>
        <v>G</v>
      </c>
      <c r="T117" s="51" t="str">
        <f t="shared" ref="T117" si="370">BF117</f>
        <v>VG</v>
      </c>
      <c r="U117" s="51" t="str">
        <f t="shared" ref="U117" si="371">BX117</f>
        <v>VG</v>
      </c>
      <c r="V117" s="76">
        <v>0.86619999999999997</v>
      </c>
      <c r="W117" s="51" t="str">
        <f t="shared" ref="W117" si="372">IF(V117&gt;0.85,"VG",IF(V117&gt;0.75,"G",IF(V117&gt;0.6,"S","NS")))</f>
        <v>VG</v>
      </c>
      <c r="X117" s="51" t="str">
        <f t="shared" ref="X117" si="373">AP117</f>
        <v>S</v>
      </c>
      <c r="Y117" s="51" t="str">
        <f t="shared" ref="Y117" si="374">BH117</f>
        <v>VG</v>
      </c>
      <c r="Z117" s="51" t="str">
        <f t="shared" ref="Z117" si="375">BZ117</f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ref="BI117" si="376">IF(BJ117=AR117,1,0)</f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ht="43.2" x14ac:dyDescent="0.3">
      <c r="A118" s="48">
        <v>14184100</v>
      </c>
      <c r="B118" s="48">
        <v>23780883</v>
      </c>
      <c r="C118" s="49" t="s">
        <v>143</v>
      </c>
      <c r="D118" s="65" t="s">
        <v>244</v>
      </c>
      <c r="E118" s="49" t="s">
        <v>247</v>
      </c>
      <c r="F118" s="50"/>
      <c r="G118" s="51">
        <v>0.86</v>
      </c>
      <c r="H118" s="51" t="str">
        <f t="shared" ref="H118" si="377">IF(G118&gt;0.8,"VG",IF(G118&gt;0.7,"G",IF(G118&gt;0.45,"S","NS")))</f>
        <v>VG</v>
      </c>
      <c r="I118" s="51" t="str">
        <f t="shared" ref="I118" si="378">AI118</f>
        <v>G</v>
      </c>
      <c r="J118" s="51" t="str">
        <f t="shared" ref="J118" si="379">BB118</f>
        <v>G</v>
      </c>
      <c r="K118" s="51" t="str">
        <f t="shared" ref="K118" si="380">BT118</f>
        <v>G</v>
      </c>
      <c r="L118" s="52">
        <v>-3.0200000000000001E-2</v>
      </c>
      <c r="M118" s="51" t="str">
        <f t="shared" ref="M118" si="381">IF(ABS(L118)&lt;5%,"VG",IF(ABS(L118)&lt;10%,"G",IF(ABS(L118)&lt;15%,"S","NS")))</f>
        <v>VG</v>
      </c>
      <c r="N118" s="51" t="str">
        <f t="shared" ref="N118" si="382">AO118</f>
        <v>G</v>
      </c>
      <c r="O118" s="51" t="str">
        <f t="shared" ref="O118" si="383">BD118</f>
        <v>G</v>
      </c>
      <c r="P118" s="51" t="str">
        <f t="shared" ref="P118" si="384">BY118</f>
        <v>G</v>
      </c>
      <c r="Q118" s="51">
        <v>0.374</v>
      </c>
      <c r="R118" s="51" t="str">
        <f t="shared" ref="R118" si="385">IF(Q118&lt;=0.5,"VG",IF(Q118&lt;=0.6,"G",IF(Q118&lt;=0.7,"S","NS")))</f>
        <v>VG</v>
      </c>
      <c r="S118" s="51" t="str">
        <f t="shared" ref="S118" si="386">AN118</f>
        <v>G</v>
      </c>
      <c r="T118" s="51" t="str">
        <f t="shared" ref="T118" si="387">BF118</f>
        <v>VG</v>
      </c>
      <c r="U118" s="51" t="str">
        <f t="shared" ref="U118" si="388">BX118</f>
        <v>VG</v>
      </c>
      <c r="V118" s="76">
        <v>0.87560000000000004</v>
      </c>
      <c r="W118" s="51" t="str">
        <f t="shared" ref="W118" si="389">IF(V118&gt;0.85,"VG",IF(V118&gt;0.75,"G",IF(V118&gt;0.6,"S","NS")))</f>
        <v>VG</v>
      </c>
      <c r="X118" s="51" t="str">
        <f t="shared" ref="X118" si="390">AP118</f>
        <v>S</v>
      </c>
      <c r="Y118" s="51" t="str">
        <f t="shared" ref="Y118" si="391">BH118</f>
        <v>VG</v>
      </c>
      <c r="Z118" s="51" t="str">
        <f t="shared" ref="Z118" si="392">BZ118</f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ref="BI118" si="393">IF(BJ118=AR118,1,0)</f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14184100</v>
      </c>
      <c r="B119" s="48">
        <v>23780883</v>
      </c>
      <c r="C119" s="49" t="s">
        <v>143</v>
      </c>
      <c r="D119" s="65" t="s">
        <v>245</v>
      </c>
      <c r="E119" s="49" t="s">
        <v>246</v>
      </c>
      <c r="F119" s="50"/>
      <c r="G119" s="51">
        <v>0.86</v>
      </c>
      <c r="H119" s="51" t="str">
        <f t="shared" ref="H119" si="394">IF(G119&gt;0.8,"VG",IF(G119&gt;0.7,"G",IF(G119&gt;0.45,"S","NS")))</f>
        <v>VG</v>
      </c>
      <c r="I119" s="51" t="str">
        <f t="shared" ref="I119" si="395">AI119</f>
        <v>G</v>
      </c>
      <c r="J119" s="51" t="str">
        <f t="shared" ref="J119" si="396">BB119</f>
        <v>G</v>
      </c>
      <c r="K119" s="51" t="str">
        <f t="shared" ref="K119" si="397">BT119</f>
        <v>G</v>
      </c>
      <c r="L119" s="52">
        <v>-3.3099999999999997E-2</v>
      </c>
      <c r="M119" s="51" t="str">
        <f t="shared" ref="M119" si="398">IF(ABS(L119)&lt;5%,"VG",IF(ABS(L119)&lt;10%,"G",IF(ABS(L119)&lt;15%,"S","NS")))</f>
        <v>VG</v>
      </c>
      <c r="N119" s="51" t="str">
        <f t="shared" ref="N119" si="399">AO119</f>
        <v>G</v>
      </c>
      <c r="O119" s="51" t="str">
        <f t="shared" ref="O119" si="400">BD119</f>
        <v>G</v>
      </c>
      <c r="P119" s="51" t="str">
        <f t="shared" ref="P119" si="401">BY119</f>
        <v>G</v>
      </c>
      <c r="Q119" s="51">
        <v>0.374</v>
      </c>
      <c r="R119" s="51" t="str">
        <f t="shared" ref="R119" si="402">IF(Q119&lt;=0.5,"VG",IF(Q119&lt;=0.6,"G",IF(Q119&lt;=0.7,"S","NS")))</f>
        <v>VG</v>
      </c>
      <c r="S119" s="51" t="str">
        <f t="shared" ref="S119" si="403">AN119</f>
        <v>G</v>
      </c>
      <c r="T119" s="51" t="str">
        <f t="shared" ref="T119" si="404">BF119</f>
        <v>VG</v>
      </c>
      <c r="U119" s="51" t="str">
        <f t="shared" ref="U119" si="405">BX119</f>
        <v>VG</v>
      </c>
      <c r="V119" s="76">
        <v>0.87560000000000004</v>
      </c>
      <c r="W119" s="51" t="str">
        <f t="shared" ref="W119" si="406">IF(V119&gt;0.85,"VG",IF(V119&gt;0.75,"G",IF(V119&gt;0.6,"S","NS")))</f>
        <v>VG</v>
      </c>
      <c r="X119" s="51" t="str">
        <f t="shared" ref="X119" si="407">AP119</f>
        <v>S</v>
      </c>
      <c r="Y119" s="51" t="str">
        <f t="shared" ref="Y119" si="408">BH119</f>
        <v>VG</v>
      </c>
      <c r="Z119" s="51" t="str">
        <f t="shared" ref="Z119" si="409">BZ119</f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ref="BI119" si="410">IF(BJ119=AR119,1,0)</f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ht="28.8" x14ac:dyDescent="0.3">
      <c r="A120" s="48">
        <v>14184100</v>
      </c>
      <c r="B120" s="48">
        <v>23780883</v>
      </c>
      <c r="C120" s="49" t="s">
        <v>143</v>
      </c>
      <c r="D120" s="65" t="s">
        <v>248</v>
      </c>
      <c r="E120" s="49" t="s">
        <v>249</v>
      </c>
      <c r="F120" s="50"/>
      <c r="G120" s="51">
        <v>0.84799999999999998</v>
      </c>
      <c r="H120" s="51" t="str">
        <f t="shared" ref="H120" si="411">IF(G120&gt;0.8,"VG",IF(G120&gt;0.7,"G",IF(G120&gt;0.45,"S","NS")))</f>
        <v>VG</v>
      </c>
      <c r="I120" s="51" t="str">
        <f t="shared" ref="I120" si="412">AI120</f>
        <v>G</v>
      </c>
      <c r="J120" s="51" t="str">
        <f t="shared" ref="J120" si="413">BB120</f>
        <v>G</v>
      </c>
      <c r="K120" s="51" t="str">
        <f t="shared" ref="K120" si="414">BT120</f>
        <v>G</v>
      </c>
      <c r="L120" s="52">
        <v>1.2500000000000001E-2</v>
      </c>
      <c r="M120" s="51" t="str">
        <f t="shared" ref="M120" si="415">IF(ABS(L120)&lt;5%,"VG",IF(ABS(L120)&lt;10%,"G",IF(ABS(L120)&lt;15%,"S","NS")))</f>
        <v>VG</v>
      </c>
      <c r="N120" s="51" t="str">
        <f t="shared" ref="N120" si="416">AO120</f>
        <v>G</v>
      </c>
      <c r="O120" s="51" t="str">
        <f t="shared" ref="O120" si="417">BD120</f>
        <v>G</v>
      </c>
      <c r="P120" s="51" t="str">
        <f t="shared" ref="P120" si="418">BY120</f>
        <v>G</v>
      </c>
      <c r="Q120" s="51">
        <v>0.38900000000000001</v>
      </c>
      <c r="R120" s="51" t="str">
        <f t="shared" ref="R120" si="419">IF(Q120&lt;=0.5,"VG",IF(Q120&lt;=0.6,"G",IF(Q120&lt;=0.7,"S","NS")))</f>
        <v>VG</v>
      </c>
      <c r="S120" s="51" t="str">
        <f t="shared" ref="S120" si="420">AN120</f>
        <v>G</v>
      </c>
      <c r="T120" s="51" t="str">
        <f t="shared" ref="T120" si="421">BF120</f>
        <v>VG</v>
      </c>
      <c r="U120" s="51" t="str">
        <f t="shared" ref="U120" si="422">BX120</f>
        <v>VG</v>
      </c>
      <c r="V120" s="76">
        <v>0.8639</v>
      </c>
      <c r="W120" s="51" t="str">
        <f t="shared" ref="W120" si="423">IF(V120&gt;0.85,"VG",IF(V120&gt;0.75,"G",IF(V120&gt;0.6,"S","NS")))</f>
        <v>VG</v>
      </c>
      <c r="X120" s="51" t="str">
        <f t="shared" ref="X120" si="424">AP120</f>
        <v>S</v>
      </c>
      <c r="Y120" s="51" t="str">
        <f t="shared" ref="Y120" si="425">BH120</f>
        <v>VG</v>
      </c>
      <c r="Z120" s="51" t="str">
        <f t="shared" ref="Z120" si="426">BZ120</f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ref="BI120" si="427">IF(BJ120=AR120,1,0)</f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70" customFormat="1" x14ac:dyDescent="0.3">
      <c r="A121" s="69"/>
      <c r="B121" s="69"/>
      <c r="F121" s="71"/>
      <c r="G121" s="72"/>
      <c r="H121" s="72"/>
      <c r="I121" s="72"/>
      <c r="J121" s="72"/>
      <c r="K121" s="72"/>
      <c r="L121" s="73"/>
      <c r="M121" s="72"/>
      <c r="N121" s="72"/>
      <c r="O121" s="72"/>
      <c r="P121" s="72"/>
      <c r="Q121" s="72"/>
      <c r="R121" s="72"/>
      <c r="S121" s="72"/>
      <c r="T121" s="72"/>
      <c r="U121" s="72"/>
      <c r="V121" s="81"/>
      <c r="W121" s="72"/>
      <c r="X121" s="72"/>
      <c r="Y121" s="72"/>
      <c r="Z121" s="72"/>
      <c r="AA121" s="74"/>
      <c r="AB121" s="74"/>
      <c r="AC121" s="74"/>
      <c r="AD121" s="74"/>
      <c r="AE121" s="74"/>
      <c r="AF121" s="74"/>
      <c r="AG121" s="74"/>
      <c r="AH121" s="74"/>
      <c r="AI121" s="69"/>
      <c r="AJ121" s="69"/>
      <c r="AK121" s="69"/>
      <c r="AL121" s="69"/>
      <c r="AM121" s="69"/>
      <c r="AN121" s="69"/>
      <c r="AO121" s="69"/>
      <c r="AP121" s="69"/>
      <c r="AR121" s="75"/>
      <c r="AS121" s="74"/>
      <c r="AT121" s="74"/>
      <c r="AU121" s="74"/>
      <c r="AV121" s="74"/>
      <c r="AW121" s="74"/>
      <c r="AX121" s="74"/>
      <c r="AY121" s="74"/>
      <c r="AZ121" s="74"/>
      <c r="BA121" s="69"/>
      <c r="BB121" s="69"/>
      <c r="BC121" s="69"/>
      <c r="BD121" s="69"/>
      <c r="BE121" s="69"/>
      <c r="BF121" s="69"/>
      <c r="BG121" s="69"/>
      <c r="BH121" s="69"/>
      <c r="BK121" s="74"/>
      <c r="BL121" s="74"/>
      <c r="BM121" s="74"/>
      <c r="BN121" s="74"/>
      <c r="BO121" s="74"/>
      <c r="BP121" s="74"/>
      <c r="BQ121" s="74"/>
      <c r="BR121" s="74"/>
    </row>
    <row r="122" spans="1:78" x14ac:dyDescent="0.3">
      <c r="A122" s="32" t="s">
        <v>56</v>
      </c>
    </row>
    <row r="123" spans="1:78" x14ac:dyDescent="0.3">
      <c r="A123" s="3" t="s">
        <v>16</v>
      </c>
      <c r="B123" s="3" t="s">
        <v>55</v>
      </c>
      <c r="G123" s="16" t="s">
        <v>48</v>
      </c>
      <c r="L123" s="19" t="s">
        <v>49</v>
      </c>
      <c r="Q123" s="17" t="s">
        <v>50</v>
      </c>
      <c r="V123" s="18" t="s">
        <v>51</v>
      </c>
      <c r="AA123" s="36" t="s">
        <v>64</v>
      </c>
      <c r="AB123" s="36" t="s">
        <v>65</v>
      </c>
      <c r="AC123" s="37" t="s">
        <v>64</v>
      </c>
      <c r="AD123" s="37" t="s">
        <v>65</v>
      </c>
      <c r="AE123" s="38" t="s">
        <v>64</v>
      </c>
      <c r="AF123" s="38" t="s">
        <v>65</v>
      </c>
      <c r="AG123" s="3" t="s">
        <v>64</v>
      </c>
      <c r="AH123" s="3" t="s">
        <v>65</v>
      </c>
      <c r="AI123" s="39" t="s">
        <v>64</v>
      </c>
      <c r="AJ123" s="39" t="s">
        <v>65</v>
      </c>
      <c r="AK123" s="37" t="s">
        <v>64</v>
      </c>
      <c r="AL123" s="37" t="s">
        <v>65</v>
      </c>
      <c r="AM123" s="38" t="s">
        <v>64</v>
      </c>
      <c r="AN123" s="38" t="s">
        <v>65</v>
      </c>
      <c r="AO123" s="3" t="s">
        <v>64</v>
      </c>
      <c r="AP123" s="3" t="s">
        <v>65</v>
      </c>
      <c r="AS123" s="36" t="s">
        <v>66</v>
      </c>
      <c r="AT123" s="36" t="s">
        <v>67</v>
      </c>
      <c r="AU123" s="40" t="s">
        <v>66</v>
      </c>
      <c r="AV123" s="40" t="s">
        <v>67</v>
      </c>
      <c r="AW123" s="41" t="s">
        <v>66</v>
      </c>
      <c r="AX123" s="41" t="s">
        <v>67</v>
      </c>
      <c r="AY123" s="3" t="s">
        <v>66</v>
      </c>
      <c r="AZ123" s="3" t="s">
        <v>67</v>
      </c>
      <c r="BA123" s="36" t="s">
        <v>66</v>
      </c>
      <c r="BB123" s="36" t="s">
        <v>67</v>
      </c>
      <c r="BC123" s="40" t="s">
        <v>66</v>
      </c>
      <c r="BD123" s="40" t="s">
        <v>67</v>
      </c>
      <c r="BE123" s="41" t="s">
        <v>66</v>
      </c>
      <c r="BF123" s="41" t="s">
        <v>67</v>
      </c>
      <c r="BG123" s="3" t="s">
        <v>66</v>
      </c>
      <c r="BH123" s="3" t="s">
        <v>67</v>
      </c>
      <c r="BK123" s="35" t="s">
        <v>66</v>
      </c>
      <c r="BL123" s="35" t="s">
        <v>67</v>
      </c>
      <c r="BM123" s="35" t="s">
        <v>66</v>
      </c>
      <c r="BN123" s="35" t="s">
        <v>67</v>
      </c>
      <c r="BO123" s="35" t="s">
        <v>66</v>
      </c>
      <c r="BP123" s="35" t="s">
        <v>67</v>
      </c>
      <c r="BQ123" s="35" t="s">
        <v>66</v>
      </c>
      <c r="BR123" s="35" t="s">
        <v>67</v>
      </c>
      <c r="BS123" t="s">
        <v>66</v>
      </c>
      <c r="BT123" t="s">
        <v>67</v>
      </c>
      <c r="BU123" t="s">
        <v>66</v>
      </c>
      <c r="BV123" t="s">
        <v>67</v>
      </c>
      <c r="BW123" t="s">
        <v>66</v>
      </c>
      <c r="BX123" t="s">
        <v>67</v>
      </c>
      <c r="BY123" t="s">
        <v>66</v>
      </c>
      <c r="BZ123" t="s">
        <v>67</v>
      </c>
    </row>
    <row r="124" spans="1:78" s="56" customFormat="1" x14ac:dyDescent="0.3">
      <c r="A124" s="55">
        <v>14178000</v>
      </c>
      <c r="B124" s="55">
        <v>23780591</v>
      </c>
      <c r="C124" s="56" t="s">
        <v>136</v>
      </c>
      <c r="D124" s="56" t="s">
        <v>151</v>
      </c>
      <c r="E124" s="56" t="s">
        <v>152</v>
      </c>
      <c r="F124" s="57">
        <v>1.9</v>
      </c>
      <c r="G124" s="58">
        <v>0.503</v>
      </c>
      <c r="H124" s="58" t="str">
        <f t="shared" ref="H124:K128" si="428">IF(G124&gt;0.8,"VG",IF(G124&gt;0.7,"G",IF(G124&gt;0.45,"S","NS")))</f>
        <v>S</v>
      </c>
      <c r="I124" s="58" t="str">
        <f t="shared" si="428"/>
        <v>VG</v>
      </c>
      <c r="J124" s="58" t="str">
        <f t="shared" si="428"/>
        <v>VG</v>
      </c>
      <c r="K124" s="58" t="str">
        <f t="shared" si="428"/>
        <v>VG</v>
      </c>
      <c r="L124" s="59">
        <v>0.26400000000000001</v>
      </c>
      <c r="M124" s="58" t="str">
        <f t="shared" ref="M124:M129" si="429">IF(ABS(L124)&lt;5%,"VG",IF(ABS(L124)&lt;10%,"G",IF(ABS(L124)&lt;15%,"S","NS")))</f>
        <v>NS</v>
      </c>
      <c r="N124" s="58" t="str">
        <f t="shared" ref="N124:N129" si="430">AO124</f>
        <v>G</v>
      </c>
      <c r="O124" s="58" t="str">
        <f t="shared" ref="O124:O129" si="431">BD124</f>
        <v>VG</v>
      </c>
      <c r="P124" s="58" t="str">
        <f t="shared" ref="P124:P129" si="432">BY124</f>
        <v>G</v>
      </c>
      <c r="Q124" s="58">
        <v>0.64</v>
      </c>
      <c r="R124" s="58" t="str">
        <f t="shared" ref="R124:R129" si="433">IF(Q124&lt;=0.5,"VG",IF(Q124&lt;=0.6,"G",IF(Q124&lt;=0.7,"S","NS")))</f>
        <v>S</v>
      </c>
      <c r="S124" s="58" t="str">
        <f t="shared" ref="S124:S129" si="434">AN124</f>
        <v>G</v>
      </c>
      <c r="T124" s="58" t="str">
        <f t="shared" ref="T124:T129" si="435">BF124</f>
        <v>VG</v>
      </c>
      <c r="U124" s="58" t="str">
        <f t="shared" ref="U124:U129" si="436">BX124</f>
        <v>VG</v>
      </c>
      <c r="V124" s="58">
        <v>0.93100000000000005</v>
      </c>
      <c r="W124" s="58" t="str">
        <f t="shared" ref="W124:W129" si="437">IF(V124&gt;0.85,"VG",IF(V124&gt;0.75,"G",IF(V124&gt;0.6,"S","NS")))</f>
        <v>VG</v>
      </c>
      <c r="X124" s="58" t="str">
        <f t="shared" ref="X124:X129" si="438">AP124</f>
        <v>G</v>
      </c>
      <c r="Y124" s="58" t="str">
        <f t="shared" ref="Y124:Y129" si="439">BH124</f>
        <v>G</v>
      </c>
      <c r="Z124" s="58" t="str">
        <f t="shared" ref="Z124:Z129" si="440">BZ124</f>
        <v>G</v>
      </c>
      <c r="AA124" s="60">
        <v>0.78799953754496599</v>
      </c>
      <c r="AB124" s="60">
        <v>0.74231516764619199</v>
      </c>
      <c r="AC124" s="60">
        <v>6.3730276493055698</v>
      </c>
      <c r="AD124" s="60">
        <v>3.5550552816532499</v>
      </c>
      <c r="AE124" s="60">
        <v>0.460435079522656</v>
      </c>
      <c r="AF124" s="60">
        <v>0.50762666631473197</v>
      </c>
      <c r="AG124" s="60">
        <v>0.81960087726055897</v>
      </c>
      <c r="AH124" s="60">
        <v>0.76903304690682195</v>
      </c>
      <c r="AI124" s="55" t="s">
        <v>69</v>
      </c>
      <c r="AJ124" s="55" t="s">
        <v>69</v>
      </c>
      <c r="AK124" s="55" t="s">
        <v>69</v>
      </c>
      <c r="AL124" s="55" t="s">
        <v>71</v>
      </c>
      <c r="AM124" s="55" t="s">
        <v>71</v>
      </c>
      <c r="AN124" s="55" t="s">
        <v>69</v>
      </c>
      <c r="AO124" s="55" t="s">
        <v>69</v>
      </c>
      <c r="AP124" s="55" t="s">
        <v>69</v>
      </c>
      <c r="AR124" s="61" t="s">
        <v>150</v>
      </c>
      <c r="AS124" s="60">
        <v>0.78214161428741102</v>
      </c>
      <c r="AT124" s="60">
        <v>0.80702418723414904</v>
      </c>
      <c r="AU124" s="60">
        <v>-2.50314578231451</v>
      </c>
      <c r="AV124" s="60">
        <v>-2.47166366777188</v>
      </c>
      <c r="AW124" s="60">
        <v>0.46675302432077398</v>
      </c>
      <c r="AX124" s="60">
        <v>0.43929012368348502</v>
      </c>
      <c r="AY124" s="60">
        <v>0.82212711382631498</v>
      </c>
      <c r="AZ124" s="60">
        <v>0.84071170320223898</v>
      </c>
      <c r="BA124" s="55" t="s">
        <v>69</v>
      </c>
      <c r="BB124" s="55" t="s">
        <v>71</v>
      </c>
      <c r="BC124" s="55" t="s">
        <v>71</v>
      </c>
      <c r="BD124" s="55" t="s">
        <v>71</v>
      </c>
      <c r="BE124" s="55" t="s">
        <v>71</v>
      </c>
      <c r="BF124" s="55" t="s">
        <v>71</v>
      </c>
      <c r="BG124" s="55" t="s">
        <v>69</v>
      </c>
      <c r="BH124" s="55" t="s">
        <v>69</v>
      </c>
      <c r="BI124" s="56">
        <f t="shared" ref="BI124:BI129" si="441">IF(BJ124=AR124,1,0)</f>
        <v>1</v>
      </c>
      <c r="BJ124" s="56" t="s">
        <v>150</v>
      </c>
      <c r="BK124" s="60">
        <v>0.78483542594902</v>
      </c>
      <c r="BL124" s="60">
        <v>0.809274585790839</v>
      </c>
      <c r="BM124" s="60">
        <v>5.5400894370249301</v>
      </c>
      <c r="BN124" s="60">
        <v>4.3717467939577901</v>
      </c>
      <c r="BO124" s="60">
        <v>0.46385835559034599</v>
      </c>
      <c r="BP124" s="60">
        <v>0.436721208792476</v>
      </c>
      <c r="BQ124" s="60">
        <v>0.82459162523038998</v>
      </c>
      <c r="BR124" s="60">
        <v>0.84301761051813595</v>
      </c>
      <c r="BS124" s="56" t="s">
        <v>69</v>
      </c>
      <c r="BT124" s="56" t="s">
        <v>71</v>
      </c>
      <c r="BU124" s="56" t="s">
        <v>69</v>
      </c>
      <c r="BV124" s="56" t="s">
        <v>71</v>
      </c>
      <c r="BW124" s="56" t="s">
        <v>71</v>
      </c>
      <c r="BX124" s="56" t="s">
        <v>71</v>
      </c>
      <c r="BY124" s="56" t="s">
        <v>69</v>
      </c>
      <c r="BZ124" s="56" t="s">
        <v>69</v>
      </c>
    </row>
    <row r="125" spans="1:78" s="30" customFormat="1" x14ac:dyDescent="0.3">
      <c r="A125" s="36">
        <v>14178000</v>
      </c>
      <c r="B125" s="36">
        <v>23780591</v>
      </c>
      <c r="C125" s="30" t="s">
        <v>136</v>
      </c>
      <c r="D125" s="30" t="s">
        <v>183</v>
      </c>
      <c r="E125" s="30" t="s">
        <v>162</v>
      </c>
      <c r="F125" s="63">
        <v>2.9</v>
      </c>
      <c r="G125" s="24">
        <v>-0.38</v>
      </c>
      <c r="H125" s="24" t="str">
        <f t="shared" si="428"/>
        <v>NS</v>
      </c>
      <c r="I125" s="24" t="str">
        <f t="shared" si="428"/>
        <v>VG</v>
      </c>
      <c r="J125" s="24" t="str">
        <f t="shared" si="428"/>
        <v>VG</v>
      </c>
      <c r="K125" s="24" t="str">
        <f t="shared" si="428"/>
        <v>VG</v>
      </c>
      <c r="L125" s="25">
        <v>0.55400000000000005</v>
      </c>
      <c r="M125" s="24" t="str">
        <f t="shared" si="429"/>
        <v>NS</v>
      </c>
      <c r="N125" s="24" t="str">
        <f t="shared" si="430"/>
        <v>G</v>
      </c>
      <c r="O125" s="24" t="str">
        <f t="shared" si="431"/>
        <v>VG</v>
      </c>
      <c r="P125" s="24" t="str">
        <f t="shared" si="432"/>
        <v>G</v>
      </c>
      <c r="Q125" s="24">
        <v>0.91</v>
      </c>
      <c r="R125" s="24" t="str">
        <f t="shared" si="433"/>
        <v>NS</v>
      </c>
      <c r="S125" s="24" t="str">
        <f t="shared" si="434"/>
        <v>G</v>
      </c>
      <c r="T125" s="24" t="str">
        <f t="shared" si="435"/>
        <v>VG</v>
      </c>
      <c r="U125" s="24" t="str">
        <f t="shared" si="436"/>
        <v>VG</v>
      </c>
      <c r="V125" s="24">
        <v>0.83</v>
      </c>
      <c r="W125" s="24" t="str">
        <f t="shared" si="437"/>
        <v>G</v>
      </c>
      <c r="X125" s="24" t="str">
        <f t="shared" si="438"/>
        <v>G</v>
      </c>
      <c r="Y125" s="24" t="str">
        <f t="shared" si="439"/>
        <v>G</v>
      </c>
      <c r="Z125" s="24" t="str">
        <f t="shared" si="440"/>
        <v>G</v>
      </c>
      <c r="AA125" s="33">
        <v>0.78799953754496599</v>
      </c>
      <c r="AB125" s="33">
        <v>0.74231516764619199</v>
      </c>
      <c r="AC125" s="33">
        <v>6.3730276493055698</v>
      </c>
      <c r="AD125" s="33">
        <v>3.5550552816532499</v>
      </c>
      <c r="AE125" s="33">
        <v>0.460435079522656</v>
      </c>
      <c r="AF125" s="33">
        <v>0.50762666631473197</v>
      </c>
      <c r="AG125" s="33">
        <v>0.81960087726055897</v>
      </c>
      <c r="AH125" s="33">
        <v>0.76903304690682195</v>
      </c>
      <c r="AI125" s="36" t="s">
        <v>69</v>
      </c>
      <c r="AJ125" s="36" t="s">
        <v>69</v>
      </c>
      <c r="AK125" s="36" t="s">
        <v>69</v>
      </c>
      <c r="AL125" s="36" t="s">
        <v>71</v>
      </c>
      <c r="AM125" s="36" t="s">
        <v>71</v>
      </c>
      <c r="AN125" s="36" t="s">
        <v>69</v>
      </c>
      <c r="AO125" s="36" t="s">
        <v>69</v>
      </c>
      <c r="AP125" s="36" t="s">
        <v>69</v>
      </c>
      <c r="AR125" s="64" t="s">
        <v>150</v>
      </c>
      <c r="AS125" s="33">
        <v>0.78214161428741102</v>
      </c>
      <c r="AT125" s="33">
        <v>0.80702418723414904</v>
      </c>
      <c r="AU125" s="33">
        <v>-2.50314578231451</v>
      </c>
      <c r="AV125" s="33">
        <v>-2.47166366777188</v>
      </c>
      <c r="AW125" s="33">
        <v>0.46675302432077398</v>
      </c>
      <c r="AX125" s="33">
        <v>0.43929012368348502</v>
      </c>
      <c r="AY125" s="33">
        <v>0.82212711382631498</v>
      </c>
      <c r="AZ125" s="33">
        <v>0.84071170320223898</v>
      </c>
      <c r="BA125" s="36" t="s">
        <v>69</v>
      </c>
      <c r="BB125" s="36" t="s">
        <v>71</v>
      </c>
      <c r="BC125" s="36" t="s">
        <v>71</v>
      </c>
      <c r="BD125" s="36" t="s">
        <v>71</v>
      </c>
      <c r="BE125" s="36" t="s">
        <v>71</v>
      </c>
      <c r="BF125" s="36" t="s">
        <v>71</v>
      </c>
      <c r="BG125" s="36" t="s">
        <v>69</v>
      </c>
      <c r="BH125" s="36" t="s">
        <v>69</v>
      </c>
      <c r="BI125" s="30">
        <f t="shared" si="441"/>
        <v>1</v>
      </c>
      <c r="BJ125" s="30" t="s">
        <v>150</v>
      </c>
      <c r="BK125" s="33">
        <v>0.78483542594902</v>
      </c>
      <c r="BL125" s="33">
        <v>0.809274585790839</v>
      </c>
      <c r="BM125" s="33">
        <v>5.5400894370249301</v>
      </c>
      <c r="BN125" s="33">
        <v>4.3717467939577901</v>
      </c>
      <c r="BO125" s="33">
        <v>0.46385835559034599</v>
      </c>
      <c r="BP125" s="33">
        <v>0.436721208792476</v>
      </c>
      <c r="BQ125" s="33">
        <v>0.82459162523038998</v>
      </c>
      <c r="BR125" s="33">
        <v>0.84301761051813595</v>
      </c>
      <c r="BS125" s="30" t="s">
        <v>69</v>
      </c>
      <c r="BT125" s="30" t="s">
        <v>71</v>
      </c>
      <c r="BU125" s="30" t="s">
        <v>69</v>
      </c>
      <c r="BV125" s="30" t="s">
        <v>71</v>
      </c>
      <c r="BW125" s="30" t="s">
        <v>71</v>
      </c>
      <c r="BX125" s="30" t="s">
        <v>71</v>
      </c>
      <c r="BY125" s="30" t="s">
        <v>69</v>
      </c>
      <c r="BZ125" s="30" t="s">
        <v>69</v>
      </c>
    </row>
    <row r="126" spans="1:78" s="30" customFormat="1" x14ac:dyDescent="0.3">
      <c r="A126" s="36">
        <v>14178000</v>
      </c>
      <c r="B126" s="36">
        <v>23780591</v>
      </c>
      <c r="C126" s="30" t="s">
        <v>136</v>
      </c>
      <c r="D126" s="30" t="s">
        <v>189</v>
      </c>
      <c r="E126" s="30" t="s">
        <v>162</v>
      </c>
      <c r="F126" s="63">
        <v>2.9</v>
      </c>
      <c r="G126" s="24">
        <v>-0.37</v>
      </c>
      <c r="H126" s="24" t="str">
        <f t="shared" si="428"/>
        <v>NS</v>
      </c>
      <c r="I126" s="24" t="str">
        <f t="shared" si="428"/>
        <v>VG</v>
      </c>
      <c r="J126" s="24" t="str">
        <f t="shared" si="428"/>
        <v>VG</v>
      </c>
      <c r="K126" s="24" t="str">
        <f t="shared" si="428"/>
        <v>VG</v>
      </c>
      <c r="L126" s="25">
        <v>0.54900000000000004</v>
      </c>
      <c r="M126" s="24" t="str">
        <f t="shared" si="429"/>
        <v>NS</v>
      </c>
      <c r="N126" s="24" t="str">
        <f t="shared" si="430"/>
        <v>G</v>
      </c>
      <c r="O126" s="24" t="str">
        <f t="shared" si="431"/>
        <v>VG</v>
      </c>
      <c r="P126" s="24" t="str">
        <f t="shared" si="432"/>
        <v>G</v>
      </c>
      <c r="Q126" s="24">
        <v>0.91</v>
      </c>
      <c r="R126" s="24" t="str">
        <f t="shared" si="433"/>
        <v>NS</v>
      </c>
      <c r="S126" s="24" t="str">
        <f t="shared" si="434"/>
        <v>G</v>
      </c>
      <c r="T126" s="24" t="str">
        <f t="shared" si="435"/>
        <v>VG</v>
      </c>
      <c r="U126" s="24" t="str">
        <f t="shared" si="436"/>
        <v>VG</v>
      </c>
      <c r="V126" s="24">
        <v>0.83499999999999996</v>
      </c>
      <c r="W126" s="24" t="str">
        <f t="shared" si="437"/>
        <v>G</v>
      </c>
      <c r="X126" s="24" t="str">
        <f t="shared" si="438"/>
        <v>G</v>
      </c>
      <c r="Y126" s="24" t="str">
        <f t="shared" si="439"/>
        <v>G</v>
      </c>
      <c r="Z126" s="24" t="str">
        <f t="shared" si="440"/>
        <v>G</v>
      </c>
      <c r="AA126" s="33">
        <v>0.78799953754496599</v>
      </c>
      <c r="AB126" s="33">
        <v>0.74231516764619199</v>
      </c>
      <c r="AC126" s="33">
        <v>6.3730276493055698</v>
      </c>
      <c r="AD126" s="33">
        <v>3.5550552816532499</v>
      </c>
      <c r="AE126" s="33">
        <v>0.460435079522656</v>
      </c>
      <c r="AF126" s="33">
        <v>0.50762666631473197</v>
      </c>
      <c r="AG126" s="33">
        <v>0.81960087726055897</v>
      </c>
      <c r="AH126" s="33">
        <v>0.76903304690682195</v>
      </c>
      <c r="AI126" s="36" t="s">
        <v>69</v>
      </c>
      <c r="AJ126" s="36" t="s">
        <v>69</v>
      </c>
      <c r="AK126" s="36" t="s">
        <v>69</v>
      </c>
      <c r="AL126" s="36" t="s">
        <v>71</v>
      </c>
      <c r="AM126" s="36" t="s">
        <v>71</v>
      </c>
      <c r="AN126" s="36" t="s">
        <v>69</v>
      </c>
      <c r="AO126" s="36" t="s">
        <v>69</v>
      </c>
      <c r="AP126" s="36" t="s">
        <v>69</v>
      </c>
      <c r="AR126" s="64" t="s">
        <v>150</v>
      </c>
      <c r="AS126" s="33">
        <v>0.78214161428741102</v>
      </c>
      <c r="AT126" s="33">
        <v>0.80702418723414904</v>
      </c>
      <c r="AU126" s="33">
        <v>-2.50314578231451</v>
      </c>
      <c r="AV126" s="33">
        <v>-2.47166366777188</v>
      </c>
      <c r="AW126" s="33">
        <v>0.46675302432077398</v>
      </c>
      <c r="AX126" s="33">
        <v>0.43929012368348502</v>
      </c>
      <c r="AY126" s="33">
        <v>0.82212711382631498</v>
      </c>
      <c r="AZ126" s="33">
        <v>0.84071170320223898</v>
      </c>
      <c r="BA126" s="36" t="s">
        <v>69</v>
      </c>
      <c r="BB126" s="36" t="s">
        <v>71</v>
      </c>
      <c r="BC126" s="36" t="s">
        <v>71</v>
      </c>
      <c r="BD126" s="36" t="s">
        <v>71</v>
      </c>
      <c r="BE126" s="36" t="s">
        <v>71</v>
      </c>
      <c r="BF126" s="36" t="s">
        <v>71</v>
      </c>
      <c r="BG126" s="36" t="s">
        <v>69</v>
      </c>
      <c r="BH126" s="36" t="s">
        <v>69</v>
      </c>
      <c r="BI126" s="30">
        <f t="shared" si="441"/>
        <v>1</v>
      </c>
      <c r="BJ126" s="30" t="s">
        <v>150</v>
      </c>
      <c r="BK126" s="33">
        <v>0.78483542594902</v>
      </c>
      <c r="BL126" s="33">
        <v>0.809274585790839</v>
      </c>
      <c r="BM126" s="33">
        <v>5.5400894370249301</v>
      </c>
      <c r="BN126" s="33">
        <v>4.3717467939577901</v>
      </c>
      <c r="BO126" s="33">
        <v>0.46385835559034599</v>
      </c>
      <c r="BP126" s="33">
        <v>0.436721208792476</v>
      </c>
      <c r="BQ126" s="33">
        <v>0.82459162523038998</v>
      </c>
      <c r="BR126" s="33">
        <v>0.84301761051813595</v>
      </c>
      <c r="BS126" s="30" t="s">
        <v>69</v>
      </c>
      <c r="BT126" s="30" t="s">
        <v>71</v>
      </c>
      <c r="BU126" s="30" t="s">
        <v>69</v>
      </c>
      <c r="BV126" s="30" t="s">
        <v>71</v>
      </c>
      <c r="BW126" s="30" t="s">
        <v>71</v>
      </c>
      <c r="BX126" s="30" t="s">
        <v>71</v>
      </c>
      <c r="BY126" s="30" t="s">
        <v>69</v>
      </c>
      <c r="BZ126" s="30" t="s">
        <v>69</v>
      </c>
    </row>
    <row r="127" spans="1:78" s="30" customFormat="1" x14ac:dyDescent="0.3">
      <c r="A127" s="36">
        <v>14178000</v>
      </c>
      <c r="B127" s="36">
        <v>23780591</v>
      </c>
      <c r="C127" s="30" t="s">
        <v>136</v>
      </c>
      <c r="D127" s="30" t="s">
        <v>190</v>
      </c>
      <c r="E127" s="30" t="s">
        <v>191</v>
      </c>
      <c r="F127" s="63">
        <v>2.9</v>
      </c>
      <c r="G127" s="24">
        <v>-0.41</v>
      </c>
      <c r="H127" s="24" t="str">
        <f t="shared" si="428"/>
        <v>NS</v>
      </c>
      <c r="I127" s="24" t="str">
        <f t="shared" si="428"/>
        <v>VG</v>
      </c>
      <c r="J127" s="24" t="str">
        <f t="shared" si="428"/>
        <v>VG</v>
      </c>
      <c r="K127" s="24" t="str">
        <f t="shared" si="428"/>
        <v>VG</v>
      </c>
      <c r="L127" s="25">
        <v>0.56399999999999995</v>
      </c>
      <c r="M127" s="24" t="str">
        <f t="shared" si="429"/>
        <v>NS</v>
      </c>
      <c r="N127" s="24" t="str">
        <f t="shared" si="430"/>
        <v>G</v>
      </c>
      <c r="O127" s="24" t="str">
        <f t="shared" si="431"/>
        <v>VG</v>
      </c>
      <c r="P127" s="24" t="str">
        <f t="shared" si="432"/>
        <v>G</v>
      </c>
      <c r="Q127" s="24">
        <v>0.92</v>
      </c>
      <c r="R127" s="24" t="str">
        <f t="shared" si="433"/>
        <v>NS</v>
      </c>
      <c r="S127" s="24" t="str">
        <f t="shared" si="434"/>
        <v>G</v>
      </c>
      <c r="T127" s="24" t="str">
        <f t="shared" si="435"/>
        <v>VG</v>
      </c>
      <c r="U127" s="24" t="str">
        <f t="shared" si="436"/>
        <v>VG</v>
      </c>
      <c r="V127" s="24">
        <v>0.81</v>
      </c>
      <c r="W127" s="24" t="str">
        <f t="shared" si="437"/>
        <v>G</v>
      </c>
      <c r="X127" s="24" t="str">
        <f t="shared" si="438"/>
        <v>G</v>
      </c>
      <c r="Y127" s="24" t="str">
        <f t="shared" si="439"/>
        <v>G</v>
      </c>
      <c r="Z127" s="24" t="str">
        <f t="shared" si="440"/>
        <v>G</v>
      </c>
      <c r="AA127" s="33">
        <v>0.78799953754496599</v>
      </c>
      <c r="AB127" s="33">
        <v>0.74231516764619199</v>
      </c>
      <c r="AC127" s="33">
        <v>6.3730276493055698</v>
      </c>
      <c r="AD127" s="33">
        <v>3.5550552816532499</v>
      </c>
      <c r="AE127" s="33">
        <v>0.460435079522656</v>
      </c>
      <c r="AF127" s="33">
        <v>0.50762666631473197</v>
      </c>
      <c r="AG127" s="33">
        <v>0.81960087726055897</v>
      </c>
      <c r="AH127" s="33">
        <v>0.76903304690682195</v>
      </c>
      <c r="AI127" s="36" t="s">
        <v>69</v>
      </c>
      <c r="AJ127" s="36" t="s">
        <v>69</v>
      </c>
      <c r="AK127" s="36" t="s">
        <v>69</v>
      </c>
      <c r="AL127" s="36" t="s">
        <v>71</v>
      </c>
      <c r="AM127" s="36" t="s">
        <v>71</v>
      </c>
      <c r="AN127" s="36" t="s">
        <v>69</v>
      </c>
      <c r="AO127" s="36" t="s">
        <v>69</v>
      </c>
      <c r="AP127" s="36" t="s">
        <v>69</v>
      </c>
      <c r="AR127" s="64" t="s">
        <v>150</v>
      </c>
      <c r="AS127" s="33">
        <v>0.78214161428741102</v>
      </c>
      <c r="AT127" s="33">
        <v>0.80702418723414904</v>
      </c>
      <c r="AU127" s="33">
        <v>-2.50314578231451</v>
      </c>
      <c r="AV127" s="33">
        <v>-2.47166366777188</v>
      </c>
      <c r="AW127" s="33">
        <v>0.46675302432077398</v>
      </c>
      <c r="AX127" s="33">
        <v>0.43929012368348502</v>
      </c>
      <c r="AY127" s="33">
        <v>0.82212711382631498</v>
      </c>
      <c r="AZ127" s="33">
        <v>0.84071170320223898</v>
      </c>
      <c r="BA127" s="36" t="s">
        <v>69</v>
      </c>
      <c r="BB127" s="36" t="s">
        <v>71</v>
      </c>
      <c r="BC127" s="36" t="s">
        <v>71</v>
      </c>
      <c r="BD127" s="36" t="s">
        <v>71</v>
      </c>
      <c r="BE127" s="36" t="s">
        <v>71</v>
      </c>
      <c r="BF127" s="36" t="s">
        <v>71</v>
      </c>
      <c r="BG127" s="36" t="s">
        <v>69</v>
      </c>
      <c r="BH127" s="36" t="s">
        <v>69</v>
      </c>
      <c r="BI127" s="30">
        <f t="shared" si="441"/>
        <v>1</v>
      </c>
      <c r="BJ127" s="30" t="s">
        <v>150</v>
      </c>
      <c r="BK127" s="33">
        <v>0.78483542594902</v>
      </c>
      <c r="BL127" s="33">
        <v>0.809274585790839</v>
      </c>
      <c r="BM127" s="33">
        <v>5.5400894370249301</v>
      </c>
      <c r="BN127" s="33">
        <v>4.3717467939577901</v>
      </c>
      <c r="BO127" s="33">
        <v>0.46385835559034599</v>
      </c>
      <c r="BP127" s="33">
        <v>0.436721208792476</v>
      </c>
      <c r="BQ127" s="33">
        <v>0.82459162523038998</v>
      </c>
      <c r="BR127" s="33">
        <v>0.84301761051813595</v>
      </c>
      <c r="BS127" s="30" t="s">
        <v>69</v>
      </c>
      <c r="BT127" s="30" t="s">
        <v>71</v>
      </c>
      <c r="BU127" s="30" t="s">
        <v>69</v>
      </c>
      <c r="BV127" s="30" t="s">
        <v>71</v>
      </c>
      <c r="BW127" s="30" t="s">
        <v>71</v>
      </c>
      <c r="BX127" s="30" t="s">
        <v>71</v>
      </c>
      <c r="BY127" s="30" t="s">
        <v>69</v>
      </c>
      <c r="BZ127" s="30" t="s">
        <v>69</v>
      </c>
    </row>
    <row r="128" spans="1:78" s="49" customFormat="1" x14ac:dyDescent="0.3">
      <c r="A128" s="48">
        <v>14178000</v>
      </c>
      <c r="B128" s="48">
        <v>23780591</v>
      </c>
      <c r="C128" s="49" t="s">
        <v>136</v>
      </c>
      <c r="D128" s="49" t="s">
        <v>192</v>
      </c>
      <c r="E128" s="49" t="s">
        <v>196</v>
      </c>
      <c r="F128" s="50">
        <v>0.6</v>
      </c>
      <c r="G128" s="51">
        <v>0.95</v>
      </c>
      <c r="H128" s="51" t="str">
        <f t="shared" si="428"/>
        <v>VG</v>
      </c>
      <c r="I128" s="51" t="str">
        <f t="shared" si="428"/>
        <v>VG</v>
      </c>
      <c r="J128" s="51" t="str">
        <f t="shared" si="428"/>
        <v>VG</v>
      </c>
      <c r="K128" s="51" t="str">
        <f t="shared" si="428"/>
        <v>VG</v>
      </c>
      <c r="L128" s="52">
        <v>-3.6999999999999998E-2</v>
      </c>
      <c r="M128" s="51" t="str">
        <f t="shared" si="429"/>
        <v>VG</v>
      </c>
      <c r="N128" s="51" t="str">
        <f t="shared" si="430"/>
        <v>G</v>
      </c>
      <c r="O128" s="51" t="str">
        <f t="shared" si="431"/>
        <v>VG</v>
      </c>
      <c r="P128" s="51" t="str">
        <f t="shared" si="432"/>
        <v>G</v>
      </c>
      <c r="Q128" s="51">
        <v>0.22</v>
      </c>
      <c r="R128" s="51" t="str">
        <f t="shared" si="433"/>
        <v>VG</v>
      </c>
      <c r="S128" s="51" t="str">
        <f t="shared" si="434"/>
        <v>G</v>
      </c>
      <c r="T128" s="51" t="str">
        <f t="shared" si="435"/>
        <v>VG</v>
      </c>
      <c r="U128" s="51" t="str">
        <f t="shared" si="436"/>
        <v>VG</v>
      </c>
      <c r="V128" s="51">
        <v>0.96599999999999997</v>
      </c>
      <c r="W128" s="51" t="str">
        <f t="shared" si="437"/>
        <v>VG</v>
      </c>
      <c r="X128" s="51" t="str">
        <f t="shared" si="438"/>
        <v>G</v>
      </c>
      <c r="Y128" s="51" t="str">
        <f t="shared" si="439"/>
        <v>G</v>
      </c>
      <c r="Z128" s="51" t="str">
        <f t="shared" si="440"/>
        <v>G</v>
      </c>
      <c r="AA128" s="53">
        <v>0.78799953754496599</v>
      </c>
      <c r="AB128" s="53">
        <v>0.74231516764619199</v>
      </c>
      <c r="AC128" s="53">
        <v>6.3730276493055698</v>
      </c>
      <c r="AD128" s="53">
        <v>3.5550552816532499</v>
      </c>
      <c r="AE128" s="53">
        <v>0.460435079522656</v>
      </c>
      <c r="AF128" s="53">
        <v>0.50762666631473197</v>
      </c>
      <c r="AG128" s="53">
        <v>0.81960087726055897</v>
      </c>
      <c r="AH128" s="53">
        <v>0.76903304690682195</v>
      </c>
      <c r="AI128" s="48" t="s">
        <v>69</v>
      </c>
      <c r="AJ128" s="48" t="s">
        <v>69</v>
      </c>
      <c r="AK128" s="48" t="s">
        <v>69</v>
      </c>
      <c r="AL128" s="48" t="s">
        <v>71</v>
      </c>
      <c r="AM128" s="48" t="s">
        <v>71</v>
      </c>
      <c r="AN128" s="48" t="s">
        <v>69</v>
      </c>
      <c r="AO128" s="48" t="s">
        <v>69</v>
      </c>
      <c r="AP128" s="48" t="s">
        <v>69</v>
      </c>
      <c r="AR128" s="54" t="s">
        <v>150</v>
      </c>
      <c r="AS128" s="53">
        <v>0.78214161428741102</v>
      </c>
      <c r="AT128" s="53">
        <v>0.80702418723414904</v>
      </c>
      <c r="AU128" s="53">
        <v>-2.50314578231451</v>
      </c>
      <c r="AV128" s="53">
        <v>-2.47166366777188</v>
      </c>
      <c r="AW128" s="53">
        <v>0.46675302432077398</v>
      </c>
      <c r="AX128" s="53">
        <v>0.43929012368348502</v>
      </c>
      <c r="AY128" s="53">
        <v>0.82212711382631498</v>
      </c>
      <c r="AZ128" s="53">
        <v>0.84071170320223898</v>
      </c>
      <c r="BA128" s="48" t="s">
        <v>69</v>
      </c>
      <c r="BB128" s="48" t="s">
        <v>71</v>
      </c>
      <c r="BC128" s="48" t="s">
        <v>71</v>
      </c>
      <c r="BD128" s="48" t="s">
        <v>71</v>
      </c>
      <c r="BE128" s="48" t="s">
        <v>71</v>
      </c>
      <c r="BF128" s="48" t="s">
        <v>71</v>
      </c>
      <c r="BG128" s="48" t="s">
        <v>69</v>
      </c>
      <c r="BH128" s="48" t="s">
        <v>69</v>
      </c>
      <c r="BI128" s="49">
        <f t="shared" si="441"/>
        <v>1</v>
      </c>
      <c r="BJ128" s="49" t="s">
        <v>150</v>
      </c>
      <c r="BK128" s="53">
        <v>0.78483542594902</v>
      </c>
      <c r="BL128" s="53">
        <v>0.809274585790839</v>
      </c>
      <c r="BM128" s="53">
        <v>5.5400894370249301</v>
      </c>
      <c r="BN128" s="53">
        <v>4.3717467939577901</v>
      </c>
      <c r="BO128" s="53">
        <v>0.46385835559034599</v>
      </c>
      <c r="BP128" s="53">
        <v>0.436721208792476</v>
      </c>
      <c r="BQ128" s="53">
        <v>0.82459162523038998</v>
      </c>
      <c r="BR128" s="53">
        <v>0.84301761051813595</v>
      </c>
      <c r="BS128" s="49" t="s">
        <v>69</v>
      </c>
      <c r="BT128" s="49" t="s">
        <v>71</v>
      </c>
      <c r="BU128" s="49" t="s">
        <v>69</v>
      </c>
      <c r="BV128" s="49" t="s">
        <v>71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3">
      <c r="A129" s="48">
        <v>14178000</v>
      </c>
      <c r="B129" s="48">
        <v>23780591</v>
      </c>
      <c r="C129" s="49" t="s">
        <v>136</v>
      </c>
      <c r="D129" s="49" t="s">
        <v>245</v>
      </c>
      <c r="E129" s="49" t="s">
        <v>234</v>
      </c>
      <c r="F129" s="50">
        <v>0.7</v>
      </c>
      <c r="G129" s="51">
        <v>0.94</v>
      </c>
      <c r="H129" s="51" t="str">
        <f t="shared" ref="H129" si="442">IF(G129&gt;0.8,"VG",IF(G129&gt;0.7,"G",IF(G129&gt;0.45,"S","NS")))</f>
        <v>VG</v>
      </c>
      <c r="I129" s="51" t="str">
        <f t="shared" ref="I129" si="443">IF(H129&gt;0.8,"VG",IF(H129&gt;0.7,"G",IF(H129&gt;0.45,"S","NS")))</f>
        <v>VG</v>
      </c>
      <c r="J129" s="51" t="str">
        <f t="shared" ref="J129" si="444">IF(I129&gt;0.8,"VG",IF(I129&gt;0.7,"G",IF(I129&gt;0.45,"S","NS")))</f>
        <v>VG</v>
      </c>
      <c r="K129" s="51" t="str">
        <f t="shared" ref="K129" si="445">IF(J129&gt;0.8,"VG",IF(J129&gt;0.7,"G",IF(J129&gt;0.45,"S","NS")))</f>
        <v>VG</v>
      </c>
      <c r="L129" s="52">
        <v>-4.9500000000000002E-2</v>
      </c>
      <c r="M129" s="51" t="str">
        <f t="shared" si="429"/>
        <v>VG</v>
      </c>
      <c r="N129" s="51" t="str">
        <f t="shared" si="430"/>
        <v>G</v>
      </c>
      <c r="O129" s="51" t="str">
        <f t="shared" si="431"/>
        <v>VG</v>
      </c>
      <c r="P129" s="51" t="str">
        <f t="shared" si="432"/>
        <v>G</v>
      </c>
      <c r="Q129" s="51">
        <v>0.25</v>
      </c>
      <c r="R129" s="51" t="str">
        <f t="shared" si="433"/>
        <v>VG</v>
      </c>
      <c r="S129" s="51" t="str">
        <f t="shared" si="434"/>
        <v>G</v>
      </c>
      <c r="T129" s="51" t="str">
        <f t="shared" si="435"/>
        <v>VG</v>
      </c>
      <c r="U129" s="51" t="str">
        <f t="shared" si="436"/>
        <v>VG</v>
      </c>
      <c r="V129" s="51">
        <v>0.96599999999999997</v>
      </c>
      <c r="W129" s="51" t="str">
        <f t="shared" si="437"/>
        <v>VG</v>
      </c>
      <c r="X129" s="51" t="str">
        <f t="shared" si="438"/>
        <v>G</v>
      </c>
      <c r="Y129" s="51" t="str">
        <f t="shared" si="439"/>
        <v>G</v>
      </c>
      <c r="Z129" s="51" t="str">
        <f t="shared" si="440"/>
        <v>G</v>
      </c>
      <c r="AA129" s="53">
        <v>0.78799953754496599</v>
      </c>
      <c r="AB129" s="53">
        <v>0.74231516764619199</v>
      </c>
      <c r="AC129" s="53">
        <v>6.3730276493055698</v>
      </c>
      <c r="AD129" s="53">
        <v>3.5550552816532499</v>
      </c>
      <c r="AE129" s="53">
        <v>0.460435079522656</v>
      </c>
      <c r="AF129" s="53">
        <v>0.50762666631473197</v>
      </c>
      <c r="AG129" s="53">
        <v>0.81960087726055897</v>
      </c>
      <c r="AH129" s="53">
        <v>0.76903304690682195</v>
      </c>
      <c r="AI129" s="48" t="s">
        <v>69</v>
      </c>
      <c r="AJ129" s="48" t="s">
        <v>69</v>
      </c>
      <c r="AK129" s="48" t="s">
        <v>69</v>
      </c>
      <c r="AL129" s="48" t="s">
        <v>71</v>
      </c>
      <c r="AM129" s="48" t="s">
        <v>71</v>
      </c>
      <c r="AN129" s="48" t="s">
        <v>69</v>
      </c>
      <c r="AO129" s="48" t="s">
        <v>69</v>
      </c>
      <c r="AP129" s="48" t="s">
        <v>69</v>
      </c>
      <c r="AR129" s="54" t="s">
        <v>150</v>
      </c>
      <c r="AS129" s="53">
        <v>0.78214161428741102</v>
      </c>
      <c r="AT129" s="53">
        <v>0.80702418723414904</v>
      </c>
      <c r="AU129" s="53">
        <v>-2.50314578231451</v>
      </c>
      <c r="AV129" s="53">
        <v>-2.47166366777188</v>
      </c>
      <c r="AW129" s="53">
        <v>0.46675302432077398</v>
      </c>
      <c r="AX129" s="53">
        <v>0.43929012368348502</v>
      </c>
      <c r="AY129" s="53">
        <v>0.82212711382631498</v>
      </c>
      <c r="AZ129" s="53">
        <v>0.84071170320223898</v>
      </c>
      <c r="BA129" s="48" t="s">
        <v>69</v>
      </c>
      <c r="BB129" s="48" t="s">
        <v>71</v>
      </c>
      <c r="BC129" s="48" t="s">
        <v>71</v>
      </c>
      <c r="BD129" s="48" t="s">
        <v>71</v>
      </c>
      <c r="BE129" s="48" t="s">
        <v>71</v>
      </c>
      <c r="BF129" s="48" t="s">
        <v>71</v>
      </c>
      <c r="BG129" s="48" t="s">
        <v>69</v>
      </c>
      <c r="BH129" s="48" t="s">
        <v>69</v>
      </c>
      <c r="BI129" s="49">
        <f t="shared" si="441"/>
        <v>1</v>
      </c>
      <c r="BJ129" s="49" t="s">
        <v>150</v>
      </c>
      <c r="BK129" s="53">
        <v>0.78483542594902</v>
      </c>
      <c r="BL129" s="53">
        <v>0.809274585790839</v>
      </c>
      <c r="BM129" s="53">
        <v>5.5400894370249301</v>
      </c>
      <c r="BN129" s="53">
        <v>4.3717467939577901</v>
      </c>
      <c r="BO129" s="53">
        <v>0.46385835559034599</v>
      </c>
      <c r="BP129" s="53">
        <v>0.436721208792476</v>
      </c>
      <c r="BQ129" s="53">
        <v>0.82459162523038998</v>
      </c>
      <c r="BR129" s="53">
        <v>0.84301761051813595</v>
      </c>
      <c r="BS129" s="49" t="s">
        <v>69</v>
      </c>
      <c r="BT129" s="49" t="s">
        <v>71</v>
      </c>
      <c r="BU129" s="49" t="s">
        <v>69</v>
      </c>
      <c r="BV129" s="49" t="s">
        <v>71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1" spans="1:78" s="56" customFormat="1" x14ac:dyDescent="0.3">
      <c r="A131" s="55">
        <v>14179000</v>
      </c>
      <c r="B131" s="55">
        <v>23780701</v>
      </c>
      <c r="C131" s="56" t="s">
        <v>138</v>
      </c>
      <c r="D131" s="56" t="s">
        <v>151</v>
      </c>
      <c r="E131" s="56" t="s">
        <v>153</v>
      </c>
      <c r="F131" s="57">
        <v>1.6</v>
      </c>
      <c r="G131" s="58">
        <v>0.59</v>
      </c>
      <c r="H131" s="58" t="str">
        <f>IF(G131&gt;0.8,"VG",IF(G131&gt;0.7,"G",IF(G131&gt;0.45,"S","NS")))</f>
        <v>S</v>
      </c>
      <c r="I131" s="58" t="str">
        <f>AI131</f>
        <v>G</v>
      </c>
      <c r="J131" s="58" t="str">
        <f>BB131</f>
        <v>VG</v>
      </c>
      <c r="K131" s="58" t="str">
        <f>BT131</f>
        <v>VG</v>
      </c>
      <c r="L131" s="59">
        <v>0.219</v>
      </c>
      <c r="M131" s="58" t="str">
        <f>IF(ABS(L131)&lt;5%,"VG",IF(ABS(L131)&lt;10%,"G",IF(ABS(L131)&lt;15%,"S","NS")))</f>
        <v>NS</v>
      </c>
      <c r="N131" s="58" t="str">
        <f>AO131</f>
        <v>G</v>
      </c>
      <c r="O131" s="58" t="str">
        <f>BD131</f>
        <v>VG</v>
      </c>
      <c r="P131" s="58" t="str">
        <f>BY131</f>
        <v>G</v>
      </c>
      <c r="Q131" s="58">
        <v>0.90700000000000003</v>
      </c>
      <c r="R131" s="58" t="str">
        <f>IF(Q131&lt;=0.5,"VG",IF(Q131&lt;=0.6,"G",IF(Q131&lt;=0.7,"S","NS")))</f>
        <v>NS</v>
      </c>
      <c r="S131" s="58" t="str">
        <f>AN131</f>
        <v>G</v>
      </c>
      <c r="T131" s="58" t="str">
        <f>BF131</f>
        <v>VG</v>
      </c>
      <c r="U131" s="58" t="str">
        <f>BX131</f>
        <v>VG</v>
      </c>
      <c r="V131" s="58">
        <v>0.77500000000000002</v>
      </c>
      <c r="W131" s="58" t="str">
        <f>IF(V131&gt;0.85,"VG",IF(V131&gt;0.75,"G",IF(V131&gt;0.6,"S","NS")))</f>
        <v>G</v>
      </c>
      <c r="X131" s="58" t="str">
        <f>AP131</f>
        <v>G</v>
      </c>
      <c r="Y131" s="58" t="str">
        <f>BH131</f>
        <v>G</v>
      </c>
      <c r="Z131" s="58" t="str">
        <f>BZ131</f>
        <v>G</v>
      </c>
      <c r="AA131" s="60">
        <v>0.78559090771131102</v>
      </c>
      <c r="AB131" s="60">
        <v>0.743003391024046</v>
      </c>
      <c r="AC131" s="60">
        <v>0.156726259303444</v>
      </c>
      <c r="AD131" s="60">
        <v>-2.8715013968540202</v>
      </c>
      <c r="AE131" s="60">
        <v>0.46304329418391199</v>
      </c>
      <c r="AF131" s="60">
        <v>0.50694832969046599</v>
      </c>
      <c r="AG131" s="60">
        <v>0.80859592164628602</v>
      </c>
      <c r="AH131" s="60">
        <v>0.76093468281902699</v>
      </c>
      <c r="AI131" s="55" t="s">
        <v>69</v>
      </c>
      <c r="AJ131" s="55" t="s">
        <v>69</v>
      </c>
      <c r="AK131" s="55" t="s">
        <v>71</v>
      </c>
      <c r="AL131" s="55" t="s">
        <v>71</v>
      </c>
      <c r="AM131" s="55" t="s">
        <v>71</v>
      </c>
      <c r="AN131" s="55" t="s">
        <v>69</v>
      </c>
      <c r="AO131" s="55" t="s">
        <v>69</v>
      </c>
      <c r="AP131" s="55" t="s">
        <v>69</v>
      </c>
      <c r="AR131" s="61" t="s">
        <v>144</v>
      </c>
      <c r="AS131" s="60">
        <v>0.79217245212859</v>
      </c>
      <c r="AT131" s="60">
        <v>0.81291601289947302</v>
      </c>
      <c r="AU131" s="60">
        <v>-2.5766189767210399</v>
      </c>
      <c r="AV131" s="60">
        <v>-1.88345517232321</v>
      </c>
      <c r="AW131" s="60">
        <v>0.45588106768258102</v>
      </c>
      <c r="AX131" s="60">
        <v>0.432532064823554</v>
      </c>
      <c r="AY131" s="60">
        <v>0.81724997374330399</v>
      </c>
      <c r="AZ131" s="60">
        <v>0.84176100323151803</v>
      </c>
      <c r="BA131" s="55" t="s">
        <v>69</v>
      </c>
      <c r="BB131" s="55" t="s">
        <v>71</v>
      </c>
      <c r="BC131" s="55" t="s">
        <v>71</v>
      </c>
      <c r="BD131" s="55" t="s">
        <v>71</v>
      </c>
      <c r="BE131" s="55" t="s">
        <v>71</v>
      </c>
      <c r="BF131" s="55" t="s">
        <v>71</v>
      </c>
      <c r="BG131" s="55" t="s">
        <v>69</v>
      </c>
      <c r="BH131" s="55" t="s">
        <v>69</v>
      </c>
      <c r="BI131" s="56">
        <f>IF(BJ131=AR131,1,0)</f>
        <v>1</v>
      </c>
      <c r="BJ131" s="56" t="s">
        <v>144</v>
      </c>
      <c r="BK131" s="60">
        <v>0.787020500587154</v>
      </c>
      <c r="BL131" s="60">
        <v>0.80960352765802701</v>
      </c>
      <c r="BM131" s="60">
        <v>-0.55493717754498595</v>
      </c>
      <c r="BN131" s="60">
        <v>-0.43438129984824803</v>
      </c>
      <c r="BO131" s="60">
        <v>0.46149701993929099</v>
      </c>
      <c r="BP131" s="60">
        <v>0.43634444231819097</v>
      </c>
      <c r="BQ131" s="60">
        <v>0.80708203170917503</v>
      </c>
      <c r="BR131" s="60">
        <v>0.83278994643985804</v>
      </c>
      <c r="BS131" s="56" t="s">
        <v>69</v>
      </c>
      <c r="BT131" s="56" t="s">
        <v>71</v>
      </c>
      <c r="BU131" s="56" t="s">
        <v>71</v>
      </c>
      <c r="BV131" s="56" t="s">
        <v>71</v>
      </c>
      <c r="BW131" s="56" t="s">
        <v>71</v>
      </c>
      <c r="BX131" s="56" t="s">
        <v>71</v>
      </c>
      <c r="BY131" s="56" t="s">
        <v>69</v>
      </c>
      <c r="BZ131" s="56" t="s">
        <v>69</v>
      </c>
    </row>
    <row r="132" spans="1:78" s="56" customFormat="1" x14ac:dyDescent="0.3">
      <c r="A132" s="55">
        <v>14179000</v>
      </c>
      <c r="B132" s="55">
        <v>23780701</v>
      </c>
      <c r="C132" s="56" t="s">
        <v>138</v>
      </c>
      <c r="D132" s="56" t="s">
        <v>184</v>
      </c>
      <c r="E132" s="56" t="s">
        <v>162</v>
      </c>
      <c r="F132" s="57">
        <v>3</v>
      </c>
      <c r="G132" s="58">
        <v>-0.56000000000000005</v>
      </c>
      <c r="H132" s="58" t="str">
        <f>IF(G132&gt;0.8,"VG",IF(G132&gt;0.7,"G",IF(G132&gt;0.45,"S","NS")))</f>
        <v>NS</v>
      </c>
      <c r="I132" s="58" t="str">
        <f>AI132</f>
        <v>G</v>
      </c>
      <c r="J132" s="58" t="str">
        <f>BB132</f>
        <v>VG</v>
      </c>
      <c r="K132" s="58" t="str">
        <f>BT132</f>
        <v>VG</v>
      </c>
      <c r="L132" s="59">
        <v>0.56399999999999995</v>
      </c>
      <c r="M132" s="58" t="str">
        <f>IF(ABS(L132)&lt;5%,"VG",IF(ABS(L132)&lt;10%,"G",IF(ABS(L132)&lt;15%,"S","NS")))</f>
        <v>NS</v>
      </c>
      <c r="N132" s="58" t="str">
        <f>AO132</f>
        <v>G</v>
      </c>
      <c r="O132" s="58" t="str">
        <f>BD132</f>
        <v>VG</v>
      </c>
      <c r="P132" s="58" t="str">
        <f>BY132</f>
        <v>G</v>
      </c>
      <c r="Q132" s="58">
        <v>0.95</v>
      </c>
      <c r="R132" s="58" t="str">
        <f>IF(Q132&lt;=0.5,"VG",IF(Q132&lt;=0.6,"G",IF(Q132&lt;=0.7,"S","NS")))</f>
        <v>NS</v>
      </c>
      <c r="S132" s="58" t="str">
        <f>AN132</f>
        <v>G</v>
      </c>
      <c r="T132" s="58" t="str">
        <f>BF132</f>
        <v>VG</v>
      </c>
      <c r="U132" s="58" t="str">
        <f>BX132</f>
        <v>VG</v>
      </c>
      <c r="V132" s="58">
        <v>0.72799999999999998</v>
      </c>
      <c r="W132" s="58" t="str">
        <f>IF(V132&gt;0.85,"VG",IF(V132&gt;0.75,"G",IF(V132&gt;0.6,"S","NS")))</f>
        <v>S</v>
      </c>
      <c r="X132" s="58" t="str">
        <f>AP132</f>
        <v>G</v>
      </c>
      <c r="Y132" s="58" t="str">
        <f>BH132</f>
        <v>G</v>
      </c>
      <c r="Z132" s="58" t="str">
        <f>BZ132</f>
        <v>G</v>
      </c>
      <c r="AA132" s="60">
        <v>0.78559090771131102</v>
      </c>
      <c r="AB132" s="60">
        <v>0.743003391024046</v>
      </c>
      <c r="AC132" s="60">
        <v>0.156726259303444</v>
      </c>
      <c r="AD132" s="60">
        <v>-2.8715013968540202</v>
      </c>
      <c r="AE132" s="60">
        <v>0.46304329418391199</v>
      </c>
      <c r="AF132" s="60">
        <v>0.50694832969046599</v>
      </c>
      <c r="AG132" s="60">
        <v>0.80859592164628602</v>
      </c>
      <c r="AH132" s="60">
        <v>0.76093468281902699</v>
      </c>
      <c r="AI132" s="55" t="s">
        <v>69</v>
      </c>
      <c r="AJ132" s="55" t="s">
        <v>69</v>
      </c>
      <c r="AK132" s="55" t="s">
        <v>71</v>
      </c>
      <c r="AL132" s="55" t="s">
        <v>71</v>
      </c>
      <c r="AM132" s="55" t="s">
        <v>71</v>
      </c>
      <c r="AN132" s="55" t="s">
        <v>69</v>
      </c>
      <c r="AO132" s="55" t="s">
        <v>69</v>
      </c>
      <c r="AP132" s="55" t="s">
        <v>69</v>
      </c>
      <c r="AR132" s="61" t="s">
        <v>144</v>
      </c>
      <c r="AS132" s="60">
        <v>0.79217245212859</v>
      </c>
      <c r="AT132" s="60">
        <v>0.81291601289947302</v>
      </c>
      <c r="AU132" s="60">
        <v>-2.5766189767210399</v>
      </c>
      <c r="AV132" s="60">
        <v>-1.88345517232321</v>
      </c>
      <c r="AW132" s="60">
        <v>0.45588106768258102</v>
      </c>
      <c r="AX132" s="60">
        <v>0.432532064823554</v>
      </c>
      <c r="AY132" s="60">
        <v>0.81724997374330399</v>
      </c>
      <c r="AZ132" s="60">
        <v>0.84176100323151803</v>
      </c>
      <c r="BA132" s="55" t="s">
        <v>69</v>
      </c>
      <c r="BB132" s="55" t="s">
        <v>71</v>
      </c>
      <c r="BC132" s="55" t="s">
        <v>71</v>
      </c>
      <c r="BD132" s="55" t="s">
        <v>71</v>
      </c>
      <c r="BE132" s="55" t="s">
        <v>71</v>
      </c>
      <c r="BF132" s="55" t="s">
        <v>71</v>
      </c>
      <c r="BG132" s="55" t="s">
        <v>69</v>
      </c>
      <c r="BH132" s="55" t="s">
        <v>69</v>
      </c>
      <c r="BI132" s="56">
        <f>IF(BJ132=AR132,1,0)</f>
        <v>1</v>
      </c>
      <c r="BJ132" s="56" t="s">
        <v>144</v>
      </c>
      <c r="BK132" s="60">
        <v>0.787020500587154</v>
      </c>
      <c r="BL132" s="60">
        <v>0.80960352765802701</v>
      </c>
      <c r="BM132" s="60">
        <v>-0.55493717754498595</v>
      </c>
      <c r="BN132" s="60">
        <v>-0.43438129984824803</v>
      </c>
      <c r="BO132" s="60">
        <v>0.46149701993929099</v>
      </c>
      <c r="BP132" s="60">
        <v>0.43634444231819097</v>
      </c>
      <c r="BQ132" s="60">
        <v>0.80708203170917503</v>
      </c>
      <c r="BR132" s="60">
        <v>0.83278994643985804</v>
      </c>
      <c r="BS132" s="56" t="s">
        <v>69</v>
      </c>
      <c r="BT132" s="56" t="s">
        <v>71</v>
      </c>
      <c r="BU132" s="56" t="s">
        <v>71</v>
      </c>
      <c r="BV132" s="56" t="s">
        <v>71</v>
      </c>
      <c r="BW132" s="56" t="s">
        <v>71</v>
      </c>
      <c r="BX132" s="56" t="s">
        <v>71</v>
      </c>
      <c r="BY132" s="56" t="s">
        <v>69</v>
      </c>
      <c r="BZ132" s="56" t="s">
        <v>69</v>
      </c>
    </row>
    <row r="133" spans="1:78" s="49" customFormat="1" x14ac:dyDescent="0.3">
      <c r="A133" s="48">
        <v>14179000</v>
      </c>
      <c r="B133" s="48">
        <v>23780701</v>
      </c>
      <c r="C133" s="49" t="s">
        <v>138</v>
      </c>
      <c r="D133" s="49" t="s">
        <v>192</v>
      </c>
      <c r="E133" s="49" t="s">
        <v>195</v>
      </c>
      <c r="F133" s="50">
        <v>0.9</v>
      </c>
      <c r="G133" s="51">
        <v>0.88</v>
      </c>
      <c r="H133" s="51" t="str">
        <f>IF(G133&gt;0.8,"VG",IF(G133&gt;0.7,"G",IF(G133&gt;0.45,"S","NS")))</f>
        <v>VG</v>
      </c>
      <c r="I133" s="51" t="str">
        <f>AI133</f>
        <v>G</v>
      </c>
      <c r="J133" s="51" t="str">
        <f>BB133</f>
        <v>VG</v>
      </c>
      <c r="K133" s="51" t="str">
        <f>BT133</f>
        <v>VG</v>
      </c>
      <c r="L133" s="52">
        <v>-8.8999999999999996E-2</v>
      </c>
      <c r="M133" s="51" t="str">
        <f>IF(ABS(L133)&lt;5%,"VG",IF(ABS(L133)&lt;10%,"G",IF(ABS(L133)&lt;15%,"S","NS")))</f>
        <v>G</v>
      </c>
      <c r="N133" s="51" t="str">
        <f>AO133</f>
        <v>G</v>
      </c>
      <c r="O133" s="51" t="str">
        <f>BD133</f>
        <v>VG</v>
      </c>
      <c r="P133" s="51" t="str">
        <f>BY133</f>
        <v>G</v>
      </c>
      <c r="Q133" s="51">
        <v>0.33</v>
      </c>
      <c r="R133" s="51" t="str">
        <f>IF(Q133&lt;=0.5,"VG",IF(Q133&lt;=0.6,"G",IF(Q133&lt;=0.7,"S","NS")))</f>
        <v>VG</v>
      </c>
      <c r="S133" s="51" t="str">
        <f>AN133</f>
        <v>G</v>
      </c>
      <c r="T133" s="51" t="str">
        <f>BF133</f>
        <v>VG</v>
      </c>
      <c r="U133" s="51" t="str">
        <f>BX133</f>
        <v>VG</v>
      </c>
      <c r="V133" s="51">
        <v>0.93899999999999995</v>
      </c>
      <c r="W133" s="51" t="str">
        <f>IF(V133&gt;0.85,"VG",IF(V133&gt;0.75,"G",IF(V133&gt;0.6,"S","NS")))</f>
        <v>VG</v>
      </c>
      <c r="X133" s="51" t="str">
        <f>AP133</f>
        <v>G</v>
      </c>
      <c r="Y133" s="51" t="str">
        <f>BH133</f>
        <v>G</v>
      </c>
      <c r="Z133" s="51" t="str">
        <f>BZ133</f>
        <v>G</v>
      </c>
      <c r="AA133" s="53">
        <v>0.78559090771131102</v>
      </c>
      <c r="AB133" s="53">
        <v>0.743003391024046</v>
      </c>
      <c r="AC133" s="53">
        <v>0.156726259303444</v>
      </c>
      <c r="AD133" s="53">
        <v>-2.8715013968540202</v>
      </c>
      <c r="AE133" s="53">
        <v>0.46304329418391199</v>
      </c>
      <c r="AF133" s="53">
        <v>0.50694832969046599</v>
      </c>
      <c r="AG133" s="53">
        <v>0.80859592164628602</v>
      </c>
      <c r="AH133" s="53">
        <v>0.76093468281902699</v>
      </c>
      <c r="AI133" s="48" t="s">
        <v>69</v>
      </c>
      <c r="AJ133" s="48" t="s">
        <v>69</v>
      </c>
      <c r="AK133" s="48" t="s">
        <v>71</v>
      </c>
      <c r="AL133" s="48" t="s">
        <v>71</v>
      </c>
      <c r="AM133" s="48" t="s">
        <v>71</v>
      </c>
      <c r="AN133" s="48" t="s">
        <v>69</v>
      </c>
      <c r="AO133" s="48" t="s">
        <v>69</v>
      </c>
      <c r="AP133" s="48" t="s">
        <v>69</v>
      </c>
      <c r="AR133" s="54" t="s">
        <v>144</v>
      </c>
      <c r="AS133" s="53">
        <v>0.79217245212859</v>
      </c>
      <c r="AT133" s="53">
        <v>0.81291601289947302</v>
      </c>
      <c r="AU133" s="53">
        <v>-2.5766189767210399</v>
      </c>
      <c r="AV133" s="53">
        <v>-1.88345517232321</v>
      </c>
      <c r="AW133" s="53">
        <v>0.45588106768258102</v>
      </c>
      <c r="AX133" s="53">
        <v>0.432532064823554</v>
      </c>
      <c r="AY133" s="53">
        <v>0.81724997374330399</v>
      </c>
      <c r="AZ133" s="53">
        <v>0.84176100323151803</v>
      </c>
      <c r="BA133" s="48" t="s">
        <v>69</v>
      </c>
      <c r="BB133" s="48" t="s">
        <v>71</v>
      </c>
      <c r="BC133" s="48" t="s">
        <v>71</v>
      </c>
      <c r="BD133" s="48" t="s">
        <v>71</v>
      </c>
      <c r="BE133" s="48" t="s">
        <v>71</v>
      </c>
      <c r="BF133" s="48" t="s">
        <v>71</v>
      </c>
      <c r="BG133" s="48" t="s">
        <v>69</v>
      </c>
      <c r="BH133" s="48" t="s">
        <v>69</v>
      </c>
      <c r="BI133" s="49">
        <f>IF(BJ133=AR133,1,0)</f>
        <v>1</v>
      </c>
      <c r="BJ133" s="49" t="s">
        <v>144</v>
      </c>
      <c r="BK133" s="53">
        <v>0.787020500587154</v>
      </c>
      <c r="BL133" s="53">
        <v>0.80960352765802701</v>
      </c>
      <c r="BM133" s="53">
        <v>-0.55493717754498595</v>
      </c>
      <c r="BN133" s="53">
        <v>-0.43438129984824803</v>
      </c>
      <c r="BO133" s="53">
        <v>0.46149701993929099</v>
      </c>
      <c r="BP133" s="53">
        <v>0.43634444231819097</v>
      </c>
      <c r="BQ133" s="53">
        <v>0.80708203170917503</v>
      </c>
      <c r="BR133" s="53">
        <v>0.83278994643985804</v>
      </c>
      <c r="BS133" s="49" t="s">
        <v>69</v>
      </c>
      <c r="BT133" s="49" t="s">
        <v>71</v>
      </c>
      <c r="BU133" s="49" t="s">
        <v>71</v>
      </c>
      <c r="BV133" s="49" t="s">
        <v>71</v>
      </c>
      <c r="BW133" s="49" t="s">
        <v>71</v>
      </c>
      <c r="BX133" s="49" t="s">
        <v>71</v>
      </c>
      <c r="BY133" s="49" t="s">
        <v>69</v>
      </c>
      <c r="BZ133" s="49" t="s">
        <v>69</v>
      </c>
    </row>
    <row r="134" spans="1:78" s="49" customFormat="1" x14ac:dyDescent="0.3">
      <c r="A134" s="48">
        <v>14179000</v>
      </c>
      <c r="B134" s="48">
        <v>23780701</v>
      </c>
      <c r="C134" s="49" t="s">
        <v>138</v>
      </c>
      <c r="D134" s="49" t="s">
        <v>245</v>
      </c>
      <c r="E134" s="49" t="s">
        <v>252</v>
      </c>
      <c r="F134" s="50">
        <v>0.9</v>
      </c>
      <c r="G134" s="51">
        <v>0.88</v>
      </c>
      <c r="H134" s="51" t="str">
        <f>IF(G134&gt;0.8,"VG",IF(G134&gt;0.7,"G",IF(G134&gt;0.45,"S","NS")))</f>
        <v>VG</v>
      </c>
      <c r="I134" s="51" t="str">
        <f>AI134</f>
        <v>G</v>
      </c>
      <c r="J134" s="51" t="str">
        <f>BB134</f>
        <v>VG</v>
      </c>
      <c r="K134" s="51" t="str">
        <f>BT134</f>
        <v>VG</v>
      </c>
      <c r="L134" s="52">
        <v>-9.06E-2</v>
      </c>
      <c r="M134" s="51" t="str">
        <f>IF(ABS(L134)&lt;5%,"VG",IF(ABS(L134)&lt;10%,"G",IF(ABS(L134)&lt;15%,"S","NS")))</f>
        <v>G</v>
      </c>
      <c r="N134" s="51" t="str">
        <f>AO134</f>
        <v>G</v>
      </c>
      <c r="O134" s="51" t="str">
        <f>BD134</f>
        <v>VG</v>
      </c>
      <c r="P134" s="51" t="str">
        <f>BY134</f>
        <v>G</v>
      </c>
      <c r="Q134" s="51">
        <v>0.33</v>
      </c>
      <c r="R134" s="51" t="str">
        <f>IF(Q134&lt;=0.5,"VG",IF(Q134&lt;=0.6,"G",IF(Q134&lt;=0.7,"S","NS")))</f>
        <v>VG</v>
      </c>
      <c r="S134" s="51" t="str">
        <f>AN134</f>
        <v>G</v>
      </c>
      <c r="T134" s="51" t="str">
        <f>BF134</f>
        <v>VG</v>
      </c>
      <c r="U134" s="51" t="str">
        <f>BX134</f>
        <v>VG</v>
      </c>
      <c r="V134" s="51">
        <v>0.93899999999999995</v>
      </c>
      <c r="W134" s="51" t="str">
        <f>IF(V134&gt;0.85,"VG",IF(V134&gt;0.75,"G",IF(V134&gt;0.6,"S","NS")))</f>
        <v>VG</v>
      </c>
      <c r="X134" s="51" t="str">
        <f>AP134</f>
        <v>G</v>
      </c>
      <c r="Y134" s="51" t="str">
        <f>BH134</f>
        <v>G</v>
      </c>
      <c r="Z134" s="51" t="str">
        <f>BZ134</f>
        <v>G</v>
      </c>
      <c r="AA134" s="53">
        <v>0.78559090771131102</v>
      </c>
      <c r="AB134" s="53">
        <v>0.743003391024046</v>
      </c>
      <c r="AC134" s="53">
        <v>0.156726259303444</v>
      </c>
      <c r="AD134" s="53">
        <v>-2.8715013968540202</v>
      </c>
      <c r="AE134" s="53">
        <v>0.46304329418391199</v>
      </c>
      <c r="AF134" s="53">
        <v>0.50694832969046599</v>
      </c>
      <c r="AG134" s="53">
        <v>0.80859592164628602</v>
      </c>
      <c r="AH134" s="53">
        <v>0.76093468281902699</v>
      </c>
      <c r="AI134" s="48" t="s">
        <v>69</v>
      </c>
      <c r="AJ134" s="48" t="s">
        <v>69</v>
      </c>
      <c r="AK134" s="48" t="s">
        <v>71</v>
      </c>
      <c r="AL134" s="48" t="s">
        <v>71</v>
      </c>
      <c r="AM134" s="48" t="s">
        <v>71</v>
      </c>
      <c r="AN134" s="48" t="s">
        <v>69</v>
      </c>
      <c r="AO134" s="48" t="s">
        <v>69</v>
      </c>
      <c r="AP134" s="48" t="s">
        <v>69</v>
      </c>
      <c r="AR134" s="54" t="s">
        <v>144</v>
      </c>
      <c r="AS134" s="53">
        <v>0.79217245212859</v>
      </c>
      <c r="AT134" s="53">
        <v>0.81291601289947302</v>
      </c>
      <c r="AU134" s="53">
        <v>-2.5766189767210399</v>
      </c>
      <c r="AV134" s="53">
        <v>-1.88345517232321</v>
      </c>
      <c r="AW134" s="53">
        <v>0.45588106768258102</v>
      </c>
      <c r="AX134" s="53">
        <v>0.432532064823554</v>
      </c>
      <c r="AY134" s="53">
        <v>0.81724997374330399</v>
      </c>
      <c r="AZ134" s="53">
        <v>0.84176100323151803</v>
      </c>
      <c r="BA134" s="48" t="s">
        <v>69</v>
      </c>
      <c r="BB134" s="48" t="s">
        <v>71</v>
      </c>
      <c r="BC134" s="48" t="s">
        <v>71</v>
      </c>
      <c r="BD134" s="48" t="s">
        <v>71</v>
      </c>
      <c r="BE134" s="48" t="s">
        <v>71</v>
      </c>
      <c r="BF134" s="48" t="s">
        <v>71</v>
      </c>
      <c r="BG134" s="48" t="s">
        <v>69</v>
      </c>
      <c r="BH134" s="48" t="s">
        <v>69</v>
      </c>
      <c r="BI134" s="49">
        <f>IF(BJ134=AR134,1,0)</f>
        <v>1</v>
      </c>
      <c r="BJ134" s="49" t="s">
        <v>144</v>
      </c>
      <c r="BK134" s="53">
        <v>0.787020500587154</v>
      </c>
      <c r="BL134" s="53">
        <v>0.80960352765802701</v>
      </c>
      <c r="BM134" s="53">
        <v>-0.55493717754498595</v>
      </c>
      <c r="BN134" s="53">
        <v>-0.43438129984824803</v>
      </c>
      <c r="BO134" s="53">
        <v>0.46149701993929099</v>
      </c>
      <c r="BP134" s="53">
        <v>0.43634444231819097</v>
      </c>
      <c r="BQ134" s="53">
        <v>0.80708203170917503</v>
      </c>
      <c r="BR134" s="53">
        <v>0.83278994643985804</v>
      </c>
      <c r="BS134" s="49" t="s">
        <v>69</v>
      </c>
      <c r="BT134" s="49" t="s">
        <v>71</v>
      </c>
      <c r="BU134" s="49" t="s">
        <v>71</v>
      </c>
      <c r="BV134" s="49" t="s">
        <v>71</v>
      </c>
      <c r="BW134" s="49" t="s">
        <v>71</v>
      </c>
      <c r="BX134" s="49" t="s">
        <v>71</v>
      </c>
      <c r="BY134" s="49" t="s">
        <v>69</v>
      </c>
      <c r="BZ134" s="49" t="s">
        <v>69</v>
      </c>
    </row>
    <row r="135" spans="1:78" s="70" customFormat="1" x14ac:dyDescent="0.3">
      <c r="F135" s="71"/>
      <c r="G135" s="72"/>
      <c r="H135" s="72"/>
      <c r="I135" s="72"/>
      <c r="J135" s="72"/>
      <c r="K135" s="72"/>
      <c r="L135" s="73"/>
      <c r="M135" s="73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3"/>
      <c r="AC135" s="72"/>
      <c r="AD135" s="72"/>
      <c r="AE135" s="72"/>
      <c r="AF135" s="73"/>
      <c r="AG135" s="72"/>
      <c r="AH135" s="72"/>
      <c r="AI135" s="72"/>
      <c r="AJ135" s="73"/>
      <c r="AK135" s="72"/>
      <c r="AL135" s="72"/>
    </row>
    <row r="136" spans="1:78" s="30" customFormat="1" x14ac:dyDescent="0.3">
      <c r="A136" s="36">
        <v>14180300</v>
      </c>
      <c r="B136" s="36">
        <v>23780557</v>
      </c>
      <c r="C136" s="30" t="s">
        <v>139</v>
      </c>
      <c r="D136" s="30" t="s">
        <v>151</v>
      </c>
      <c r="E136" s="30" t="s">
        <v>162</v>
      </c>
      <c r="F136" s="63">
        <v>3.2</v>
      </c>
      <c r="G136" s="24">
        <v>-0.1</v>
      </c>
      <c r="H136" s="24" t="str">
        <f>IF(G136&gt;0.8,"VG",IF(G136&gt;0.7,"G",IF(G136&gt;0.45,"S","NS")))</f>
        <v>NS</v>
      </c>
      <c r="I136" s="24" t="str">
        <f>AI136</f>
        <v>G</v>
      </c>
      <c r="J136" s="24" t="str">
        <f>BB136</f>
        <v>VG</v>
      </c>
      <c r="K136" s="24" t="str">
        <f>BT136</f>
        <v>VG</v>
      </c>
      <c r="L136" s="25">
        <v>0.48699999999999999</v>
      </c>
      <c r="M136" s="24" t="str">
        <f>IF(ABS(L136)&lt;5%,"VG",IF(ABS(L136)&lt;10%,"G",IF(ABS(L136)&lt;15%,"S","NS")))</f>
        <v>NS</v>
      </c>
      <c r="N136" s="24" t="str">
        <f>AO136</f>
        <v>G</v>
      </c>
      <c r="O136" s="24" t="str">
        <f>BD136</f>
        <v>VG</v>
      </c>
      <c r="P136" s="24" t="str">
        <f>BY136</f>
        <v>G</v>
      </c>
      <c r="Q136" s="24">
        <v>0.88</v>
      </c>
      <c r="R136" s="24" t="str">
        <f>IF(Q136&lt;=0.5,"VG",IF(Q136&lt;=0.6,"G",IF(Q136&lt;=0.7,"S","NS")))</f>
        <v>NS</v>
      </c>
      <c r="S136" s="24" t="str">
        <f>AN136</f>
        <v>G</v>
      </c>
      <c r="T136" s="24" t="str">
        <f>BF136</f>
        <v>VG</v>
      </c>
      <c r="U136" s="24" t="str">
        <f>BX136</f>
        <v>VG</v>
      </c>
      <c r="V136" s="24">
        <v>0.89600000000000002</v>
      </c>
      <c r="W136" s="24" t="str">
        <f>IF(V136&gt;0.85,"VG",IF(V136&gt;0.75,"G",IF(V136&gt;0.6,"S","NS")))</f>
        <v>VG</v>
      </c>
      <c r="X136" s="24" t="str">
        <f>AP136</f>
        <v>G</v>
      </c>
      <c r="Y136" s="24" t="str">
        <f>BH136</f>
        <v>G</v>
      </c>
      <c r="Z136" s="24" t="str">
        <f>BZ136</f>
        <v>G</v>
      </c>
      <c r="AA136" s="33">
        <v>0.78559090771131102</v>
      </c>
      <c r="AB136" s="33">
        <v>0.743003391024046</v>
      </c>
      <c r="AC136" s="33">
        <v>0.156726259303444</v>
      </c>
      <c r="AD136" s="33">
        <v>-2.8715013968540202</v>
      </c>
      <c r="AE136" s="33">
        <v>0.46304329418391199</v>
      </c>
      <c r="AF136" s="33">
        <v>0.50694832969046599</v>
      </c>
      <c r="AG136" s="33">
        <v>0.80859592164628602</v>
      </c>
      <c r="AH136" s="33">
        <v>0.76093468281902699</v>
      </c>
      <c r="AI136" s="36" t="s">
        <v>69</v>
      </c>
      <c r="AJ136" s="36" t="s">
        <v>69</v>
      </c>
      <c r="AK136" s="36" t="s">
        <v>71</v>
      </c>
      <c r="AL136" s="36" t="s">
        <v>71</v>
      </c>
      <c r="AM136" s="36" t="s">
        <v>71</v>
      </c>
      <c r="AN136" s="36" t="s">
        <v>69</v>
      </c>
      <c r="AO136" s="36" t="s">
        <v>69</v>
      </c>
      <c r="AP136" s="36" t="s">
        <v>69</v>
      </c>
      <c r="AR136" s="64" t="s">
        <v>144</v>
      </c>
      <c r="AS136" s="33">
        <v>0.79217245212859</v>
      </c>
      <c r="AT136" s="33">
        <v>0.81291601289947302</v>
      </c>
      <c r="AU136" s="33">
        <v>-2.5766189767210399</v>
      </c>
      <c r="AV136" s="33">
        <v>-1.88345517232321</v>
      </c>
      <c r="AW136" s="33">
        <v>0.45588106768258102</v>
      </c>
      <c r="AX136" s="33">
        <v>0.432532064823554</v>
      </c>
      <c r="AY136" s="33">
        <v>0.81724997374330399</v>
      </c>
      <c r="AZ136" s="33">
        <v>0.84176100323151803</v>
      </c>
      <c r="BA136" s="36" t="s">
        <v>69</v>
      </c>
      <c r="BB136" s="36" t="s">
        <v>71</v>
      </c>
      <c r="BC136" s="36" t="s">
        <v>71</v>
      </c>
      <c r="BD136" s="36" t="s">
        <v>71</v>
      </c>
      <c r="BE136" s="36" t="s">
        <v>71</v>
      </c>
      <c r="BF136" s="36" t="s">
        <v>71</v>
      </c>
      <c r="BG136" s="36" t="s">
        <v>69</v>
      </c>
      <c r="BH136" s="36" t="s">
        <v>69</v>
      </c>
      <c r="BI136" s="30">
        <f>IF(BJ136=AR136,1,0)</f>
        <v>1</v>
      </c>
      <c r="BJ136" s="30" t="s">
        <v>144</v>
      </c>
      <c r="BK136" s="33">
        <v>0.787020500587154</v>
      </c>
      <c r="BL136" s="33">
        <v>0.80960352765802701</v>
      </c>
      <c r="BM136" s="33">
        <v>-0.55493717754498595</v>
      </c>
      <c r="BN136" s="33">
        <v>-0.43438129984824803</v>
      </c>
      <c r="BO136" s="33">
        <v>0.46149701993929099</v>
      </c>
      <c r="BP136" s="33">
        <v>0.43634444231819097</v>
      </c>
      <c r="BQ136" s="33">
        <v>0.80708203170917503</v>
      </c>
      <c r="BR136" s="33">
        <v>0.83278994643985804</v>
      </c>
      <c r="BS136" s="30" t="s">
        <v>69</v>
      </c>
      <c r="BT136" s="30" t="s">
        <v>71</v>
      </c>
      <c r="BU136" s="30" t="s">
        <v>71</v>
      </c>
      <c r="BV136" s="30" t="s">
        <v>71</v>
      </c>
      <c r="BW136" s="30" t="s">
        <v>71</v>
      </c>
      <c r="BX136" s="30" t="s">
        <v>71</v>
      </c>
      <c r="BY136" s="30" t="s">
        <v>69</v>
      </c>
      <c r="BZ136" s="30" t="s">
        <v>69</v>
      </c>
    </row>
    <row r="137" spans="1:78" s="30" customFormat="1" x14ac:dyDescent="0.3">
      <c r="A137" s="36">
        <v>14180300</v>
      </c>
      <c r="B137" s="36">
        <v>23780557</v>
      </c>
      <c r="C137" s="30" t="s">
        <v>139</v>
      </c>
      <c r="D137" s="30" t="s">
        <v>183</v>
      </c>
      <c r="E137" s="30" t="s">
        <v>185</v>
      </c>
      <c r="F137" s="63">
        <v>3.8</v>
      </c>
      <c r="G137" s="24">
        <v>-0.6</v>
      </c>
      <c r="H137" s="24" t="str">
        <f>IF(G137&gt;0.8,"VG",IF(G137&gt;0.7,"G",IF(G137&gt;0.45,"S","NS")))</f>
        <v>NS</v>
      </c>
      <c r="I137" s="24" t="str">
        <f>AI137</f>
        <v>G</v>
      </c>
      <c r="J137" s="24" t="str">
        <f>BB137</f>
        <v>VG</v>
      </c>
      <c r="K137" s="24" t="str">
        <f>BT137</f>
        <v>VG</v>
      </c>
      <c r="L137" s="25">
        <v>0.68300000000000005</v>
      </c>
      <c r="M137" s="24" t="str">
        <f>IF(ABS(L137)&lt;5%,"VG",IF(ABS(L137)&lt;10%,"G",IF(ABS(L137)&lt;15%,"S","NS")))</f>
        <v>NS</v>
      </c>
      <c r="N137" s="24" t="str">
        <f>AO137</f>
        <v>G</v>
      </c>
      <c r="O137" s="24" t="str">
        <f>BD137</f>
        <v>VG</v>
      </c>
      <c r="P137" s="24" t="str">
        <f>BY137</f>
        <v>G</v>
      </c>
      <c r="Q137" s="24">
        <v>0.99</v>
      </c>
      <c r="R137" s="24" t="str">
        <f>IF(Q137&lt;=0.5,"VG",IF(Q137&lt;=0.6,"G",IF(Q137&lt;=0.7,"S","NS")))</f>
        <v>NS</v>
      </c>
      <c r="S137" s="24" t="str">
        <f>AN137</f>
        <v>G</v>
      </c>
      <c r="T137" s="24" t="str">
        <f>BF137</f>
        <v>VG</v>
      </c>
      <c r="U137" s="24" t="str">
        <f>BX137</f>
        <v>VG</v>
      </c>
      <c r="V137" s="24">
        <v>0.112</v>
      </c>
      <c r="W137" s="24" t="str">
        <f>IF(V137&gt;0.85,"VG",IF(V137&gt;0.75,"G",IF(V137&gt;0.6,"S","NS")))</f>
        <v>NS</v>
      </c>
      <c r="X137" s="24" t="str">
        <f>AP137</f>
        <v>G</v>
      </c>
      <c r="Y137" s="24" t="str">
        <f>BH137</f>
        <v>G</v>
      </c>
      <c r="Z137" s="24" t="str">
        <f>BZ137</f>
        <v>G</v>
      </c>
      <c r="AA137" s="33">
        <v>0.78559090771131102</v>
      </c>
      <c r="AB137" s="33">
        <v>0.743003391024046</v>
      </c>
      <c r="AC137" s="33">
        <v>0.156726259303444</v>
      </c>
      <c r="AD137" s="33">
        <v>-2.8715013968540202</v>
      </c>
      <c r="AE137" s="33">
        <v>0.46304329418391199</v>
      </c>
      <c r="AF137" s="33">
        <v>0.50694832969046599</v>
      </c>
      <c r="AG137" s="33">
        <v>0.80859592164628602</v>
      </c>
      <c r="AH137" s="33">
        <v>0.76093468281902699</v>
      </c>
      <c r="AI137" s="36" t="s">
        <v>69</v>
      </c>
      <c r="AJ137" s="36" t="s">
        <v>69</v>
      </c>
      <c r="AK137" s="36" t="s">
        <v>71</v>
      </c>
      <c r="AL137" s="36" t="s">
        <v>71</v>
      </c>
      <c r="AM137" s="36" t="s">
        <v>71</v>
      </c>
      <c r="AN137" s="36" t="s">
        <v>69</v>
      </c>
      <c r="AO137" s="36" t="s">
        <v>69</v>
      </c>
      <c r="AP137" s="36" t="s">
        <v>69</v>
      </c>
      <c r="AR137" s="64" t="s">
        <v>144</v>
      </c>
      <c r="AS137" s="33">
        <v>0.79217245212859</v>
      </c>
      <c r="AT137" s="33">
        <v>0.81291601289947302</v>
      </c>
      <c r="AU137" s="33">
        <v>-2.5766189767210399</v>
      </c>
      <c r="AV137" s="33">
        <v>-1.88345517232321</v>
      </c>
      <c r="AW137" s="33">
        <v>0.45588106768258102</v>
      </c>
      <c r="AX137" s="33">
        <v>0.432532064823554</v>
      </c>
      <c r="AY137" s="33">
        <v>0.81724997374330399</v>
      </c>
      <c r="AZ137" s="33">
        <v>0.84176100323151803</v>
      </c>
      <c r="BA137" s="36" t="s">
        <v>69</v>
      </c>
      <c r="BB137" s="36" t="s">
        <v>71</v>
      </c>
      <c r="BC137" s="36" t="s">
        <v>71</v>
      </c>
      <c r="BD137" s="36" t="s">
        <v>71</v>
      </c>
      <c r="BE137" s="36" t="s">
        <v>71</v>
      </c>
      <c r="BF137" s="36" t="s">
        <v>71</v>
      </c>
      <c r="BG137" s="36" t="s">
        <v>69</v>
      </c>
      <c r="BH137" s="36" t="s">
        <v>69</v>
      </c>
      <c r="BI137" s="30">
        <f>IF(BJ137=AR137,1,0)</f>
        <v>1</v>
      </c>
      <c r="BJ137" s="30" t="s">
        <v>144</v>
      </c>
      <c r="BK137" s="33">
        <v>0.787020500587154</v>
      </c>
      <c r="BL137" s="33">
        <v>0.80960352765802701</v>
      </c>
      <c r="BM137" s="33">
        <v>-0.55493717754498595</v>
      </c>
      <c r="BN137" s="33">
        <v>-0.43438129984824803</v>
      </c>
      <c r="BO137" s="33">
        <v>0.46149701993929099</v>
      </c>
      <c r="BP137" s="33">
        <v>0.43634444231819097</v>
      </c>
      <c r="BQ137" s="33">
        <v>0.80708203170917503</v>
      </c>
      <c r="BR137" s="33">
        <v>0.83278994643985804</v>
      </c>
      <c r="BS137" s="30" t="s">
        <v>69</v>
      </c>
      <c r="BT137" s="30" t="s">
        <v>71</v>
      </c>
      <c r="BU137" s="30" t="s">
        <v>71</v>
      </c>
      <c r="BV137" s="30" t="s">
        <v>71</v>
      </c>
      <c r="BW137" s="30" t="s">
        <v>71</v>
      </c>
      <c r="BX137" s="30" t="s">
        <v>71</v>
      </c>
      <c r="BY137" s="30" t="s">
        <v>69</v>
      </c>
      <c r="BZ137" s="30" t="s">
        <v>69</v>
      </c>
    </row>
    <row r="138" spans="1:78" s="49" customFormat="1" x14ac:dyDescent="0.3">
      <c r="A138" s="48">
        <v>14180300</v>
      </c>
      <c r="B138" s="48">
        <v>23780557</v>
      </c>
      <c r="C138" s="49" t="s">
        <v>139</v>
      </c>
      <c r="D138" s="49" t="s">
        <v>192</v>
      </c>
      <c r="E138" s="49" t="s">
        <v>194</v>
      </c>
      <c r="F138" s="50">
        <v>0.8</v>
      </c>
      <c r="G138" s="51">
        <v>0.94</v>
      </c>
      <c r="H138" s="51" t="str">
        <f>IF(G138&gt;0.8,"VG",IF(G138&gt;0.7,"G",IF(G138&gt;0.45,"S","NS")))</f>
        <v>VG</v>
      </c>
      <c r="I138" s="51" t="str">
        <f>AI138</f>
        <v>G</v>
      </c>
      <c r="J138" s="51" t="str">
        <f>BB138</f>
        <v>VG</v>
      </c>
      <c r="K138" s="51" t="str">
        <f>BT138</f>
        <v>VG</v>
      </c>
      <c r="L138" s="52">
        <v>4.4999999999999998E-2</v>
      </c>
      <c r="M138" s="51" t="str">
        <f>IF(ABS(L138)&lt;5%,"VG",IF(ABS(L138)&lt;10%,"G",IF(ABS(L138)&lt;15%,"S","NS")))</f>
        <v>VG</v>
      </c>
      <c r="N138" s="51" t="str">
        <f>AO138</f>
        <v>G</v>
      </c>
      <c r="O138" s="51" t="str">
        <f>BD138</f>
        <v>VG</v>
      </c>
      <c r="P138" s="51" t="str">
        <f>BY138</f>
        <v>G</v>
      </c>
      <c r="Q138" s="51">
        <v>0.23</v>
      </c>
      <c r="R138" s="51" t="str">
        <f>IF(Q138&lt;=0.5,"VG",IF(Q138&lt;=0.6,"G",IF(Q138&lt;=0.7,"S","NS")))</f>
        <v>VG</v>
      </c>
      <c r="S138" s="51" t="str">
        <f>AN138</f>
        <v>G</v>
      </c>
      <c r="T138" s="51" t="str">
        <f>BF138</f>
        <v>VG</v>
      </c>
      <c r="U138" s="51" t="str">
        <f>BX138</f>
        <v>VG</v>
      </c>
      <c r="V138" s="51">
        <v>0.95199999999999996</v>
      </c>
      <c r="W138" s="51" t="str">
        <f>IF(V138&gt;0.85,"VG",IF(V138&gt;0.75,"G",IF(V138&gt;0.6,"S","NS")))</f>
        <v>VG</v>
      </c>
      <c r="X138" s="51" t="str">
        <f>AP138</f>
        <v>G</v>
      </c>
      <c r="Y138" s="51" t="str">
        <f>BH138</f>
        <v>G</v>
      </c>
      <c r="Z138" s="51" t="str">
        <f>BZ138</f>
        <v>G</v>
      </c>
      <c r="AA138" s="53">
        <v>0.78559090771131102</v>
      </c>
      <c r="AB138" s="53">
        <v>0.743003391024046</v>
      </c>
      <c r="AC138" s="53">
        <v>0.156726259303444</v>
      </c>
      <c r="AD138" s="53">
        <v>-2.8715013968540202</v>
      </c>
      <c r="AE138" s="53">
        <v>0.46304329418391199</v>
      </c>
      <c r="AF138" s="53">
        <v>0.50694832969046599</v>
      </c>
      <c r="AG138" s="53">
        <v>0.80859592164628602</v>
      </c>
      <c r="AH138" s="53">
        <v>0.76093468281902699</v>
      </c>
      <c r="AI138" s="48" t="s">
        <v>69</v>
      </c>
      <c r="AJ138" s="48" t="s">
        <v>69</v>
      </c>
      <c r="AK138" s="48" t="s">
        <v>71</v>
      </c>
      <c r="AL138" s="48" t="s">
        <v>71</v>
      </c>
      <c r="AM138" s="48" t="s">
        <v>71</v>
      </c>
      <c r="AN138" s="48" t="s">
        <v>69</v>
      </c>
      <c r="AO138" s="48" t="s">
        <v>69</v>
      </c>
      <c r="AP138" s="48" t="s">
        <v>69</v>
      </c>
      <c r="AR138" s="54" t="s">
        <v>144</v>
      </c>
      <c r="AS138" s="53">
        <v>0.79217245212859</v>
      </c>
      <c r="AT138" s="53">
        <v>0.81291601289947302</v>
      </c>
      <c r="AU138" s="53">
        <v>-2.5766189767210399</v>
      </c>
      <c r="AV138" s="53">
        <v>-1.88345517232321</v>
      </c>
      <c r="AW138" s="53">
        <v>0.45588106768258102</v>
      </c>
      <c r="AX138" s="53">
        <v>0.432532064823554</v>
      </c>
      <c r="AY138" s="53">
        <v>0.81724997374330399</v>
      </c>
      <c r="AZ138" s="53">
        <v>0.84176100323151803</v>
      </c>
      <c r="BA138" s="48" t="s">
        <v>69</v>
      </c>
      <c r="BB138" s="48" t="s">
        <v>71</v>
      </c>
      <c r="BC138" s="48" t="s">
        <v>71</v>
      </c>
      <c r="BD138" s="48" t="s">
        <v>71</v>
      </c>
      <c r="BE138" s="48" t="s">
        <v>71</v>
      </c>
      <c r="BF138" s="48" t="s">
        <v>71</v>
      </c>
      <c r="BG138" s="48" t="s">
        <v>69</v>
      </c>
      <c r="BH138" s="48" t="s">
        <v>69</v>
      </c>
      <c r="BI138" s="49">
        <f>IF(BJ138=AR138,1,0)</f>
        <v>1</v>
      </c>
      <c r="BJ138" s="49" t="s">
        <v>144</v>
      </c>
      <c r="BK138" s="53">
        <v>0.787020500587154</v>
      </c>
      <c r="BL138" s="53">
        <v>0.80960352765802701</v>
      </c>
      <c r="BM138" s="53">
        <v>-0.55493717754498595</v>
      </c>
      <c r="BN138" s="53">
        <v>-0.43438129984824803</v>
      </c>
      <c r="BO138" s="53">
        <v>0.46149701993929099</v>
      </c>
      <c r="BP138" s="53">
        <v>0.43634444231819097</v>
      </c>
      <c r="BQ138" s="53">
        <v>0.80708203170917503</v>
      </c>
      <c r="BR138" s="53">
        <v>0.83278994643985804</v>
      </c>
      <c r="BS138" s="49" t="s">
        <v>69</v>
      </c>
      <c r="BT138" s="49" t="s">
        <v>71</v>
      </c>
      <c r="BU138" s="49" t="s">
        <v>71</v>
      </c>
      <c r="BV138" s="49" t="s">
        <v>71</v>
      </c>
      <c r="BW138" s="49" t="s">
        <v>71</v>
      </c>
      <c r="BX138" s="49" t="s">
        <v>71</v>
      </c>
      <c r="BY138" s="49" t="s">
        <v>69</v>
      </c>
      <c r="BZ138" s="49" t="s">
        <v>69</v>
      </c>
    </row>
    <row r="139" spans="1:78" s="49" customFormat="1" x14ac:dyDescent="0.3">
      <c r="A139" s="48">
        <v>14180300</v>
      </c>
      <c r="B139" s="48">
        <v>23780557</v>
      </c>
      <c r="C139" s="49" t="s">
        <v>139</v>
      </c>
      <c r="D139" s="49" t="s">
        <v>251</v>
      </c>
      <c r="E139" s="49" t="s">
        <v>235</v>
      </c>
      <c r="F139" s="50">
        <v>0.8</v>
      </c>
      <c r="G139" s="51">
        <v>0.94</v>
      </c>
      <c r="H139" s="51" t="str">
        <f>IF(G139&gt;0.8,"VG",IF(G139&gt;0.7,"G",IF(G139&gt;0.45,"S","NS")))</f>
        <v>VG</v>
      </c>
      <c r="I139" s="51" t="str">
        <f>AI139</f>
        <v>G</v>
      </c>
      <c r="J139" s="51" t="str">
        <f>BB139</f>
        <v>VG</v>
      </c>
      <c r="K139" s="51" t="str">
        <f>BT139</f>
        <v>VG</v>
      </c>
      <c r="L139" s="52">
        <v>4.1599999999999998E-2</v>
      </c>
      <c r="M139" s="51" t="str">
        <f>IF(ABS(L139)&lt;5%,"VG",IF(ABS(L139)&lt;10%,"G",IF(ABS(L139)&lt;15%,"S","NS")))</f>
        <v>VG</v>
      </c>
      <c r="N139" s="51" t="str">
        <f>AO139</f>
        <v>G</v>
      </c>
      <c r="O139" s="51" t="str">
        <f>BD139</f>
        <v>VG</v>
      </c>
      <c r="P139" s="51" t="str">
        <f>BY139</f>
        <v>G</v>
      </c>
      <c r="Q139" s="51">
        <v>0.24</v>
      </c>
      <c r="R139" s="51" t="str">
        <f>IF(Q139&lt;=0.5,"VG",IF(Q139&lt;=0.6,"G",IF(Q139&lt;=0.7,"S","NS")))</f>
        <v>VG</v>
      </c>
      <c r="S139" s="51" t="str">
        <f>AN139</f>
        <v>G</v>
      </c>
      <c r="T139" s="51" t="str">
        <f>BF139</f>
        <v>VG</v>
      </c>
      <c r="U139" s="51" t="str">
        <f>BX139</f>
        <v>VG</v>
      </c>
      <c r="V139" s="51">
        <v>0.95199999999999996</v>
      </c>
      <c r="W139" s="51" t="str">
        <f>IF(V139&gt;0.85,"VG",IF(V139&gt;0.75,"G",IF(V139&gt;0.6,"S","NS")))</f>
        <v>VG</v>
      </c>
      <c r="X139" s="51" t="str">
        <f>AP139</f>
        <v>G</v>
      </c>
      <c r="Y139" s="51" t="str">
        <f>BH139</f>
        <v>G</v>
      </c>
      <c r="Z139" s="51" t="str">
        <f>BZ139</f>
        <v>G</v>
      </c>
      <c r="AA139" s="53">
        <v>0.78559090771131102</v>
      </c>
      <c r="AB139" s="53">
        <v>0.743003391024046</v>
      </c>
      <c r="AC139" s="53">
        <v>0.156726259303444</v>
      </c>
      <c r="AD139" s="53">
        <v>-2.8715013968540202</v>
      </c>
      <c r="AE139" s="53">
        <v>0.46304329418391199</v>
      </c>
      <c r="AF139" s="53">
        <v>0.50694832969046599</v>
      </c>
      <c r="AG139" s="53">
        <v>0.80859592164628602</v>
      </c>
      <c r="AH139" s="53">
        <v>0.76093468281902699</v>
      </c>
      <c r="AI139" s="48" t="s">
        <v>69</v>
      </c>
      <c r="AJ139" s="48" t="s">
        <v>69</v>
      </c>
      <c r="AK139" s="48" t="s">
        <v>71</v>
      </c>
      <c r="AL139" s="48" t="s">
        <v>71</v>
      </c>
      <c r="AM139" s="48" t="s">
        <v>71</v>
      </c>
      <c r="AN139" s="48" t="s">
        <v>69</v>
      </c>
      <c r="AO139" s="48" t="s">
        <v>69</v>
      </c>
      <c r="AP139" s="48" t="s">
        <v>69</v>
      </c>
      <c r="AR139" s="54" t="s">
        <v>144</v>
      </c>
      <c r="AS139" s="53">
        <v>0.79217245212859</v>
      </c>
      <c r="AT139" s="53">
        <v>0.81291601289947302</v>
      </c>
      <c r="AU139" s="53">
        <v>-2.5766189767210399</v>
      </c>
      <c r="AV139" s="53">
        <v>-1.88345517232321</v>
      </c>
      <c r="AW139" s="53">
        <v>0.45588106768258102</v>
      </c>
      <c r="AX139" s="53">
        <v>0.432532064823554</v>
      </c>
      <c r="AY139" s="53">
        <v>0.81724997374330399</v>
      </c>
      <c r="AZ139" s="53">
        <v>0.84176100323151803</v>
      </c>
      <c r="BA139" s="48" t="s">
        <v>69</v>
      </c>
      <c r="BB139" s="48" t="s">
        <v>71</v>
      </c>
      <c r="BC139" s="48" t="s">
        <v>71</v>
      </c>
      <c r="BD139" s="48" t="s">
        <v>71</v>
      </c>
      <c r="BE139" s="48" t="s">
        <v>71</v>
      </c>
      <c r="BF139" s="48" t="s">
        <v>71</v>
      </c>
      <c r="BG139" s="48" t="s">
        <v>69</v>
      </c>
      <c r="BH139" s="48" t="s">
        <v>69</v>
      </c>
      <c r="BI139" s="49">
        <f>IF(BJ139=AR139,1,0)</f>
        <v>1</v>
      </c>
      <c r="BJ139" s="49" t="s">
        <v>144</v>
      </c>
      <c r="BK139" s="53">
        <v>0.787020500587154</v>
      </c>
      <c r="BL139" s="53">
        <v>0.80960352765802701</v>
      </c>
      <c r="BM139" s="53">
        <v>-0.55493717754498595</v>
      </c>
      <c r="BN139" s="53">
        <v>-0.43438129984824803</v>
      </c>
      <c r="BO139" s="53">
        <v>0.46149701993929099</v>
      </c>
      <c r="BP139" s="53">
        <v>0.43634444231819097</v>
      </c>
      <c r="BQ139" s="53">
        <v>0.80708203170917503</v>
      </c>
      <c r="BR139" s="53">
        <v>0.83278994643985804</v>
      </c>
      <c r="BS139" s="49" t="s">
        <v>69</v>
      </c>
      <c r="BT139" s="49" t="s">
        <v>71</v>
      </c>
      <c r="BU139" s="49" t="s">
        <v>71</v>
      </c>
      <c r="BV139" s="49" t="s">
        <v>71</v>
      </c>
      <c r="BW139" s="49" t="s">
        <v>71</v>
      </c>
      <c r="BX139" s="49" t="s">
        <v>71</v>
      </c>
      <c r="BY139" s="49" t="s">
        <v>69</v>
      </c>
      <c r="BZ139" s="49" t="s">
        <v>69</v>
      </c>
    </row>
    <row r="140" spans="1:78" s="49" customFormat="1" x14ac:dyDescent="0.3">
      <c r="A140" s="48">
        <v>14180300</v>
      </c>
      <c r="B140" s="48">
        <v>23780557</v>
      </c>
      <c r="C140" s="49" t="s">
        <v>139</v>
      </c>
      <c r="D140" s="49" t="s">
        <v>250</v>
      </c>
      <c r="F140" s="50">
        <v>0.8</v>
      </c>
      <c r="G140" s="51">
        <v>0.95</v>
      </c>
      <c r="H140" s="51" t="str">
        <f>IF(G140&gt;0.8,"VG",IF(G140&gt;0.7,"G",IF(G140&gt;0.45,"S","NS")))</f>
        <v>VG</v>
      </c>
      <c r="I140" s="51" t="str">
        <f>AI140</f>
        <v>G</v>
      </c>
      <c r="J140" s="51" t="str">
        <f>BB140</f>
        <v>VG</v>
      </c>
      <c r="K140" s="51" t="str">
        <f>BT140</f>
        <v>VG</v>
      </c>
      <c r="L140" s="52">
        <v>1.14E-2</v>
      </c>
      <c r="M140" s="51" t="str">
        <f>IF(ABS(L140)&lt;5%,"VG",IF(ABS(L140)&lt;10%,"G",IF(ABS(L140)&lt;15%,"S","NS")))</f>
        <v>VG</v>
      </c>
      <c r="N140" s="51" t="str">
        <f>AO140</f>
        <v>G</v>
      </c>
      <c r="O140" s="51" t="str">
        <f>BD140</f>
        <v>VG</v>
      </c>
      <c r="P140" s="51" t="str">
        <f>BY140</f>
        <v>G</v>
      </c>
      <c r="Q140" s="51">
        <v>0.23</v>
      </c>
      <c r="R140" s="51" t="str">
        <f>IF(Q140&lt;=0.5,"VG",IF(Q140&lt;=0.6,"G",IF(Q140&lt;=0.7,"S","NS")))</f>
        <v>VG</v>
      </c>
      <c r="S140" s="51" t="str">
        <f>AN140</f>
        <v>G</v>
      </c>
      <c r="T140" s="51" t="str">
        <f>BF140</f>
        <v>VG</v>
      </c>
      <c r="U140" s="51" t="str">
        <f>BX140</f>
        <v>VG</v>
      </c>
      <c r="V140" s="51">
        <v>0.94699999999999995</v>
      </c>
      <c r="W140" s="51" t="str">
        <f>IF(V140&gt;0.85,"VG",IF(V140&gt;0.75,"G",IF(V140&gt;0.6,"S","NS")))</f>
        <v>VG</v>
      </c>
      <c r="X140" s="51" t="str">
        <f>AP140</f>
        <v>G</v>
      </c>
      <c r="Y140" s="51" t="str">
        <f>BH140</f>
        <v>G</v>
      </c>
      <c r="Z140" s="51" t="str">
        <f>BZ140</f>
        <v>G</v>
      </c>
      <c r="AA140" s="53">
        <v>0.78559090771131102</v>
      </c>
      <c r="AB140" s="53">
        <v>0.743003391024046</v>
      </c>
      <c r="AC140" s="53">
        <v>0.156726259303444</v>
      </c>
      <c r="AD140" s="53">
        <v>-2.8715013968540202</v>
      </c>
      <c r="AE140" s="53">
        <v>0.46304329418391199</v>
      </c>
      <c r="AF140" s="53">
        <v>0.50694832969046599</v>
      </c>
      <c r="AG140" s="53">
        <v>0.80859592164628602</v>
      </c>
      <c r="AH140" s="53">
        <v>0.76093468281902699</v>
      </c>
      <c r="AI140" s="48" t="s">
        <v>69</v>
      </c>
      <c r="AJ140" s="48" t="s">
        <v>69</v>
      </c>
      <c r="AK140" s="48" t="s">
        <v>71</v>
      </c>
      <c r="AL140" s="48" t="s">
        <v>71</v>
      </c>
      <c r="AM140" s="48" t="s">
        <v>71</v>
      </c>
      <c r="AN140" s="48" t="s">
        <v>69</v>
      </c>
      <c r="AO140" s="48" t="s">
        <v>69</v>
      </c>
      <c r="AP140" s="48" t="s">
        <v>69</v>
      </c>
      <c r="AR140" s="54" t="s">
        <v>144</v>
      </c>
      <c r="AS140" s="53">
        <v>0.79217245212859</v>
      </c>
      <c r="AT140" s="53">
        <v>0.81291601289947302</v>
      </c>
      <c r="AU140" s="53">
        <v>-2.5766189767210399</v>
      </c>
      <c r="AV140" s="53">
        <v>-1.88345517232321</v>
      </c>
      <c r="AW140" s="53">
        <v>0.45588106768258102</v>
      </c>
      <c r="AX140" s="53">
        <v>0.432532064823554</v>
      </c>
      <c r="AY140" s="53">
        <v>0.81724997374330399</v>
      </c>
      <c r="AZ140" s="53">
        <v>0.84176100323151803</v>
      </c>
      <c r="BA140" s="48" t="s">
        <v>69</v>
      </c>
      <c r="BB140" s="48" t="s">
        <v>71</v>
      </c>
      <c r="BC140" s="48" t="s">
        <v>71</v>
      </c>
      <c r="BD140" s="48" t="s">
        <v>71</v>
      </c>
      <c r="BE140" s="48" t="s">
        <v>71</v>
      </c>
      <c r="BF140" s="48" t="s">
        <v>71</v>
      </c>
      <c r="BG140" s="48" t="s">
        <v>69</v>
      </c>
      <c r="BH140" s="48" t="s">
        <v>69</v>
      </c>
      <c r="BI140" s="49">
        <f>IF(BJ140=AR140,1,0)</f>
        <v>1</v>
      </c>
      <c r="BJ140" s="49" t="s">
        <v>144</v>
      </c>
      <c r="BK140" s="53">
        <v>0.787020500587154</v>
      </c>
      <c r="BL140" s="53">
        <v>0.80960352765802701</v>
      </c>
      <c r="BM140" s="53">
        <v>-0.55493717754498595</v>
      </c>
      <c r="BN140" s="53">
        <v>-0.43438129984824803</v>
      </c>
      <c r="BO140" s="53">
        <v>0.46149701993929099</v>
      </c>
      <c r="BP140" s="53">
        <v>0.43634444231819097</v>
      </c>
      <c r="BQ140" s="53">
        <v>0.80708203170917503</v>
      </c>
      <c r="BR140" s="53">
        <v>0.83278994643985804</v>
      </c>
      <c r="BS140" s="49" t="s">
        <v>69</v>
      </c>
      <c r="BT140" s="49" t="s">
        <v>71</v>
      </c>
      <c r="BU140" s="49" t="s">
        <v>71</v>
      </c>
      <c r="BV140" s="49" t="s">
        <v>71</v>
      </c>
      <c r="BW140" s="49" t="s">
        <v>71</v>
      </c>
      <c r="BX140" s="49" t="s">
        <v>71</v>
      </c>
      <c r="BY140" s="49" t="s">
        <v>69</v>
      </c>
      <c r="BZ140" s="49" t="s">
        <v>69</v>
      </c>
    </row>
    <row r="142" spans="1:78" s="30" customFormat="1" x14ac:dyDescent="0.3">
      <c r="A142" s="36">
        <v>14181500</v>
      </c>
      <c r="B142" s="36">
        <v>23780511</v>
      </c>
      <c r="C142" s="30" t="s">
        <v>140</v>
      </c>
      <c r="D142" s="30" t="s">
        <v>151</v>
      </c>
      <c r="E142" s="30" t="s">
        <v>154</v>
      </c>
      <c r="F142" s="63">
        <v>3.1</v>
      </c>
      <c r="G142" s="24">
        <v>-0.95</v>
      </c>
      <c r="H142" s="24" t="str">
        <f>IF(G142&gt;0.8,"VG",IF(G142&gt;0.7,"G",IF(G142&gt;0.45,"S","NS")))</f>
        <v>NS</v>
      </c>
      <c r="I142" s="24" t="str">
        <f>AI142</f>
        <v>S</v>
      </c>
      <c r="J142" s="24" t="str">
        <f>BB142</f>
        <v>G</v>
      </c>
      <c r="K142" s="24" t="str">
        <f>BT142</f>
        <v>G</v>
      </c>
      <c r="L142" s="25">
        <v>-0.26</v>
      </c>
      <c r="M142" s="24" t="str">
        <f>IF(ABS(L142)&lt;5%,"VG",IF(ABS(L142)&lt;10%,"G",IF(ABS(L142)&lt;15%,"S","NS")))</f>
        <v>NS</v>
      </c>
      <c r="N142" s="24" t="str">
        <f>AO142</f>
        <v>S</v>
      </c>
      <c r="O142" s="24" t="str">
        <f>BD142</f>
        <v>VG</v>
      </c>
      <c r="P142" s="24" t="str">
        <f>BY142</f>
        <v>S</v>
      </c>
      <c r="Q142" s="24">
        <v>1</v>
      </c>
      <c r="R142" s="24" t="str">
        <f>IF(Q142&lt;=0.5,"VG",IF(Q142&lt;=0.6,"G",IF(Q142&lt;=0.7,"S","NS")))</f>
        <v>NS</v>
      </c>
      <c r="S142" s="24" t="str">
        <f>AN142</f>
        <v>S</v>
      </c>
      <c r="T142" s="24" t="str">
        <f>BF142</f>
        <v>VG</v>
      </c>
      <c r="U142" s="24" t="str">
        <f>BX142</f>
        <v>G</v>
      </c>
      <c r="V142" s="24">
        <v>0.82</v>
      </c>
      <c r="W142" s="24" t="str">
        <f>IF(V142&gt;0.85,"VG",IF(V142&gt;0.75,"G",IF(V142&gt;0.6,"S","NS")))</f>
        <v>G</v>
      </c>
      <c r="X142" s="24" t="str">
        <f>AP142</f>
        <v>S</v>
      </c>
      <c r="Y142" s="24" t="str">
        <f>BH142</f>
        <v>G</v>
      </c>
      <c r="Z142" s="24" t="str">
        <f>BZ142</f>
        <v>G</v>
      </c>
      <c r="AA142" s="33">
        <v>0.69109243519114505</v>
      </c>
      <c r="AB142" s="33">
        <v>0.62165023500303696</v>
      </c>
      <c r="AC142" s="33">
        <v>10.4787403099045</v>
      </c>
      <c r="AD142" s="33">
        <v>7.7219855943986397</v>
      </c>
      <c r="AE142" s="33">
        <v>0.55579453470581697</v>
      </c>
      <c r="AF142" s="33">
        <v>0.61510142659317801</v>
      </c>
      <c r="AG142" s="33">
        <v>0.72886052202951401</v>
      </c>
      <c r="AH142" s="33">
        <v>0.64513479012133601</v>
      </c>
      <c r="AI142" s="36" t="s">
        <v>70</v>
      </c>
      <c r="AJ142" s="36" t="s">
        <v>70</v>
      </c>
      <c r="AK142" s="36" t="s">
        <v>70</v>
      </c>
      <c r="AL142" s="36" t="s">
        <v>69</v>
      </c>
      <c r="AM142" s="36" t="s">
        <v>69</v>
      </c>
      <c r="AN142" s="36" t="s">
        <v>70</v>
      </c>
      <c r="AO142" s="36" t="s">
        <v>70</v>
      </c>
      <c r="AP142" s="36" t="s">
        <v>70</v>
      </c>
      <c r="AR142" s="64" t="s">
        <v>146</v>
      </c>
      <c r="AS142" s="33">
        <v>0.75229751907846798</v>
      </c>
      <c r="AT142" s="33">
        <v>0.76269557040214098</v>
      </c>
      <c r="AU142" s="33">
        <v>3.1623402801754099</v>
      </c>
      <c r="AV142" s="33">
        <v>3.8566207023999799</v>
      </c>
      <c r="AW142" s="33">
        <v>0.49769717793205498</v>
      </c>
      <c r="AX142" s="33">
        <v>0.48713902491779398</v>
      </c>
      <c r="AY142" s="33">
        <v>0.75643889114145302</v>
      </c>
      <c r="AZ142" s="33">
        <v>0.76791357762864898</v>
      </c>
      <c r="BA142" s="36" t="s">
        <v>69</v>
      </c>
      <c r="BB142" s="36" t="s">
        <v>69</v>
      </c>
      <c r="BC142" s="36" t="s">
        <v>71</v>
      </c>
      <c r="BD142" s="36" t="s">
        <v>71</v>
      </c>
      <c r="BE142" s="36" t="s">
        <v>71</v>
      </c>
      <c r="BF142" s="36" t="s">
        <v>71</v>
      </c>
      <c r="BG142" s="36" t="s">
        <v>69</v>
      </c>
      <c r="BH142" s="36" t="s">
        <v>69</v>
      </c>
      <c r="BI142" s="30">
        <f>IF(BJ142=AR142,1,0)</f>
        <v>1</v>
      </c>
      <c r="BJ142" s="30" t="s">
        <v>146</v>
      </c>
      <c r="BK142" s="33">
        <v>0.69800656713076403</v>
      </c>
      <c r="BL142" s="33">
        <v>0.71745708736268099</v>
      </c>
      <c r="BM142" s="33">
        <v>10.1204637227085</v>
      </c>
      <c r="BN142" s="33">
        <v>9.7055296365984791</v>
      </c>
      <c r="BO142" s="33">
        <v>0.549539291469896</v>
      </c>
      <c r="BP142" s="33">
        <v>0.531547657917255</v>
      </c>
      <c r="BQ142" s="33">
        <v>0.73301234562413198</v>
      </c>
      <c r="BR142" s="33">
        <v>0.75112955584275898</v>
      </c>
      <c r="BS142" s="30" t="s">
        <v>70</v>
      </c>
      <c r="BT142" s="30" t="s">
        <v>69</v>
      </c>
      <c r="BU142" s="30" t="s">
        <v>70</v>
      </c>
      <c r="BV142" s="30" t="s">
        <v>69</v>
      </c>
      <c r="BW142" s="30" t="s">
        <v>69</v>
      </c>
      <c r="BX142" s="30" t="s">
        <v>69</v>
      </c>
      <c r="BY142" s="30" t="s">
        <v>70</v>
      </c>
      <c r="BZ142" s="30" t="s">
        <v>69</v>
      </c>
    </row>
    <row r="143" spans="1:78" s="30" customFormat="1" x14ac:dyDescent="0.3">
      <c r="A143" s="36">
        <v>14181500</v>
      </c>
      <c r="B143" s="36">
        <v>23780511</v>
      </c>
      <c r="C143" s="30" t="s">
        <v>140</v>
      </c>
      <c r="D143" s="30" t="s">
        <v>183</v>
      </c>
      <c r="E143" s="30" t="s">
        <v>186</v>
      </c>
      <c r="F143" s="63">
        <v>2</v>
      </c>
      <c r="G143" s="24">
        <v>0.38</v>
      </c>
      <c r="H143" s="24" t="str">
        <f>IF(G143&gt;0.8,"VG",IF(G143&gt;0.7,"G",IF(G143&gt;0.45,"S","NS")))</f>
        <v>NS</v>
      </c>
      <c r="I143" s="24" t="str">
        <f>AI143</f>
        <v>S</v>
      </c>
      <c r="J143" s="24" t="str">
        <f>BB143</f>
        <v>G</v>
      </c>
      <c r="K143" s="24" t="str">
        <f>BT143</f>
        <v>G</v>
      </c>
      <c r="L143" s="25">
        <v>0.29299999999999998</v>
      </c>
      <c r="M143" s="24" t="str">
        <f>IF(ABS(L143)&lt;5%,"VG",IF(ABS(L143)&lt;10%,"G",IF(ABS(L143)&lt;15%,"S","NS")))</f>
        <v>NS</v>
      </c>
      <c r="N143" s="24" t="str">
        <f>AO143</f>
        <v>S</v>
      </c>
      <c r="O143" s="24" t="str">
        <f>BD143</f>
        <v>VG</v>
      </c>
      <c r="P143" s="24" t="str">
        <f>BY143</f>
        <v>S</v>
      </c>
      <c r="Q143" s="24">
        <v>0.67</v>
      </c>
      <c r="R143" s="24" t="str">
        <f>IF(Q143&lt;=0.5,"VG",IF(Q143&lt;=0.6,"G",IF(Q143&lt;=0.7,"S","NS")))</f>
        <v>S</v>
      </c>
      <c r="S143" s="24" t="str">
        <f>AN143</f>
        <v>S</v>
      </c>
      <c r="T143" s="24" t="str">
        <f>BF143</f>
        <v>VG</v>
      </c>
      <c r="U143" s="24" t="str">
        <f>BX143</f>
        <v>G</v>
      </c>
      <c r="V143" s="24">
        <v>0.83599999999999997</v>
      </c>
      <c r="W143" s="24" t="str">
        <f>IF(V143&gt;0.85,"VG",IF(V143&gt;0.75,"G",IF(V143&gt;0.6,"S","NS")))</f>
        <v>G</v>
      </c>
      <c r="X143" s="24" t="str">
        <f>AP143</f>
        <v>S</v>
      </c>
      <c r="Y143" s="24" t="str">
        <f>BH143</f>
        <v>G</v>
      </c>
      <c r="Z143" s="24" t="str">
        <f>BZ143</f>
        <v>G</v>
      </c>
      <c r="AA143" s="33">
        <v>0.69109243519114505</v>
      </c>
      <c r="AB143" s="33">
        <v>0.62165023500303696</v>
      </c>
      <c r="AC143" s="33">
        <v>10.4787403099045</v>
      </c>
      <c r="AD143" s="33">
        <v>7.7219855943986397</v>
      </c>
      <c r="AE143" s="33">
        <v>0.55579453470581697</v>
      </c>
      <c r="AF143" s="33">
        <v>0.61510142659317801</v>
      </c>
      <c r="AG143" s="33">
        <v>0.72886052202951401</v>
      </c>
      <c r="AH143" s="33">
        <v>0.64513479012133601</v>
      </c>
      <c r="AI143" s="36" t="s">
        <v>70</v>
      </c>
      <c r="AJ143" s="36" t="s">
        <v>70</v>
      </c>
      <c r="AK143" s="36" t="s">
        <v>70</v>
      </c>
      <c r="AL143" s="36" t="s">
        <v>69</v>
      </c>
      <c r="AM143" s="36" t="s">
        <v>69</v>
      </c>
      <c r="AN143" s="36" t="s">
        <v>70</v>
      </c>
      <c r="AO143" s="36" t="s">
        <v>70</v>
      </c>
      <c r="AP143" s="36" t="s">
        <v>70</v>
      </c>
      <c r="AR143" s="64" t="s">
        <v>146</v>
      </c>
      <c r="AS143" s="33">
        <v>0.75229751907846798</v>
      </c>
      <c r="AT143" s="33">
        <v>0.76269557040214098</v>
      </c>
      <c r="AU143" s="33">
        <v>3.1623402801754099</v>
      </c>
      <c r="AV143" s="33">
        <v>3.8566207023999799</v>
      </c>
      <c r="AW143" s="33">
        <v>0.49769717793205498</v>
      </c>
      <c r="AX143" s="33">
        <v>0.48713902491779398</v>
      </c>
      <c r="AY143" s="33">
        <v>0.75643889114145302</v>
      </c>
      <c r="AZ143" s="33">
        <v>0.76791357762864898</v>
      </c>
      <c r="BA143" s="36" t="s">
        <v>69</v>
      </c>
      <c r="BB143" s="36" t="s">
        <v>69</v>
      </c>
      <c r="BC143" s="36" t="s">
        <v>71</v>
      </c>
      <c r="BD143" s="36" t="s">
        <v>71</v>
      </c>
      <c r="BE143" s="36" t="s">
        <v>71</v>
      </c>
      <c r="BF143" s="36" t="s">
        <v>71</v>
      </c>
      <c r="BG143" s="36" t="s">
        <v>69</v>
      </c>
      <c r="BH143" s="36" t="s">
        <v>69</v>
      </c>
      <c r="BI143" s="30">
        <f>IF(BJ143=AR143,1,0)</f>
        <v>1</v>
      </c>
      <c r="BJ143" s="30" t="s">
        <v>146</v>
      </c>
      <c r="BK143" s="33">
        <v>0.69800656713076403</v>
      </c>
      <c r="BL143" s="33">
        <v>0.71745708736268099</v>
      </c>
      <c r="BM143" s="33">
        <v>10.1204637227085</v>
      </c>
      <c r="BN143" s="33">
        <v>9.7055296365984791</v>
      </c>
      <c r="BO143" s="33">
        <v>0.549539291469896</v>
      </c>
      <c r="BP143" s="33">
        <v>0.531547657917255</v>
      </c>
      <c r="BQ143" s="33">
        <v>0.73301234562413198</v>
      </c>
      <c r="BR143" s="33">
        <v>0.75112955584275898</v>
      </c>
      <c r="BS143" s="30" t="s">
        <v>70</v>
      </c>
      <c r="BT143" s="30" t="s">
        <v>69</v>
      </c>
      <c r="BU143" s="30" t="s">
        <v>70</v>
      </c>
      <c r="BV143" s="30" t="s">
        <v>69</v>
      </c>
      <c r="BW143" s="30" t="s">
        <v>69</v>
      </c>
      <c r="BX143" s="30" t="s">
        <v>69</v>
      </c>
      <c r="BY143" s="30" t="s">
        <v>70</v>
      </c>
      <c r="BZ143" s="30" t="s">
        <v>69</v>
      </c>
    </row>
    <row r="144" spans="1:78" s="49" customFormat="1" x14ac:dyDescent="0.3">
      <c r="A144" s="48">
        <v>14181500</v>
      </c>
      <c r="B144" s="48">
        <v>23780511</v>
      </c>
      <c r="C144" s="49" t="s">
        <v>140</v>
      </c>
      <c r="D144" s="49" t="s">
        <v>192</v>
      </c>
      <c r="E144" s="49" t="s">
        <v>193</v>
      </c>
      <c r="F144" s="50">
        <v>0.9</v>
      </c>
      <c r="G144" s="51">
        <v>0.83</v>
      </c>
      <c r="H144" s="51" t="str">
        <f>IF(G144&gt;0.8,"VG",IF(G144&gt;0.7,"G",IF(G144&gt;0.45,"S","NS")))</f>
        <v>VG</v>
      </c>
      <c r="I144" s="51" t="str">
        <f>AI144</f>
        <v>S</v>
      </c>
      <c r="J144" s="51" t="str">
        <f>BB144</f>
        <v>G</v>
      </c>
      <c r="K144" s="51" t="str">
        <f>BT144</f>
        <v>G</v>
      </c>
      <c r="L144" s="52">
        <v>-2.5000000000000001E-2</v>
      </c>
      <c r="M144" s="51" t="str">
        <f>IF(ABS(L144)&lt;5%,"VG",IF(ABS(L144)&lt;10%,"G",IF(ABS(L144)&lt;15%,"S","NS")))</f>
        <v>VG</v>
      </c>
      <c r="N144" s="51" t="str">
        <f>AO144</f>
        <v>S</v>
      </c>
      <c r="O144" s="51" t="str">
        <f>BD144</f>
        <v>VG</v>
      </c>
      <c r="P144" s="51" t="str">
        <f>BY144</f>
        <v>S</v>
      </c>
      <c r="Q144" s="51">
        <v>0.41</v>
      </c>
      <c r="R144" s="51" t="str">
        <f>IF(Q144&lt;=0.5,"VG",IF(Q144&lt;=0.6,"G",IF(Q144&lt;=0.7,"S","NS")))</f>
        <v>VG</v>
      </c>
      <c r="S144" s="51" t="str">
        <f>AN144</f>
        <v>S</v>
      </c>
      <c r="T144" s="51" t="str">
        <f>BF144</f>
        <v>VG</v>
      </c>
      <c r="U144" s="51" t="str">
        <f>BX144</f>
        <v>G</v>
      </c>
      <c r="V144" s="51">
        <v>0.83599999999999997</v>
      </c>
      <c r="W144" s="51" t="str">
        <f>IF(V144&gt;0.85,"VG",IF(V144&gt;0.75,"G",IF(V144&gt;0.6,"S","NS")))</f>
        <v>G</v>
      </c>
      <c r="X144" s="51" t="str">
        <f>AP144</f>
        <v>S</v>
      </c>
      <c r="Y144" s="51" t="str">
        <f>BH144</f>
        <v>G</v>
      </c>
      <c r="Z144" s="51" t="str">
        <f>BZ144</f>
        <v>G</v>
      </c>
      <c r="AA144" s="53">
        <v>0.69109243519114505</v>
      </c>
      <c r="AB144" s="53">
        <v>0.62165023500303696</v>
      </c>
      <c r="AC144" s="53">
        <v>10.4787403099045</v>
      </c>
      <c r="AD144" s="53">
        <v>7.7219855943986397</v>
      </c>
      <c r="AE144" s="53">
        <v>0.55579453470581697</v>
      </c>
      <c r="AF144" s="53">
        <v>0.61510142659317801</v>
      </c>
      <c r="AG144" s="53">
        <v>0.72886052202951401</v>
      </c>
      <c r="AH144" s="53">
        <v>0.64513479012133601</v>
      </c>
      <c r="AI144" s="48" t="s">
        <v>70</v>
      </c>
      <c r="AJ144" s="48" t="s">
        <v>70</v>
      </c>
      <c r="AK144" s="48" t="s">
        <v>70</v>
      </c>
      <c r="AL144" s="48" t="s">
        <v>69</v>
      </c>
      <c r="AM144" s="48" t="s">
        <v>69</v>
      </c>
      <c r="AN144" s="48" t="s">
        <v>70</v>
      </c>
      <c r="AO144" s="48" t="s">
        <v>70</v>
      </c>
      <c r="AP144" s="48" t="s">
        <v>70</v>
      </c>
      <c r="AR144" s="54" t="s">
        <v>146</v>
      </c>
      <c r="AS144" s="53">
        <v>0.75229751907846798</v>
      </c>
      <c r="AT144" s="53">
        <v>0.76269557040214098</v>
      </c>
      <c r="AU144" s="53">
        <v>3.1623402801754099</v>
      </c>
      <c r="AV144" s="53">
        <v>3.8566207023999799</v>
      </c>
      <c r="AW144" s="53">
        <v>0.49769717793205498</v>
      </c>
      <c r="AX144" s="53">
        <v>0.48713902491779398</v>
      </c>
      <c r="AY144" s="53">
        <v>0.75643889114145302</v>
      </c>
      <c r="AZ144" s="53">
        <v>0.76791357762864898</v>
      </c>
      <c r="BA144" s="48" t="s">
        <v>69</v>
      </c>
      <c r="BB144" s="48" t="s">
        <v>69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>IF(BJ144=AR144,1,0)</f>
        <v>1</v>
      </c>
      <c r="BJ144" s="49" t="s">
        <v>146</v>
      </c>
      <c r="BK144" s="53">
        <v>0.69800656713076403</v>
      </c>
      <c r="BL144" s="53">
        <v>0.71745708736268099</v>
      </c>
      <c r="BM144" s="53">
        <v>10.1204637227085</v>
      </c>
      <c r="BN144" s="53">
        <v>9.7055296365984791</v>
      </c>
      <c r="BO144" s="53">
        <v>0.549539291469896</v>
      </c>
      <c r="BP144" s="53">
        <v>0.531547657917255</v>
      </c>
      <c r="BQ144" s="53">
        <v>0.73301234562413198</v>
      </c>
      <c r="BR144" s="53">
        <v>0.75112955584275898</v>
      </c>
      <c r="BS144" s="49" t="s">
        <v>70</v>
      </c>
      <c r="BT144" s="49" t="s">
        <v>69</v>
      </c>
      <c r="BU144" s="49" t="s">
        <v>70</v>
      </c>
      <c r="BV144" s="49" t="s">
        <v>69</v>
      </c>
      <c r="BW144" s="49" t="s">
        <v>69</v>
      </c>
      <c r="BX144" s="49" t="s">
        <v>69</v>
      </c>
      <c r="BY144" s="49" t="s">
        <v>70</v>
      </c>
      <c r="BZ144" s="49" t="s">
        <v>69</v>
      </c>
    </row>
    <row r="145" spans="1:78" s="49" customFormat="1" x14ac:dyDescent="0.3">
      <c r="A145" s="48">
        <v>14181500</v>
      </c>
      <c r="B145" s="48">
        <v>23780511</v>
      </c>
      <c r="C145" s="49" t="s">
        <v>140</v>
      </c>
      <c r="D145" s="49" t="s">
        <v>245</v>
      </c>
      <c r="E145" s="49" t="s">
        <v>253</v>
      </c>
      <c r="F145" s="50">
        <v>1</v>
      </c>
      <c r="G145" s="51">
        <v>0.82</v>
      </c>
      <c r="H145" s="51" t="str">
        <f>IF(G145&gt;0.8,"VG",IF(G145&gt;0.7,"G",IF(G145&gt;0.45,"S","NS")))</f>
        <v>VG</v>
      </c>
      <c r="I145" s="51" t="str">
        <f>AI145</f>
        <v>S</v>
      </c>
      <c r="J145" s="51" t="str">
        <f>BB145</f>
        <v>G</v>
      </c>
      <c r="K145" s="51" t="str">
        <f>BT145</f>
        <v>G</v>
      </c>
      <c r="L145" s="52">
        <v>-3.9E-2</v>
      </c>
      <c r="M145" s="51" t="str">
        <f>IF(ABS(L145)&lt;5%,"VG",IF(ABS(L145)&lt;10%,"G",IF(ABS(L145)&lt;15%,"S","NS")))</f>
        <v>VG</v>
      </c>
      <c r="N145" s="51" t="str">
        <f>AO145</f>
        <v>S</v>
      </c>
      <c r="O145" s="51" t="str">
        <f>BD145</f>
        <v>VG</v>
      </c>
      <c r="P145" s="51" t="str">
        <f>BY145</f>
        <v>S</v>
      </c>
      <c r="Q145" s="51">
        <v>0.42</v>
      </c>
      <c r="R145" s="51" t="str">
        <f>IF(Q145&lt;=0.5,"VG",IF(Q145&lt;=0.6,"G",IF(Q145&lt;=0.7,"S","NS")))</f>
        <v>VG</v>
      </c>
      <c r="S145" s="51" t="str">
        <f>AN145</f>
        <v>S</v>
      </c>
      <c r="T145" s="51" t="str">
        <f>BF145</f>
        <v>VG</v>
      </c>
      <c r="U145" s="51" t="str">
        <f>BX145</f>
        <v>G</v>
      </c>
      <c r="V145" s="51">
        <v>0.84399999999999997</v>
      </c>
      <c r="W145" s="51" t="str">
        <f>IF(V145&gt;0.85,"VG",IF(V145&gt;0.75,"G",IF(V145&gt;0.6,"S","NS")))</f>
        <v>G</v>
      </c>
      <c r="X145" s="51" t="str">
        <f>AP145</f>
        <v>S</v>
      </c>
      <c r="Y145" s="51" t="str">
        <f>BH145</f>
        <v>G</v>
      </c>
      <c r="Z145" s="51" t="str">
        <f>BZ145</f>
        <v>G</v>
      </c>
      <c r="AA145" s="53">
        <v>0.69109243519114505</v>
      </c>
      <c r="AB145" s="53">
        <v>0.62165023500303696</v>
      </c>
      <c r="AC145" s="53">
        <v>10.4787403099045</v>
      </c>
      <c r="AD145" s="53">
        <v>7.7219855943986397</v>
      </c>
      <c r="AE145" s="53">
        <v>0.55579453470581697</v>
      </c>
      <c r="AF145" s="53">
        <v>0.61510142659317801</v>
      </c>
      <c r="AG145" s="53">
        <v>0.72886052202951401</v>
      </c>
      <c r="AH145" s="53">
        <v>0.64513479012133601</v>
      </c>
      <c r="AI145" s="48" t="s">
        <v>70</v>
      </c>
      <c r="AJ145" s="48" t="s">
        <v>70</v>
      </c>
      <c r="AK145" s="48" t="s">
        <v>70</v>
      </c>
      <c r="AL145" s="48" t="s">
        <v>69</v>
      </c>
      <c r="AM145" s="48" t="s">
        <v>69</v>
      </c>
      <c r="AN145" s="48" t="s">
        <v>70</v>
      </c>
      <c r="AO145" s="48" t="s">
        <v>70</v>
      </c>
      <c r="AP145" s="48" t="s">
        <v>70</v>
      </c>
      <c r="AR145" s="54" t="s">
        <v>146</v>
      </c>
      <c r="AS145" s="53">
        <v>0.75229751907846798</v>
      </c>
      <c r="AT145" s="53">
        <v>0.76269557040214098</v>
      </c>
      <c r="AU145" s="53">
        <v>3.1623402801754099</v>
      </c>
      <c r="AV145" s="53">
        <v>3.8566207023999799</v>
      </c>
      <c r="AW145" s="53">
        <v>0.49769717793205498</v>
      </c>
      <c r="AX145" s="53">
        <v>0.48713902491779398</v>
      </c>
      <c r="AY145" s="53">
        <v>0.75643889114145302</v>
      </c>
      <c r="AZ145" s="53">
        <v>0.76791357762864898</v>
      </c>
      <c r="BA145" s="48" t="s">
        <v>69</v>
      </c>
      <c r="BB145" s="48" t="s">
        <v>69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>IF(BJ145=AR145,1,0)</f>
        <v>1</v>
      </c>
      <c r="BJ145" s="49" t="s">
        <v>146</v>
      </c>
      <c r="BK145" s="53">
        <v>0.69800656713076403</v>
      </c>
      <c r="BL145" s="53">
        <v>0.71745708736268099</v>
      </c>
      <c r="BM145" s="53">
        <v>10.1204637227085</v>
      </c>
      <c r="BN145" s="53">
        <v>9.7055296365984791</v>
      </c>
      <c r="BO145" s="53">
        <v>0.549539291469896</v>
      </c>
      <c r="BP145" s="53">
        <v>0.531547657917255</v>
      </c>
      <c r="BQ145" s="53">
        <v>0.73301234562413198</v>
      </c>
      <c r="BR145" s="53">
        <v>0.75112955584275898</v>
      </c>
      <c r="BS145" s="49" t="s">
        <v>70</v>
      </c>
      <c r="BT145" s="49" t="s">
        <v>69</v>
      </c>
      <c r="BU145" s="49" t="s">
        <v>70</v>
      </c>
      <c r="BV145" s="49" t="s">
        <v>69</v>
      </c>
      <c r="BW145" s="49" t="s">
        <v>69</v>
      </c>
      <c r="BX145" s="49" t="s">
        <v>69</v>
      </c>
      <c r="BY145" s="49" t="s">
        <v>70</v>
      </c>
      <c r="BZ145" s="49" t="s">
        <v>69</v>
      </c>
    </row>
    <row r="146" spans="1:78" s="49" customFormat="1" x14ac:dyDescent="0.3">
      <c r="A146" s="48">
        <v>14181500</v>
      </c>
      <c r="B146" s="48">
        <v>23780511</v>
      </c>
      <c r="C146" s="49" t="s">
        <v>140</v>
      </c>
      <c r="D146" s="49" t="s">
        <v>254</v>
      </c>
      <c r="E146" s="49" t="s">
        <v>255</v>
      </c>
      <c r="F146" s="50">
        <v>0.9</v>
      </c>
      <c r="G146" s="51">
        <v>0.84</v>
      </c>
      <c r="H146" s="51" t="str">
        <f>IF(G146&gt;0.8,"VG",IF(G146&gt;0.7,"G",IF(G146&gt;0.45,"S","NS")))</f>
        <v>VG</v>
      </c>
      <c r="I146" s="51" t="str">
        <f>AI146</f>
        <v>S</v>
      </c>
      <c r="J146" s="51" t="str">
        <f>BB146</f>
        <v>G</v>
      </c>
      <c r="K146" s="51" t="str">
        <f>BT146</f>
        <v>G</v>
      </c>
      <c r="L146" s="52">
        <v>-5.8999999999999999E-3</v>
      </c>
      <c r="M146" s="51" t="str">
        <f>IF(ABS(L146)&lt;5%,"VG",IF(ABS(L146)&lt;10%,"G",IF(ABS(L146)&lt;15%,"S","NS")))</f>
        <v>VG</v>
      </c>
      <c r="N146" s="51" t="str">
        <f>AO146</f>
        <v>S</v>
      </c>
      <c r="O146" s="51" t="str">
        <f>BD146</f>
        <v>VG</v>
      </c>
      <c r="P146" s="51" t="str">
        <f>BY146</f>
        <v>S</v>
      </c>
      <c r="Q146" s="51">
        <v>0.39</v>
      </c>
      <c r="R146" s="51" t="str">
        <f>IF(Q146&lt;=0.5,"VG",IF(Q146&lt;=0.6,"G",IF(Q146&lt;=0.7,"S","NS")))</f>
        <v>VG</v>
      </c>
      <c r="S146" s="51" t="str">
        <f>AN146</f>
        <v>S</v>
      </c>
      <c r="T146" s="51" t="str">
        <f>BF146</f>
        <v>VG</v>
      </c>
      <c r="U146" s="51" t="str">
        <f>BX146</f>
        <v>G</v>
      </c>
      <c r="V146" s="51">
        <v>0.84499999999999997</v>
      </c>
      <c r="W146" s="51" t="str">
        <f>IF(V146&gt;0.85,"VG",IF(V146&gt;0.75,"G",IF(V146&gt;0.6,"S","NS")))</f>
        <v>G</v>
      </c>
      <c r="X146" s="51" t="str">
        <f>AP146</f>
        <v>S</v>
      </c>
      <c r="Y146" s="51" t="str">
        <f>BH146</f>
        <v>G</v>
      </c>
      <c r="Z146" s="51" t="str">
        <f>BZ146</f>
        <v>G</v>
      </c>
      <c r="AA146" s="53">
        <v>0.69109243519114505</v>
      </c>
      <c r="AB146" s="53">
        <v>0.62165023500303696</v>
      </c>
      <c r="AC146" s="53">
        <v>10.4787403099045</v>
      </c>
      <c r="AD146" s="53">
        <v>7.7219855943986397</v>
      </c>
      <c r="AE146" s="53">
        <v>0.55579453470581697</v>
      </c>
      <c r="AF146" s="53">
        <v>0.61510142659317801</v>
      </c>
      <c r="AG146" s="53">
        <v>0.72886052202951401</v>
      </c>
      <c r="AH146" s="53">
        <v>0.64513479012133601</v>
      </c>
      <c r="AI146" s="48" t="s">
        <v>70</v>
      </c>
      <c r="AJ146" s="48" t="s">
        <v>70</v>
      </c>
      <c r="AK146" s="48" t="s">
        <v>70</v>
      </c>
      <c r="AL146" s="48" t="s">
        <v>69</v>
      </c>
      <c r="AM146" s="48" t="s">
        <v>69</v>
      </c>
      <c r="AN146" s="48" t="s">
        <v>70</v>
      </c>
      <c r="AO146" s="48" t="s">
        <v>70</v>
      </c>
      <c r="AP146" s="48" t="s">
        <v>70</v>
      </c>
      <c r="AR146" s="54" t="s">
        <v>146</v>
      </c>
      <c r="AS146" s="53">
        <v>0.75229751907846798</v>
      </c>
      <c r="AT146" s="53">
        <v>0.76269557040214098</v>
      </c>
      <c r="AU146" s="53">
        <v>3.1623402801754099</v>
      </c>
      <c r="AV146" s="53">
        <v>3.8566207023999799</v>
      </c>
      <c r="AW146" s="53">
        <v>0.49769717793205498</v>
      </c>
      <c r="AX146" s="53">
        <v>0.48713902491779398</v>
      </c>
      <c r="AY146" s="53">
        <v>0.75643889114145302</v>
      </c>
      <c r="AZ146" s="53">
        <v>0.76791357762864898</v>
      </c>
      <c r="BA146" s="48" t="s">
        <v>69</v>
      </c>
      <c r="BB146" s="48" t="s">
        <v>69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>IF(BJ146=AR146,1,0)</f>
        <v>1</v>
      </c>
      <c r="BJ146" s="49" t="s">
        <v>146</v>
      </c>
      <c r="BK146" s="53">
        <v>0.69800656713076403</v>
      </c>
      <c r="BL146" s="53">
        <v>0.71745708736268099</v>
      </c>
      <c r="BM146" s="53">
        <v>10.1204637227085</v>
      </c>
      <c r="BN146" s="53">
        <v>9.7055296365984791</v>
      </c>
      <c r="BO146" s="53">
        <v>0.549539291469896</v>
      </c>
      <c r="BP146" s="53">
        <v>0.531547657917255</v>
      </c>
      <c r="BQ146" s="53">
        <v>0.73301234562413198</v>
      </c>
      <c r="BR146" s="53">
        <v>0.75112955584275898</v>
      </c>
      <c r="BS146" s="49" t="s">
        <v>70</v>
      </c>
      <c r="BT146" s="49" t="s">
        <v>69</v>
      </c>
      <c r="BU146" s="49" t="s">
        <v>70</v>
      </c>
      <c r="BV146" s="49" t="s">
        <v>69</v>
      </c>
      <c r="BW146" s="49" t="s">
        <v>69</v>
      </c>
      <c r="BX146" s="49" t="s">
        <v>69</v>
      </c>
      <c r="BY146" s="49" t="s">
        <v>70</v>
      </c>
      <c r="BZ146" s="49" t="s">
        <v>69</v>
      </c>
    </row>
    <row r="147" spans="1:78" s="70" customFormat="1" x14ac:dyDescent="0.3">
      <c r="F147" s="71"/>
      <c r="G147" s="72"/>
      <c r="H147" s="72"/>
      <c r="I147" s="72"/>
      <c r="J147" s="72"/>
      <c r="K147" s="72"/>
      <c r="L147" s="73"/>
      <c r="M147" s="73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3"/>
      <c r="AC147" s="72"/>
      <c r="AD147" s="72"/>
      <c r="AE147" s="72"/>
      <c r="AF147" s="73"/>
      <c r="AG147" s="72"/>
      <c r="AH147" s="72"/>
      <c r="AI147" s="72"/>
      <c r="AJ147" s="73"/>
      <c r="AK147" s="72"/>
      <c r="AL147" s="72"/>
    </row>
    <row r="148" spans="1:78" s="49" customFormat="1" x14ac:dyDescent="0.3">
      <c r="A148" s="48">
        <v>14182500</v>
      </c>
      <c r="B148" s="48">
        <v>23780805</v>
      </c>
      <c r="C148" s="49" t="s">
        <v>141</v>
      </c>
      <c r="D148" s="77" t="s">
        <v>257</v>
      </c>
      <c r="E148" s="49" t="s">
        <v>258</v>
      </c>
      <c r="F148" s="50">
        <v>1.7</v>
      </c>
      <c r="G148" s="51">
        <v>0.81</v>
      </c>
      <c r="H148" s="51" t="str">
        <f>IF(G148&gt;0.8,"VG",IF(G148&gt;0.7,"G",IF(G148&gt;0.45,"S","NS")))</f>
        <v>VG</v>
      </c>
      <c r="I148" s="51" t="str">
        <f>AI148</f>
        <v>S</v>
      </c>
      <c r="J148" s="51" t="str">
        <f>BB148</f>
        <v>S</v>
      </c>
      <c r="K148" s="51" t="str">
        <f>BT148</f>
        <v>S</v>
      </c>
      <c r="L148" s="52">
        <v>0.13869999999999999</v>
      </c>
      <c r="M148" s="51" t="str">
        <f>IF(ABS(L148)&lt;5%,"VG",IF(ABS(L148)&lt;10%,"G",IF(ABS(L148)&lt;15%,"S","NS")))</f>
        <v>S</v>
      </c>
      <c r="N148" s="51" t="str">
        <f>AO148</f>
        <v>VG</v>
      </c>
      <c r="O148" s="51" t="str">
        <f>BD148</f>
        <v>NS</v>
      </c>
      <c r="P148" s="51" t="str">
        <f>BY148</f>
        <v>VG</v>
      </c>
      <c r="Q148" s="51">
        <v>0.43</v>
      </c>
      <c r="R148" s="51" t="str">
        <f>IF(Q148&lt;=0.5,"VG",IF(Q148&lt;=0.6,"G",IF(Q148&lt;=0.7,"S","NS")))</f>
        <v>VG</v>
      </c>
      <c r="S148" s="51" t="str">
        <f>AN148</f>
        <v>S</v>
      </c>
      <c r="T148" s="51" t="str">
        <f>BF148</f>
        <v>S</v>
      </c>
      <c r="U148" s="51" t="str">
        <f>BX148</f>
        <v>S</v>
      </c>
      <c r="V148" s="51">
        <v>0.94399999999999995</v>
      </c>
      <c r="W148" s="51" t="str">
        <f>IF(V148&gt;0.85,"VG",IF(V148&gt;0.75,"G",IF(V148&gt;0.6,"S","NS")))</f>
        <v>VG</v>
      </c>
      <c r="X148" s="51" t="str">
        <f>AP148</f>
        <v>G</v>
      </c>
      <c r="Y148" s="51" t="str">
        <f>BH148</f>
        <v>VG</v>
      </c>
      <c r="Z148" s="51" t="str">
        <f>BZ148</f>
        <v>VG</v>
      </c>
      <c r="AA148" s="53">
        <v>0.535923319643546</v>
      </c>
      <c r="AB148" s="53">
        <v>0.54027386729737004</v>
      </c>
      <c r="AC148" s="53">
        <v>38.385922260563298</v>
      </c>
      <c r="AD148" s="53">
        <v>34.925235199023199</v>
      </c>
      <c r="AE148" s="53">
        <v>0.68123173763151501</v>
      </c>
      <c r="AF148" s="53">
        <v>0.67803107060268997</v>
      </c>
      <c r="AG148" s="53">
        <v>0.89656751071997598</v>
      </c>
      <c r="AH148" s="53">
        <v>0.81040885140585495</v>
      </c>
      <c r="AI148" s="48" t="s">
        <v>70</v>
      </c>
      <c r="AJ148" s="48" t="s">
        <v>70</v>
      </c>
      <c r="AK148" s="48" t="s">
        <v>68</v>
      </c>
      <c r="AL148" s="48" t="s">
        <v>68</v>
      </c>
      <c r="AM148" s="48" t="s">
        <v>70</v>
      </c>
      <c r="AN148" s="48" t="s">
        <v>70</v>
      </c>
      <c r="AO148" s="48" t="s">
        <v>71</v>
      </c>
      <c r="AP148" s="48" t="s">
        <v>69</v>
      </c>
      <c r="AR148" s="54" t="s">
        <v>147</v>
      </c>
      <c r="AS148" s="53">
        <v>0.58536063766689905</v>
      </c>
      <c r="AT148" s="53">
        <v>0.59272982781481798</v>
      </c>
      <c r="AU148" s="53">
        <v>33.469692203266703</v>
      </c>
      <c r="AV148" s="53">
        <v>33.364055411436802</v>
      </c>
      <c r="AW148" s="53">
        <v>0.64392496638436203</v>
      </c>
      <c r="AX148" s="53">
        <v>0.63817722631349205</v>
      </c>
      <c r="AY148" s="53">
        <v>0.86206359381770803</v>
      </c>
      <c r="AZ148" s="53">
        <v>0.87097721664626104</v>
      </c>
      <c r="BA148" s="48" t="s">
        <v>70</v>
      </c>
      <c r="BB148" s="48" t="s">
        <v>70</v>
      </c>
      <c r="BC148" s="48" t="s">
        <v>68</v>
      </c>
      <c r="BD148" s="48" t="s">
        <v>68</v>
      </c>
      <c r="BE148" s="48" t="s">
        <v>70</v>
      </c>
      <c r="BF148" s="48" t="s">
        <v>70</v>
      </c>
      <c r="BG148" s="48" t="s">
        <v>71</v>
      </c>
      <c r="BH148" s="48" t="s">
        <v>71</v>
      </c>
      <c r="BI148" s="49">
        <f>IF(BJ148=AR148,1,0)</f>
        <v>1</v>
      </c>
      <c r="BJ148" s="49" t="s">
        <v>147</v>
      </c>
      <c r="BK148" s="53">
        <v>0.54378322653536504</v>
      </c>
      <c r="BL148" s="53">
        <v>0.55855572720182001</v>
      </c>
      <c r="BM148" s="53">
        <v>38.038808598584602</v>
      </c>
      <c r="BN148" s="53">
        <v>37.220206783194897</v>
      </c>
      <c r="BO148" s="53">
        <v>0.67543820847257097</v>
      </c>
      <c r="BP148" s="53">
        <v>0.66441272775149296</v>
      </c>
      <c r="BQ148" s="53">
        <v>0.89330690129327395</v>
      </c>
      <c r="BR148" s="53">
        <v>0.89525479032905397</v>
      </c>
      <c r="BS148" s="49" t="s">
        <v>70</v>
      </c>
      <c r="BT148" s="49" t="s">
        <v>70</v>
      </c>
      <c r="BU148" s="49" t="s">
        <v>68</v>
      </c>
      <c r="BV148" s="49" t="s">
        <v>68</v>
      </c>
      <c r="BW148" s="49" t="s">
        <v>70</v>
      </c>
      <c r="BX148" s="49" t="s">
        <v>70</v>
      </c>
      <c r="BY148" s="49" t="s">
        <v>71</v>
      </c>
      <c r="BZ148" s="49" t="s">
        <v>71</v>
      </c>
    </row>
    <row r="149" spans="1:78" s="49" customFormat="1" x14ac:dyDescent="0.3">
      <c r="A149" s="48">
        <v>14182500</v>
      </c>
      <c r="B149" s="48">
        <v>23780805</v>
      </c>
      <c r="C149" s="49" t="s">
        <v>141</v>
      </c>
      <c r="D149" s="77" t="s">
        <v>259</v>
      </c>
      <c r="E149" s="49" t="s">
        <v>260</v>
      </c>
      <c r="F149" s="50">
        <v>1.2</v>
      </c>
      <c r="G149" s="51">
        <v>0.93</v>
      </c>
      <c r="H149" s="51" t="str">
        <f>IF(G149&gt;0.8,"VG",IF(G149&gt;0.7,"G",IF(G149&gt;0.45,"S","NS")))</f>
        <v>VG</v>
      </c>
      <c r="I149" s="51" t="str">
        <f>AI149</f>
        <v>S</v>
      </c>
      <c r="J149" s="51" t="str">
        <f>BB149</f>
        <v>S</v>
      </c>
      <c r="K149" s="51" t="str">
        <f>BT149</f>
        <v>S</v>
      </c>
      <c r="L149" s="52">
        <v>5.45E-2</v>
      </c>
      <c r="M149" s="51" t="str">
        <f>IF(ABS(L149)&lt;5%,"VG",IF(ABS(L149)&lt;10%,"G",IF(ABS(L149)&lt;15%,"S","NS")))</f>
        <v>G</v>
      </c>
      <c r="N149" s="51" t="str">
        <f>AO149</f>
        <v>VG</v>
      </c>
      <c r="O149" s="51" t="str">
        <f>BD149</f>
        <v>NS</v>
      </c>
      <c r="P149" s="51" t="str">
        <f>BY149</f>
        <v>VG</v>
      </c>
      <c r="Q149" s="51">
        <v>0.26</v>
      </c>
      <c r="R149" s="51" t="str">
        <f>IF(Q149&lt;=0.5,"VG",IF(Q149&lt;=0.6,"G",IF(Q149&lt;=0.7,"S","NS")))</f>
        <v>VG</v>
      </c>
      <c r="S149" s="51" t="str">
        <f>AN149</f>
        <v>S</v>
      </c>
      <c r="T149" s="51" t="str">
        <f>BF149</f>
        <v>S</v>
      </c>
      <c r="U149" s="51" t="str">
        <f>BX149</f>
        <v>S</v>
      </c>
      <c r="V149" s="51">
        <v>0.94399999999999995</v>
      </c>
      <c r="W149" s="51" t="str">
        <f>IF(V149&gt;0.85,"VG",IF(V149&gt;0.75,"G",IF(V149&gt;0.6,"S","NS")))</f>
        <v>VG</v>
      </c>
      <c r="X149" s="51" t="str">
        <f>AP149</f>
        <v>G</v>
      </c>
      <c r="Y149" s="51" t="str">
        <f>BH149</f>
        <v>VG</v>
      </c>
      <c r="Z149" s="51" t="str">
        <f>BZ149</f>
        <v>VG</v>
      </c>
      <c r="AA149" s="53">
        <v>0.535923319643546</v>
      </c>
      <c r="AB149" s="53">
        <v>0.54027386729737004</v>
      </c>
      <c r="AC149" s="53">
        <v>38.385922260563298</v>
      </c>
      <c r="AD149" s="53">
        <v>34.925235199023199</v>
      </c>
      <c r="AE149" s="53">
        <v>0.68123173763151501</v>
      </c>
      <c r="AF149" s="53">
        <v>0.67803107060268997</v>
      </c>
      <c r="AG149" s="53">
        <v>0.89656751071997598</v>
      </c>
      <c r="AH149" s="53">
        <v>0.81040885140585495</v>
      </c>
      <c r="AI149" s="48" t="s">
        <v>70</v>
      </c>
      <c r="AJ149" s="48" t="s">
        <v>70</v>
      </c>
      <c r="AK149" s="48" t="s">
        <v>68</v>
      </c>
      <c r="AL149" s="48" t="s">
        <v>68</v>
      </c>
      <c r="AM149" s="48" t="s">
        <v>70</v>
      </c>
      <c r="AN149" s="48" t="s">
        <v>70</v>
      </c>
      <c r="AO149" s="48" t="s">
        <v>71</v>
      </c>
      <c r="AP149" s="48" t="s">
        <v>69</v>
      </c>
      <c r="AR149" s="54" t="s">
        <v>147</v>
      </c>
      <c r="AS149" s="53">
        <v>0.58536063766689905</v>
      </c>
      <c r="AT149" s="53">
        <v>0.59272982781481798</v>
      </c>
      <c r="AU149" s="53">
        <v>33.469692203266703</v>
      </c>
      <c r="AV149" s="53">
        <v>33.364055411436802</v>
      </c>
      <c r="AW149" s="53">
        <v>0.64392496638436203</v>
      </c>
      <c r="AX149" s="53">
        <v>0.63817722631349205</v>
      </c>
      <c r="AY149" s="53">
        <v>0.86206359381770803</v>
      </c>
      <c r="AZ149" s="53">
        <v>0.87097721664626104</v>
      </c>
      <c r="BA149" s="48" t="s">
        <v>70</v>
      </c>
      <c r="BB149" s="48" t="s">
        <v>70</v>
      </c>
      <c r="BC149" s="48" t="s">
        <v>68</v>
      </c>
      <c r="BD149" s="48" t="s">
        <v>68</v>
      </c>
      <c r="BE149" s="48" t="s">
        <v>70</v>
      </c>
      <c r="BF149" s="48" t="s">
        <v>70</v>
      </c>
      <c r="BG149" s="48" t="s">
        <v>71</v>
      </c>
      <c r="BH149" s="48" t="s">
        <v>71</v>
      </c>
      <c r="BI149" s="49">
        <f>IF(BJ149=AR149,1,0)</f>
        <v>1</v>
      </c>
      <c r="BJ149" s="49" t="s">
        <v>147</v>
      </c>
      <c r="BK149" s="53">
        <v>0.54378322653536504</v>
      </c>
      <c r="BL149" s="53">
        <v>0.55855572720182001</v>
      </c>
      <c r="BM149" s="53">
        <v>38.038808598584602</v>
      </c>
      <c r="BN149" s="53">
        <v>37.220206783194897</v>
      </c>
      <c r="BO149" s="53">
        <v>0.67543820847257097</v>
      </c>
      <c r="BP149" s="53">
        <v>0.66441272775149296</v>
      </c>
      <c r="BQ149" s="53">
        <v>0.89330690129327395</v>
      </c>
      <c r="BR149" s="53">
        <v>0.89525479032905397</v>
      </c>
      <c r="BS149" s="49" t="s">
        <v>70</v>
      </c>
      <c r="BT149" s="49" t="s">
        <v>70</v>
      </c>
      <c r="BU149" s="49" t="s">
        <v>68</v>
      </c>
      <c r="BV149" s="49" t="s">
        <v>68</v>
      </c>
      <c r="BW149" s="49" t="s">
        <v>70</v>
      </c>
      <c r="BX149" s="49" t="s">
        <v>70</v>
      </c>
      <c r="BY149" s="49" t="s">
        <v>71</v>
      </c>
      <c r="BZ149" s="49" t="s">
        <v>71</v>
      </c>
    </row>
    <row r="150" spans="1:78" s="70" customFormat="1" x14ac:dyDescent="0.3">
      <c r="F150" s="71"/>
      <c r="G150" s="72"/>
      <c r="H150" s="72"/>
      <c r="I150" s="72"/>
      <c r="J150" s="72"/>
      <c r="K150" s="72"/>
      <c r="L150" s="73"/>
      <c r="M150" s="73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3"/>
      <c r="AC150" s="72"/>
      <c r="AD150" s="72"/>
      <c r="AE150" s="72"/>
      <c r="AF150" s="73"/>
      <c r="AG150" s="72"/>
      <c r="AH150" s="72"/>
      <c r="AI150" s="72"/>
      <c r="AJ150" s="73"/>
      <c r="AK150" s="72"/>
      <c r="AL150" s="72"/>
    </row>
    <row r="151" spans="1:78" s="49" customFormat="1" x14ac:dyDescent="0.3">
      <c r="A151" s="48">
        <v>14184100</v>
      </c>
      <c r="B151" s="48">
        <v>23780883</v>
      </c>
      <c r="C151" s="49" t="s">
        <v>143</v>
      </c>
      <c r="D151" s="49" t="s">
        <v>151</v>
      </c>
      <c r="E151" s="49" t="s">
        <v>155</v>
      </c>
      <c r="F151" s="50">
        <v>1.7</v>
      </c>
      <c r="G151" s="51">
        <v>0.79</v>
      </c>
      <c r="H151" s="51" t="str">
        <f>IF(G151&gt;0.8,"VG",IF(G151&gt;0.7,"G",IF(G151&gt;0.45,"S","NS")))</f>
        <v>G</v>
      </c>
      <c r="I151" s="51" t="str">
        <f>AI151</f>
        <v>G</v>
      </c>
      <c r="J151" s="51" t="str">
        <f>BB151</f>
        <v>G</v>
      </c>
      <c r="K151" s="51" t="str">
        <f>BT151</f>
        <v>G</v>
      </c>
      <c r="L151" s="52">
        <v>1.9E-2</v>
      </c>
      <c r="M151" s="51" t="str">
        <f>IF(ABS(L151)&lt;5%,"VG",IF(ABS(L151)&lt;10%,"G",IF(ABS(L151)&lt;15%,"S","NS")))</f>
        <v>VG</v>
      </c>
      <c r="N151" s="51" t="str">
        <f>AO151</f>
        <v>G</v>
      </c>
      <c r="O151" s="51" t="str">
        <f>BD151</f>
        <v>G</v>
      </c>
      <c r="P151" s="51" t="str">
        <f>BY151</f>
        <v>G</v>
      </c>
      <c r="Q151" s="51">
        <v>0.46</v>
      </c>
      <c r="R151" s="51" t="str">
        <f>IF(Q151&lt;=0.5,"VG",IF(Q151&lt;=0.6,"G",IF(Q151&lt;=0.7,"S","NS")))</f>
        <v>VG</v>
      </c>
      <c r="S151" s="51" t="str">
        <f>AN151</f>
        <v>G</v>
      </c>
      <c r="T151" s="51" t="str">
        <f>BF151</f>
        <v>VG</v>
      </c>
      <c r="U151" s="51" t="str">
        <f>BX151</f>
        <v>VG</v>
      </c>
      <c r="V151" s="51">
        <v>0.87</v>
      </c>
      <c r="W151" s="51" t="str">
        <f>IF(V151&gt;0.85,"VG",IF(V151&gt;0.75,"G",IF(V151&gt;0.6,"S","NS")))</f>
        <v>VG</v>
      </c>
      <c r="X151" s="51" t="str">
        <f>AP151</f>
        <v>S</v>
      </c>
      <c r="Y151" s="51" t="str">
        <f>BH151</f>
        <v>VG</v>
      </c>
      <c r="Z151" s="51" t="str">
        <f>BZ151</f>
        <v>G</v>
      </c>
      <c r="AA151" s="53">
        <v>0.74616055699305495</v>
      </c>
      <c r="AB151" s="53">
        <v>0.67909814418889003</v>
      </c>
      <c r="AC151" s="53">
        <v>14.057892180073001</v>
      </c>
      <c r="AD151" s="53">
        <v>10.3877828640448</v>
      </c>
      <c r="AE151" s="53">
        <v>0.50382481380629296</v>
      </c>
      <c r="AF151" s="53">
        <v>0.56648199954730305</v>
      </c>
      <c r="AG151" s="53">
        <v>0.84268686003554205</v>
      </c>
      <c r="AH151" s="53">
        <v>0.72946601556531199</v>
      </c>
      <c r="AI151" s="48" t="s">
        <v>69</v>
      </c>
      <c r="AJ151" s="48" t="s">
        <v>70</v>
      </c>
      <c r="AK151" s="48" t="s">
        <v>70</v>
      </c>
      <c r="AL151" s="48" t="s">
        <v>70</v>
      </c>
      <c r="AM151" s="48" t="s">
        <v>69</v>
      </c>
      <c r="AN151" s="48" t="s">
        <v>69</v>
      </c>
      <c r="AO151" s="48" t="s">
        <v>69</v>
      </c>
      <c r="AP151" s="48" t="s">
        <v>70</v>
      </c>
      <c r="AR151" s="54" t="s">
        <v>149</v>
      </c>
      <c r="AS151" s="53">
        <v>0.79445395584336498</v>
      </c>
      <c r="AT151" s="53">
        <v>0.793548832874162</v>
      </c>
      <c r="AU151" s="53">
        <v>8.4103450557926198</v>
      </c>
      <c r="AV151" s="53">
        <v>8.4276026771923807</v>
      </c>
      <c r="AW151" s="53">
        <v>0.45337186079049402</v>
      </c>
      <c r="AX151" s="53">
        <v>0.45436897685233502</v>
      </c>
      <c r="AY151" s="53">
        <v>0.85077270589057197</v>
      </c>
      <c r="AZ151" s="53">
        <v>0.85532850180283004</v>
      </c>
      <c r="BA151" s="48" t="s">
        <v>69</v>
      </c>
      <c r="BB151" s="48" t="s">
        <v>69</v>
      </c>
      <c r="BC151" s="48" t="s">
        <v>69</v>
      </c>
      <c r="BD151" s="48" t="s">
        <v>69</v>
      </c>
      <c r="BE151" s="48" t="s">
        <v>71</v>
      </c>
      <c r="BF151" s="48" t="s">
        <v>71</v>
      </c>
      <c r="BG151" s="48" t="s">
        <v>71</v>
      </c>
      <c r="BH151" s="48" t="s">
        <v>71</v>
      </c>
      <c r="BI151" s="49">
        <f>IF(BJ151=AR151,1,0)</f>
        <v>1</v>
      </c>
      <c r="BJ151" s="49" t="s">
        <v>149</v>
      </c>
      <c r="BK151" s="53">
        <v>0.75847979630699902</v>
      </c>
      <c r="BL151" s="53">
        <v>0.76392120553183895</v>
      </c>
      <c r="BM151" s="53">
        <v>12.772944691857001</v>
      </c>
      <c r="BN151" s="53">
        <v>11.9197259371805</v>
      </c>
      <c r="BO151" s="53">
        <v>0.49144705075216599</v>
      </c>
      <c r="BP151" s="53">
        <v>0.485879403214584</v>
      </c>
      <c r="BQ151" s="53">
        <v>0.84162527161224499</v>
      </c>
      <c r="BR151" s="53">
        <v>0.84458503604716195</v>
      </c>
      <c r="BS151" s="49" t="s">
        <v>69</v>
      </c>
      <c r="BT151" s="49" t="s">
        <v>69</v>
      </c>
      <c r="BU151" s="49" t="s">
        <v>70</v>
      </c>
      <c r="BV151" s="49" t="s">
        <v>70</v>
      </c>
      <c r="BW151" s="49" t="s">
        <v>71</v>
      </c>
      <c r="BX151" s="49" t="s">
        <v>71</v>
      </c>
      <c r="BY151" s="49" t="s">
        <v>69</v>
      </c>
      <c r="BZ151" s="49" t="s">
        <v>69</v>
      </c>
    </row>
    <row r="152" spans="1:78" s="30" customFormat="1" x14ac:dyDescent="0.3">
      <c r="A152" s="36">
        <v>14184100</v>
      </c>
      <c r="B152" s="36">
        <v>23780883</v>
      </c>
      <c r="C152" s="30" t="s">
        <v>143</v>
      </c>
      <c r="D152" s="30" t="s">
        <v>183</v>
      </c>
      <c r="E152" s="30" t="s">
        <v>187</v>
      </c>
      <c r="F152" s="63">
        <v>4.2</v>
      </c>
      <c r="G152" s="24">
        <v>-0.19</v>
      </c>
      <c r="H152" s="24" t="str">
        <f>IF(G152&gt;0.8,"VG",IF(G152&gt;0.7,"G",IF(G152&gt;0.45,"S","NS")))</f>
        <v>NS</v>
      </c>
      <c r="I152" s="24" t="str">
        <f>AI152</f>
        <v>G</v>
      </c>
      <c r="J152" s="24" t="str">
        <f>BB152</f>
        <v>G</v>
      </c>
      <c r="K152" s="24" t="str">
        <f>BT152</f>
        <v>G</v>
      </c>
      <c r="L152" s="25">
        <v>0.61499999999999999</v>
      </c>
      <c r="M152" s="24" t="str">
        <f>IF(ABS(L152)&lt;5%,"VG",IF(ABS(L152)&lt;10%,"G",IF(ABS(L152)&lt;15%,"S","NS")))</f>
        <v>NS</v>
      </c>
      <c r="N152" s="24" t="str">
        <f>AO152</f>
        <v>G</v>
      </c>
      <c r="O152" s="24" t="str">
        <f>BD152</f>
        <v>G</v>
      </c>
      <c r="P152" s="24" t="str">
        <f>BY152</f>
        <v>G</v>
      </c>
      <c r="Q152" s="24">
        <v>0.79</v>
      </c>
      <c r="R152" s="24" t="str">
        <f>IF(Q152&lt;=0.5,"VG",IF(Q152&lt;=0.6,"G",IF(Q152&lt;=0.7,"S","NS")))</f>
        <v>NS</v>
      </c>
      <c r="S152" s="24" t="str">
        <f>AN152</f>
        <v>G</v>
      </c>
      <c r="T152" s="24" t="str">
        <f>BF152</f>
        <v>VG</v>
      </c>
      <c r="U152" s="24" t="str">
        <f>BX152</f>
        <v>VG</v>
      </c>
      <c r="V152" s="24">
        <v>0.91600000000000004</v>
      </c>
      <c r="W152" s="24" t="str">
        <f>IF(V152&gt;0.85,"VG",IF(V152&gt;0.75,"G",IF(V152&gt;0.6,"S","NS")))</f>
        <v>VG</v>
      </c>
      <c r="X152" s="24" t="str">
        <f>AP152</f>
        <v>S</v>
      </c>
      <c r="Y152" s="24" t="str">
        <f>BH152</f>
        <v>VG</v>
      </c>
      <c r="Z152" s="24" t="str">
        <f>BZ152</f>
        <v>G</v>
      </c>
      <c r="AA152" s="33">
        <v>0.74616055699305495</v>
      </c>
      <c r="AB152" s="33">
        <v>0.67909814418889003</v>
      </c>
      <c r="AC152" s="33">
        <v>14.057892180073001</v>
      </c>
      <c r="AD152" s="33">
        <v>10.3877828640448</v>
      </c>
      <c r="AE152" s="33">
        <v>0.50382481380629296</v>
      </c>
      <c r="AF152" s="33">
        <v>0.56648199954730305</v>
      </c>
      <c r="AG152" s="33">
        <v>0.84268686003554205</v>
      </c>
      <c r="AH152" s="33">
        <v>0.72946601556531199</v>
      </c>
      <c r="AI152" s="36" t="s">
        <v>69</v>
      </c>
      <c r="AJ152" s="36" t="s">
        <v>70</v>
      </c>
      <c r="AK152" s="36" t="s">
        <v>70</v>
      </c>
      <c r="AL152" s="36" t="s">
        <v>70</v>
      </c>
      <c r="AM152" s="36" t="s">
        <v>69</v>
      </c>
      <c r="AN152" s="36" t="s">
        <v>69</v>
      </c>
      <c r="AO152" s="36" t="s">
        <v>69</v>
      </c>
      <c r="AP152" s="36" t="s">
        <v>70</v>
      </c>
      <c r="AR152" s="64" t="s">
        <v>149</v>
      </c>
      <c r="AS152" s="33">
        <v>0.79445395584336498</v>
      </c>
      <c r="AT152" s="33">
        <v>0.793548832874162</v>
      </c>
      <c r="AU152" s="33">
        <v>8.4103450557926198</v>
      </c>
      <c r="AV152" s="33">
        <v>8.4276026771923807</v>
      </c>
      <c r="AW152" s="33">
        <v>0.45337186079049402</v>
      </c>
      <c r="AX152" s="33">
        <v>0.45436897685233502</v>
      </c>
      <c r="AY152" s="33">
        <v>0.85077270589057197</v>
      </c>
      <c r="AZ152" s="33">
        <v>0.85532850180283004</v>
      </c>
      <c r="BA152" s="36" t="s">
        <v>69</v>
      </c>
      <c r="BB152" s="36" t="s">
        <v>69</v>
      </c>
      <c r="BC152" s="36" t="s">
        <v>69</v>
      </c>
      <c r="BD152" s="36" t="s">
        <v>69</v>
      </c>
      <c r="BE152" s="36" t="s">
        <v>71</v>
      </c>
      <c r="BF152" s="36" t="s">
        <v>71</v>
      </c>
      <c r="BG152" s="36" t="s">
        <v>71</v>
      </c>
      <c r="BH152" s="36" t="s">
        <v>71</v>
      </c>
      <c r="BI152" s="30">
        <f>IF(BJ152=AR152,1,0)</f>
        <v>1</v>
      </c>
      <c r="BJ152" s="30" t="s">
        <v>149</v>
      </c>
      <c r="BK152" s="33">
        <v>0.75847979630699902</v>
      </c>
      <c r="BL152" s="33">
        <v>0.76392120553183895</v>
      </c>
      <c r="BM152" s="33">
        <v>12.772944691857001</v>
      </c>
      <c r="BN152" s="33">
        <v>11.9197259371805</v>
      </c>
      <c r="BO152" s="33">
        <v>0.49144705075216599</v>
      </c>
      <c r="BP152" s="33">
        <v>0.485879403214584</v>
      </c>
      <c r="BQ152" s="33">
        <v>0.84162527161224499</v>
      </c>
      <c r="BR152" s="33">
        <v>0.84458503604716195</v>
      </c>
      <c r="BS152" s="30" t="s">
        <v>69</v>
      </c>
      <c r="BT152" s="30" t="s">
        <v>69</v>
      </c>
      <c r="BU152" s="30" t="s">
        <v>70</v>
      </c>
      <c r="BV152" s="30" t="s">
        <v>70</v>
      </c>
      <c r="BW152" s="30" t="s">
        <v>71</v>
      </c>
      <c r="BX152" s="30" t="s">
        <v>71</v>
      </c>
      <c r="BY152" s="30" t="s">
        <v>69</v>
      </c>
      <c r="BZ152" s="30" t="s">
        <v>69</v>
      </c>
    </row>
    <row r="153" spans="1:78" s="56" customFormat="1" x14ac:dyDescent="0.3">
      <c r="A153" s="55">
        <v>14184100</v>
      </c>
      <c r="B153" s="55">
        <v>23780883</v>
      </c>
      <c r="C153" s="56" t="s">
        <v>143</v>
      </c>
      <c r="D153" s="56" t="s">
        <v>192</v>
      </c>
      <c r="E153" s="56" t="s">
        <v>152</v>
      </c>
      <c r="F153" s="57">
        <v>1.7</v>
      </c>
      <c r="G153" s="58">
        <v>0.76</v>
      </c>
      <c r="H153" s="58" t="str">
        <f>IF(G153&gt;0.8,"VG",IF(G153&gt;0.7,"G",IF(G153&gt;0.45,"S","NS")))</f>
        <v>G</v>
      </c>
      <c r="I153" s="58" t="str">
        <f>AI153</f>
        <v>G</v>
      </c>
      <c r="J153" s="58" t="str">
        <f>BB153</f>
        <v>G</v>
      </c>
      <c r="K153" s="58" t="str">
        <f>BT153</f>
        <v>G</v>
      </c>
      <c r="L153" s="59">
        <v>0.17199999999999999</v>
      </c>
      <c r="M153" s="58" t="str">
        <f>IF(ABS(L153)&lt;5%,"VG",IF(ABS(L153)&lt;10%,"G",IF(ABS(L153)&lt;15%,"S","NS")))</f>
        <v>NS</v>
      </c>
      <c r="N153" s="58" t="str">
        <f>AO153</f>
        <v>G</v>
      </c>
      <c r="O153" s="58" t="str">
        <f>BD153</f>
        <v>G</v>
      </c>
      <c r="P153" s="58" t="str">
        <f>BY153</f>
        <v>G</v>
      </c>
      <c r="Q153" s="58">
        <v>0.46</v>
      </c>
      <c r="R153" s="58" t="str">
        <f>IF(Q153&lt;=0.5,"VG",IF(Q153&lt;=0.6,"G",IF(Q153&lt;=0.7,"S","NS")))</f>
        <v>VG</v>
      </c>
      <c r="S153" s="58" t="str">
        <f>AN153</f>
        <v>G</v>
      </c>
      <c r="T153" s="58" t="str">
        <f>BF153</f>
        <v>VG</v>
      </c>
      <c r="U153" s="58" t="str">
        <f>BX153</f>
        <v>VG</v>
      </c>
      <c r="V153" s="58">
        <v>0.91500000000000004</v>
      </c>
      <c r="W153" s="58" t="str">
        <f>IF(V153&gt;0.85,"VG",IF(V153&gt;0.75,"G",IF(V153&gt;0.6,"S","NS")))</f>
        <v>VG</v>
      </c>
      <c r="X153" s="58" t="str">
        <f>AP153</f>
        <v>S</v>
      </c>
      <c r="Y153" s="58" t="str">
        <f>BH153</f>
        <v>VG</v>
      </c>
      <c r="Z153" s="58" t="str">
        <f>BZ153</f>
        <v>G</v>
      </c>
      <c r="AA153" s="60">
        <v>0.74616055699305495</v>
      </c>
      <c r="AB153" s="60">
        <v>0.67909814418889003</v>
      </c>
      <c r="AC153" s="60">
        <v>14.057892180073001</v>
      </c>
      <c r="AD153" s="60">
        <v>10.3877828640448</v>
      </c>
      <c r="AE153" s="60">
        <v>0.50382481380629296</v>
      </c>
      <c r="AF153" s="60">
        <v>0.56648199954730305</v>
      </c>
      <c r="AG153" s="60">
        <v>0.84268686003554205</v>
      </c>
      <c r="AH153" s="60">
        <v>0.72946601556531199</v>
      </c>
      <c r="AI153" s="55" t="s">
        <v>69</v>
      </c>
      <c r="AJ153" s="55" t="s">
        <v>70</v>
      </c>
      <c r="AK153" s="55" t="s">
        <v>70</v>
      </c>
      <c r="AL153" s="55" t="s">
        <v>70</v>
      </c>
      <c r="AM153" s="55" t="s">
        <v>69</v>
      </c>
      <c r="AN153" s="55" t="s">
        <v>69</v>
      </c>
      <c r="AO153" s="55" t="s">
        <v>69</v>
      </c>
      <c r="AP153" s="55" t="s">
        <v>70</v>
      </c>
      <c r="AR153" s="61" t="s">
        <v>149</v>
      </c>
      <c r="AS153" s="60">
        <v>0.79445395584336498</v>
      </c>
      <c r="AT153" s="60">
        <v>0.793548832874162</v>
      </c>
      <c r="AU153" s="60">
        <v>8.4103450557926198</v>
      </c>
      <c r="AV153" s="60">
        <v>8.4276026771923807</v>
      </c>
      <c r="AW153" s="60">
        <v>0.45337186079049402</v>
      </c>
      <c r="AX153" s="60">
        <v>0.45436897685233502</v>
      </c>
      <c r="AY153" s="60">
        <v>0.85077270589057197</v>
      </c>
      <c r="AZ153" s="60">
        <v>0.85532850180283004</v>
      </c>
      <c r="BA153" s="55" t="s">
        <v>69</v>
      </c>
      <c r="BB153" s="55" t="s">
        <v>69</v>
      </c>
      <c r="BC153" s="55" t="s">
        <v>69</v>
      </c>
      <c r="BD153" s="55" t="s">
        <v>69</v>
      </c>
      <c r="BE153" s="55" t="s">
        <v>71</v>
      </c>
      <c r="BF153" s="55" t="s">
        <v>71</v>
      </c>
      <c r="BG153" s="55" t="s">
        <v>71</v>
      </c>
      <c r="BH153" s="55" t="s">
        <v>71</v>
      </c>
      <c r="BI153" s="56">
        <f>IF(BJ153=AR153,1,0)</f>
        <v>1</v>
      </c>
      <c r="BJ153" s="56" t="s">
        <v>149</v>
      </c>
      <c r="BK153" s="60">
        <v>0.75847979630699902</v>
      </c>
      <c r="BL153" s="60">
        <v>0.76392120553183895</v>
      </c>
      <c r="BM153" s="60">
        <v>12.772944691857001</v>
      </c>
      <c r="BN153" s="60">
        <v>11.9197259371805</v>
      </c>
      <c r="BO153" s="60">
        <v>0.49144705075216599</v>
      </c>
      <c r="BP153" s="60">
        <v>0.485879403214584</v>
      </c>
      <c r="BQ153" s="60">
        <v>0.84162527161224499</v>
      </c>
      <c r="BR153" s="60">
        <v>0.84458503604716195</v>
      </c>
      <c r="BS153" s="56" t="s">
        <v>69</v>
      </c>
      <c r="BT153" s="56" t="s">
        <v>69</v>
      </c>
      <c r="BU153" s="56" t="s">
        <v>70</v>
      </c>
      <c r="BV153" s="56" t="s">
        <v>70</v>
      </c>
      <c r="BW153" s="56" t="s">
        <v>71</v>
      </c>
      <c r="BX153" s="56" t="s">
        <v>71</v>
      </c>
      <c r="BY153" s="56" t="s">
        <v>69</v>
      </c>
      <c r="BZ153" s="56" t="s">
        <v>69</v>
      </c>
    </row>
    <row r="154" spans="1:78" s="56" customFormat="1" x14ac:dyDescent="0.3">
      <c r="A154" s="55">
        <v>14184100</v>
      </c>
      <c r="B154" s="55">
        <v>23780883</v>
      </c>
      <c r="C154" s="56" t="s">
        <v>143</v>
      </c>
      <c r="D154" s="56" t="s">
        <v>202</v>
      </c>
      <c r="E154" s="56" t="s">
        <v>152</v>
      </c>
      <c r="F154" s="57">
        <v>1.7</v>
      </c>
      <c r="G154" s="58">
        <v>0.76</v>
      </c>
      <c r="H154" s="58" t="str">
        <f>IF(G154&gt;0.8,"VG",IF(G154&gt;0.7,"G",IF(G154&gt;0.45,"S","NS")))</f>
        <v>G</v>
      </c>
      <c r="I154" s="58" t="str">
        <f>AI154</f>
        <v>G</v>
      </c>
      <c r="J154" s="58" t="str">
        <f>BB154</f>
        <v>G</v>
      </c>
      <c r="K154" s="58" t="str">
        <f>BT154</f>
        <v>G</v>
      </c>
      <c r="L154" s="59">
        <v>0.17380000000000001</v>
      </c>
      <c r="M154" s="58" t="str">
        <f>IF(ABS(L154)&lt;5%,"VG",IF(ABS(L154)&lt;10%,"G",IF(ABS(L154)&lt;15%,"S","NS")))</f>
        <v>NS</v>
      </c>
      <c r="N154" s="58" t="str">
        <f>AO154</f>
        <v>G</v>
      </c>
      <c r="O154" s="58" t="str">
        <f>BD154</f>
        <v>G</v>
      </c>
      <c r="P154" s="58" t="str">
        <f>BY154</f>
        <v>G</v>
      </c>
      <c r="Q154" s="58">
        <v>0.46</v>
      </c>
      <c r="R154" s="58" t="str">
        <f>IF(Q154&lt;=0.5,"VG",IF(Q154&lt;=0.6,"G",IF(Q154&lt;=0.7,"S","NS")))</f>
        <v>VG</v>
      </c>
      <c r="S154" s="58" t="str">
        <f>AN154</f>
        <v>G</v>
      </c>
      <c r="T154" s="58" t="str">
        <f>BF154</f>
        <v>VG</v>
      </c>
      <c r="U154" s="58" t="str">
        <f>BX154</f>
        <v>VG</v>
      </c>
      <c r="V154" s="58">
        <v>0.91600000000000004</v>
      </c>
      <c r="W154" s="58" t="str">
        <f>IF(V154&gt;0.85,"VG",IF(V154&gt;0.75,"G",IF(V154&gt;0.6,"S","NS")))</f>
        <v>VG</v>
      </c>
      <c r="X154" s="58" t="str">
        <f>AP154</f>
        <v>S</v>
      </c>
      <c r="Y154" s="58" t="str">
        <f>BH154</f>
        <v>VG</v>
      </c>
      <c r="Z154" s="58" t="str">
        <f>BZ154</f>
        <v>G</v>
      </c>
      <c r="AA154" s="60">
        <v>0.74616055699305495</v>
      </c>
      <c r="AB154" s="60">
        <v>0.67909814418889003</v>
      </c>
      <c r="AC154" s="60">
        <v>14.057892180073001</v>
      </c>
      <c r="AD154" s="60">
        <v>10.3877828640448</v>
      </c>
      <c r="AE154" s="60">
        <v>0.50382481380629296</v>
      </c>
      <c r="AF154" s="60">
        <v>0.56648199954730305</v>
      </c>
      <c r="AG154" s="60">
        <v>0.84268686003554205</v>
      </c>
      <c r="AH154" s="60">
        <v>0.72946601556531199</v>
      </c>
      <c r="AI154" s="55" t="s">
        <v>69</v>
      </c>
      <c r="AJ154" s="55" t="s">
        <v>70</v>
      </c>
      <c r="AK154" s="55" t="s">
        <v>70</v>
      </c>
      <c r="AL154" s="55" t="s">
        <v>70</v>
      </c>
      <c r="AM154" s="55" t="s">
        <v>69</v>
      </c>
      <c r="AN154" s="55" t="s">
        <v>69</v>
      </c>
      <c r="AO154" s="55" t="s">
        <v>69</v>
      </c>
      <c r="AP154" s="55" t="s">
        <v>70</v>
      </c>
      <c r="AR154" s="61" t="s">
        <v>149</v>
      </c>
      <c r="AS154" s="60">
        <v>0.79445395584336498</v>
      </c>
      <c r="AT154" s="60">
        <v>0.793548832874162</v>
      </c>
      <c r="AU154" s="60">
        <v>8.4103450557926198</v>
      </c>
      <c r="AV154" s="60">
        <v>8.4276026771923807</v>
      </c>
      <c r="AW154" s="60">
        <v>0.45337186079049402</v>
      </c>
      <c r="AX154" s="60">
        <v>0.45436897685233502</v>
      </c>
      <c r="AY154" s="60">
        <v>0.85077270589057197</v>
      </c>
      <c r="AZ154" s="60">
        <v>0.85532850180283004</v>
      </c>
      <c r="BA154" s="55" t="s">
        <v>69</v>
      </c>
      <c r="BB154" s="55" t="s">
        <v>69</v>
      </c>
      <c r="BC154" s="55" t="s">
        <v>69</v>
      </c>
      <c r="BD154" s="55" t="s">
        <v>69</v>
      </c>
      <c r="BE154" s="55" t="s">
        <v>71</v>
      </c>
      <c r="BF154" s="55" t="s">
        <v>71</v>
      </c>
      <c r="BG154" s="55" t="s">
        <v>71</v>
      </c>
      <c r="BH154" s="55" t="s">
        <v>71</v>
      </c>
      <c r="BI154" s="56">
        <f>IF(BJ154=AR154,1,0)</f>
        <v>1</v>
      </c>
      <c r="BJ154" s="56" t="s">
        <v>149</v>
      </c>
      <c r="BK154" s="60">
        <v>0.75847979630699902</v>
      </c>
      <c r="BL154" s="60">
        <v>0.76392120553183895</v>
      </c>
      <c r="BM154" s="60">
        <v>12.772944691857001</v>
      </c>
      <c r="BN154" s="60">
        <v>11.9197259371805</v>
      </c>
      <c r="BO154" s="60">
        <v>0.49144705075216599</v>
      </c>
      <c r="BP154" s="60">
        <v>0.485879403214584</v>
      </c>
      <c r="BQ154" s="60">
        <v>0.84162527161224499</v>
      </c>
      <c r="BR154" s="60">
        <v>0.84458503604716195</v>
      </c>
      <c r="BS154" s="56" t="s">
        <v>69</v>
      </c>
      <c r="BT154" s="56" t="s">
        <v>69</v>
      </c>
      <c r="BU154" s="56" t="s">
        <v>70</v>
      </c>
      <c r="BV154" s="56" t="s">
        <v>70</v>
      </c>
      <c r="BW154" s="56" t="s">
        <v>71</v>
      </c>
      <c r="BX154" s="56" t="s">
        <v>71</v>
      </c>
      <c r="BY154" s="56" t="s">
        <v>69</v>
      </c>
      <c r="BZ154" s="56" t="s">
        <v>69</v>
      </c>
    </row>
    <row r="155" spans="1:78" s="56" customFormat="1" x14ac:dyDescent="0.3">
      <c r="A155" s="55">
        <v>14184100</v>
      </c>
      <c r="B155" s="55">
        <v>23780883</v>
      </c>
      <c r="C155" s="56" t="s">
        <v>143</v>
      </c>
      <c r="D155" s="56" t="s">
        <v>208</v>
      </c>
      <c r="E155" s="56" t="s">
        <v>152</v>
      </c>
      <c r="F155" s="57">
        <v>1.7</v>
      </c>
      <c r="G155" s="58">
        <v>0.76</v>
      </c>
      <c r="H155" s="58" t="str">
        <f>IF(G155&gt;0.8,"VG",IF(G155&gt;0.7,"G",IF(G155&gt;0.45,"S","NS")))</f>
        <v>G</v>
      </c>
      <c r="I155" s="58" t="str">
        <f>AI155</f>
        <v>G</v>
      </c>
      <c r="J155" s="58" t="str">
        <f>BB155</f>
        <v>G</v>
      </c>
      <c r="K155" s="58" t="str">
        <f>BT155</f>
        <v>G</v>
      </c>
      <c r="L155" s="59">
        <v>0.1704</v>
      </c>
      <c r="M155" s="58" t="str">
        <f>IF(ABS(L155)&lt;5%,"VG",IF(ABS(L155)&lt;10%,"G",IF(ABS(L155)&lt;15%,"S","NS")))</f>
        <v>NS</v>
      </c>
      <c r="N155" s="58" t="str">
        <f>AO155</f>
        <v>G</v>
      </c>
      <c r="O155" s="58" t="str">
        <f>BD155</f>
        <v>G</v>
      </c>
      <c r="P155" s="58" t="str">
        <f>BY155</f>
        <v>G</v>
      </c>
      <c r="Q155" s="58">
        <v>0.46</v>
      </c>
      <c r="R155" s="58" t="str">
        <f>IF(Q155&lt;=0.5,"VG",IF(Q155&lt;=0.6,"G",IF(Q155&lt;=0.7,"S","NS")))</f>
        <v>VG</v>
      </c>
      <c r="S155" s="58" t="str">
        <f>AN155</f>
        <v>G</v>
      </c>
      <c r="T155" s="58" t="str">
        <f>BF155</f>
        <v>VG</v>
      </c>
      <c r="U155" s="58" t="str">
        <f>BX155</f>
        <v>VG</v>
      </c>
      <c r="V155" s="58">
        <v>0.91500000000000004</v>
      </c>
      <c r="W155" s="58" t="str">
        <f>IF(V155&gt;0.85,"VG",IF(V155&gt;0.75,"G",IF(V155&gt;0.6,"S","NS")))</f>
        <v>VG</v>
      </c>
      <c r="X155" s="58" t="str">
        <f>AP155</f>
        <v>S</v>
      </c>
      <c r="Y155" s="58" t="str">
        <f>BH155</f>
        <v>VG</v>
      </c>
      <c r="Z155" s="58" t="str">
        <f>BZ155</f>
        <v>G</v>
      </c>
      <c r="AA155" s="60">
        <v>0.74616055699305495</v>
      </c>
      <c r="AB155" s="60">
        <v>0.67909814418889003</v>
      </c>
      <c r="AC155" s="60">
        <v>14.057892180073001</v>
      </c>
      <c r="AD155" s="60">
        <v>10.3877828640448</v>
      </c>
      <c r="AE155" s="60">
        <v>0.50382481380629296</v>
      </c>
      <c r="AF155" s="60">
        <v>0.56648199954730305</v>
      </c>
      <c r="AG155" s="60">
        <v>0.84268686003554205</v>
      </c>
      <c r="AH155" s="60">
        <v>0.72946601556531199</v>
      </c>
      <c r="AI155" s="55" t="s">
        <v>69</v>
      </c>
      <c r="AJ155" s="55" t="s">
        <v>70</v>
      </c>
      <c r="AK155" s="55" t="s">
        <v>70</v>
      </c>
      <c r="AL155" s="55" t="s">
        <v>70</v>
      </c>
      <c r="AM155" s="55" t="s">
        <v>69</v>
      </c>
      <c r="AN155" s="55" t="s">
        <v>69</v>
      </c>
      <c r="AO155" s="55" t="s">
        <v>69</v>
      </c>
      <c r="AP155" s="55" t="s">
        <v>70</v>
      </c>
      <c r="AR155" s="61" t="s">
        <v>149</v>
      </c>
      <c r="AS155" s="60">
        <v>0.79445395584336498</v>
      </c>
      <c r="AT155" s="60">
        <v>0.793548832874162</v>
      </c>
      <c r="AU155" s="60">
        <v>8.4103450557926198</v>
      </c>
      <c r="AV155" s="60">
        <v>8.4276026771923807</v>
      </c>
      <c r="AW155" s="60">
        <v>0.45337186079049402</v>
      </c>
      <c r="AX155" s="60">
        <v>0.45436897685233502</v>
      </c>
      <c r="AY155" s="60">
        <v>0.85077270589057197</v>
      </c>
      <c r="AZ155" s="60">
        <v>0.85532850180283004</v>
      </c>
      <c r="BA155" s="55" t="s">
        <v>69</v>
      </c>
      <c r="BB155" s="55" t="s">
        <v>69</v>
      </c>
      <c r="BC155" s="55" t="s">
        <v>69</v>
      </c>
      <c r="BD155" s="55" t="s">
        <v>69</v>
      </c>
      <c r="BE155" s="55" t="s">
        <v>71</v>
      </c>
      <c r="BF155" s="55" t="s">
        <v>71</v>
      </c>
      <c r="BG155" s="55" t="s">
        <v>71</v>
      </c>
      <c r="BH155" s="55" t="s">
        <v>71</v>
      </c>
      <c r="BI155" s="56">
        <f>IF(BJ155=AR155,1,0)</f>
        <v>1</v>
      </c>
      <c r="BJ155" s="56" t="s">
        <v>149</v>
      </c>
      <c r="BK155" s="60">
        <v>0.75847979630699902</v>
      </c>
      <c r="BL155" s="60">
        <v>0.76392120553183895</v>
      </c>
      <c r="BM155" s="60">
        <v>12.772944691857001</v>
      </c>
      <c r="BN155" s="60">
        <v>11.9197259371805</v>
      </c>
      <c r="BO155" s="60">
        <v>0.49144705075216599</v>
      </c>
      <c r="BP155" s="60">
        <v>0.485879403214584</v>
      </c>
      <c r="BQ155" s="60">
        <v>0.84162527161224499</v>
      </c>
      <c r="BR155" s="60">
        <v>0.84458503604716195</v>
      </c>
      <c r="BS155" s="56" t="s">
        <v>69</v>
      </c>
      <c r="BT155" s="56" t="s">
        <v>69</v>
      </c>
      <c r="BU155" s="56" t="s">
        <v>70</v>
      </c>
      <c r="BV155" s="56" t="s">
        <v>70</v>
      </c>
      <c r="BW155" s="56" t="s">
        <v>71</v>
      </c>
      <c r="BX155" s="56" t="s">
        <v>71</v>
      </c>
      <c r="BY155" s="56" t="s">
        <v>69</v>
      </c>
      <c r="BZ155" s="56" t="s">
        <v>69</v>
      </c>
    </row>
    <row r="156" spans="1:78" s="56" customFormat="1" x14ac:dyDescent="0.3">
      <c r="A156" s="55">
        <v>14184100</v>
      </c>
      <c r="B156" s="55">
        <v>23780883</v>
      </c>
      <c r="C156" s="56" t="s">
        <v>143</v>
      </c>
      <c r="D156" s="56" t="s">
        <v>254</v>
      </c>
      <c r="E156" s="56" t="s">
        <v>256</v>
      </c>
      <c r="F156" s="57">
        <v>1.8</v>
      </c>
      <c r="G156" s="58">
        <v>0.72</v>
      </c>
      <c r="H156" s="58" t="str">
        <f>IF(G156&gt;0.8,"VG",IF(G156&gt;0.7,"G",IF(G156&gt;0.45,"S","NS")))</f>
        <v>G</v>
      </c>
      <c r="I156" s="58" t="str">
        <f>AI156</f>
        <v>G</v>
      </c>
      <c r="J156" s="58" t="str">
        <f>BB156</f>
        <v>G</v>
      </c>
      <c r="K156" s="58" t="str">
        <f>BT156</f>
        <v>G</v>
      </c>
      <c r="L156" s="59">
        <v>0.19040000000000001</v>
      </c>
      <c r="M156" s="58" t="str">
        <f>IF(ABS(L156)&lt;5%,"VG",IF(ABS(L156)&lt;10%,"G",IF(ABS(L156)&lt;15%,"S","NS")))</f>
        <v>NS</v>
      </c>
      <c r="N156" s="58" t="str">
        <f>AO156</f>
        <v>G</v>
      </c>
      <c r="O156" s="58" t="str">
        <f>BD156</f>
        <v>G</v>
      </c>
      <c r="P156" s="58" t="str">
        <f>BY156</f>
        <v>G</v>
      </c>
      <c r="Q156" s="58">
        <v>0.49</v>
      </c>
      <c r="R156" s="58" t="str">
        <f>IF(Q156&lt;=0.5,"VG",IF(Q156&lt;=0.6,"G",IF(Q156&lt;=0.7,"S","NS")))</f>
        <v>VG</v>
      </c>
      <c r="S156" s="58" t="str">
        <f>AN156</f>
        <v>G</v>
      </c>
      <c r="T156" s="58" t="str">
        <f>BF156</f>
        <v>VG</v>
      </c>
      <c r="U156" s="58" t="str">
        <f>BX156</f>
        <v>VG</v>
      </c>
      <c r="V156" s="58">
        <v>0.92100000000000004</v>
      </c>
      <c r="W156" s="58" t="str">
        <f>IF(V156&gt;0.85,"VG",IF(V156&gt;0.75,"G",IF(V156&gt;0.6,"S","NS")))</f>
        <v>VG</v>
      </c>
      <c r="X156" s="58" t="str">
        <f>AP156</f>
        <v>S</v>
      </c>
      <c r="Y156" s="58" t="str">
        <f>BH156</f>
        <v>VG</v>
      </c>
      <c r="Z156" s="58" t="str">
        <f>BZ156</f>
        <v>G</v>
      </c>
      <c r="AA156" s="60">
        <v>0.74616055699305495</v>
      </c>
      <c r="AB156" s="60">
        <v>0.67909814418889003</v>
      </c>
      <c r="AC156" s="60">
        <v>14.057892180073001</v>
      </c>
      <c r="AD156" s="60">
        <v>10.3877828640448</v>
      </c>
      <c r="AE156" s="60">
        <v>0.50382481380629296</v>
      </c>
      <c r="AF156" s="60">
        <v>0.56648199954730305</v>
      </c>
      <c r="AG156" s="60">
        <v>0.84268686003554205</v>
      </c>
      <c r="AH156" s="60">
        <v>0.72946601556531199</v>
      </c>
      <c r="AI156" s="55" t="s">
        <v>69</v>
      </c>
      <c r="AJ156" s="55" t="s">
        <v>70</v>
      </c>
      <c r="AK156" s="55" t="s">
        <v>70</v>
      </c>
      <c r="AL156" s="55" t="s">
        <v>70</v>
      </c>
      <c r="AM156" s="55" t="s">
        <v>69</v>
      </c>
      <c r="AN156" s="55" t="s">
        <v>69</v>
      </c>
      <c r="AO156" s="55" t="s">
        <v>69</v>
      </c>
      <c r="AP156" s="55" t="s">
        <v>70</v>
      </c>
      <c r="AR156" s="61" t="s">
        <v>149</v>
      </c>
      <c r="AS156" s="60">
        <v>0.79445395584336498</v>
      </c>
      <c r="AT156" s="60">
        <v>0.793548832874162</v>
      </c>
      <c r="AU156" s="60">
        <v>8.4103450557926198</v>
      </c>
      <c r="AV156" s="60">
        <v>8.4276026771923807</v>
      </c>
      <c r="AW156" s="60">
        <v>0.45337186079049402</v>
      </c>
      <c r="AX156" s="60">
        <v>0.45436897685233502</v>
      </c>
      <c r="AY156" s="60">
        <v>0.85077270589057197</v>
      </c>
      <c r="AZ156" s="60">
        <v>0.85532850180283004</v>
      </c>
      <c r="BA156" s="55" t="s">
        <v>69</v>
      </c>
      <c r="BB156" s="55" t="s">
        <v>69</v>
      </c>
      <c r="BC156" s="55" t="s">
        <v>69</v>
      </c>
      <c r="BD156" s="55" t="s">
        <v>69</v>
      </c>
      <c r="BE156" s="55" t="s">
        <v>71</v>
      </c>
      <c r="BF156" s="55" t="s">
        <v>71</v>
      </c>
      <c r="BG156" s="55" t="s">
        <v>71</v>
      </c>
      <c r="BH156" s="55" t="s">
        <v>71</v>
      </c>
      <c r="BI156" s="56">
        <f>IF(BJ156=AR156,1,0)</f>
        <v>1</v>
      </c>
      <c r="BJ156" s="56" t="s">
        <v>149</v>
      </c>
      <c r="BK156" s="60">
        <v>0.75847979630699902</v>
      </c>
      <c r="BL156" s="60">
        <v>0.76392120553183895</v>
      </c>
      <c r="BM156" s="60">
        <v>12.772944691857001</v>
      </c>
      <c r="BN156" s="60">
        <v>11.9197259371805</v>
      </c>
      <c r="BO156" s="60">
        <v>0.49144705075216599</v>
      </c>
      <c r="BP156" s="60">
        <v>0.485879403214584</v>
      </c>
      <c r="BQ156" s="60">
        <v>0.84162527161224499</v>
      </c>
      <c r="BR156" s="60">
        <v>0.84458503604716195</v>
      </c>
      <c r="BS156" s="56" t="s">
        <v>69</v>
      </c>
      <c r="BT156" s="56" t="s">
        <v>69</v>
      </c>
      <c r="BU156" s="56" t="s">
        <v>70</v>
      </c>
      <c r="BV156" s="56" t="s">
        <v>70</v>
      </c>
      <c r="BW156" s="56" t="s">
        <v>71</v>
      </c>
      <c r="BX156" s="56" t="s">
        <v>71</v>
      </c>
      <c r="BY156" s="56" t="s">
        <v>69</v>
      </c>
      <c r="BZ156" s="56" t="s">
        <v>69</v>
      </c>
    </row>
    <row r="157" spans="1:78" s="56" customFormat="1" x14ac:dyDescent="0.3">
      <c r="A157" s="55">
        <v>14184100</v>
      </c>
      <c r="B157" s="55">
        <v>23780883</v>
      </c>
      <c r="C157" s="56" t="s">
        <v>143</v>
      </c>
      <c r="D157" s="56" t="s">
        <v>261</v>
      </c>
      <c r="E157" s="56" t="s">
        <v>262</v>
      </c>
      <c r="F157" s="57">
        <v>1.8</v>
      </c>
      <c r="G157" s="58">
        <v>0.75</v>
      </c>
      <c r="H157" s="58" t="str">
        <f>IF(G157&gt;0.8,"VG",IF(G157&gt;0.7,"G",IF(G157&gt;0.45,"S","NS")))</f>
        <v>G</v>
      </c>
      <c r="I157" s="58" t="str">
        <f>AI157</f>
        <v>G</v>
      </c>
      <c r="J157" s="58" t="str">
        <f>BB157</f>
        <v>G</v>
      </c>
      <c r="K157" s="58" t="str">
        <f>BT157</f>
        <v>G</v>
      </c>
      <c r="L157" s="59">
        <v>0.1827</v>
      </c>
      <c r="M157" s="58" t="str">
        <f>IF(ABS(L157)&lt;5%,"VG",IF(ABS(L157)&lt;10%,"G",IF(ABS(L157)&lt;15%,"S","NS")))</f>
        <v>NS</v>
      </c>
      <c r="N157" s="58" t="str">
        <f>AO157</f>
        <v>G</v>
      </c>
      <c r="O157" s="58" t="str">
        <f>BD157</f>
        <v>G</v>
      </c>
      <c r="P157" s="58" t="str">
        <f>BY157</f>
        <v>G</v>
      </c>
      <c r="Q157" s="58">
        <v>0.46</v>
      </c>
      <c r="R157" s="58" t="str">
        <f>IF(Q157&lt;=0.5,"VG",IF(Q157&lt;=0.6,"G",IF(Q157&lt;=0.7,"S","NS")))</f>
        <v>VG</v>
      </c>
      <c r="S157" s="58" t="str">
        <f>AN157</f>
        <v>G</v>
      </c>
      <c r="T157" s="58" t="str">
        <f>BF157</f>
        <v>VG</v>
      </c>
      <c r="U157" s="58" t="str">
        <f>BX157</f>
        <v>VG</v>
      </c>
      <c r="V157" s="58">
        <v>0.92800000000000005</v>
      </c>
      <c r="W157" s="58" t="str">
        <f>IF(V157&gt;0.85,"VG",IF(V157&gt;0.75,"G",IF(V157&gt;0.6,"S","NS")))</f>
        <v>VG</v>
      </c>
      <c r="X157" s="58" t="str">
        <f>AP157</f>
        <v>S</v>
      </c>
      <c r="Y157" s="58" t="str">
        <f>BH157</f>
        <v>VG</v>
      </c>
      <c r="Z157" s="58" t="str">
        <f>BZ157</f>
        <v>G</v>
      </c>
      <c r="AA157" s="60">
        <v>0.74616055699305495</v>
      </c>
      <c r="AB157" s="60">
        <v>0.67909814418889003</v>
      </c>
      <c r="AC157" s="60">
        <v>14.057892180073001</v>
      </c>
      <c r="AD157" s="60">
        <v>10.3877828640448</v>
      </c>
      <c r="AE157" s="60">
        <v>0.50382481380629296</v>
      </c>
      <c r="AF157" s="60">
        <v>0.56648199954730305</v>
      </c>
      <c r="AG157" s="60">
        <v>0.84268686003554205</v>
      </c>
      <c r="AH157" s="60">
        <v>0.72946601556531199</v>
      </c>
      <c r="AI157" s="55" t="s">
        <v>69</v>
      </c>
      <c r="AJ157" s="55" t="s">
        <v>70</v>
      </c>
      <c r="AK157" s="55" t="s">
        <v>70</v>
      </c>
      <c r="AL157" s="55" t="s">
        <v>70</v>
      </c>
      <c r="AM157" s="55" t="s">
        <v>69</v>
      </c>
      <c r="AN157" s="55" t="s">
        <v>69</v>
      </c>
      <c r="AO157" s="55" t="s">
        <v>69</v>
      </c>
      <c r="AP157" s="55" t="s">
        <v>70</v>
      </c>
      <c r="AR157" s="61" t="s">
        <v>149</v>
      </c>
      <c r="AS157" s="60">
        <v>0.79445395584336498</v>
      </c>
      <c r="AT157" s="60">
        <v>0.793548832874162</v>
      </c>
      <c r="AU157" s="60">
        <v>8.4103450557926198</v>
      </c>
      <c r="AV157" s="60">
        <v>8.4276026771923807</v>
      </c>
      <c r="AW157" s="60">
        <v>0.45337186079049402</v>
      </c>
      <c r="AX157" s="60">
        <v>0.45436897685233502</v>
      </c>
      <c r="AY157" s="60">
        <v>0.85077270589057197</v>
      </c>
      <c r="AZ157" s="60">
        <v>0.85532850180283004</v>
      </c>
      <c r="BA157" s="55" t="s">
        <v>69</v>
      </c>
      <c r="BB157" s="55" t="s">
        <v>69</v>
      </c>
      <c r="BC157" s="55" t="s">
        <v>69</v>
      </c>
      <c r="BD157" s="55" t="s">
        <v>69</v>
      </c>
      <c r="BE157" s="55" t="s">
        <v>71</v>
      </c>
      <c r="BF157" s="55" t="s">
        <v>71</v>
      </c>
      <c r="BG157" s="55" t="s">
        <v>71</v>
      </c>
      <c r="BH157" s="55" t="s">
        <v>71</v>
      </c>
      <c r="BI157" s="56">
        <f>IF(BJ157=AR157,1,0)</f>
        <v>1</v>
      </c>
      <c r="BJ157" s="56" t="s">
        <v>149</v>
      </c>
      <c r="BK157" s="60">
        <v>0.75847979630699902</v>
      </c>
      <c r="BL157" s="60">
        <v>0.76392120553183895</v>
      </c>
      <c r="BM157" s="60">
        <v>12.772944691857001</v>
      </c>
      <c r="BN157" s="60">
        <v>11.9197259371805</v>
      </c>
      <c r="BO157" s="60">
        <v>0.49144705075216599</v>
      </c>
      <c r="BP157" s="60">
        <v>0.485879403214584</v>
      </c>
      <c r="BQ157" s="60">
        <v>0.84162527161224499</v>
      </c>
      <c r="BR157" s="60">
        <v>0.84458503604716195</v>
      </c>
      <c r="BS157" s="56" t="s">
        <v>69</v>
      </c>
      <c r="BT157" s="56" t="s">
        <v>69</v>
      </c>
      <c r="BU157" s="56" t="s">
        <v>70</v>
      </c>
      <c r="BV157" s="56" t="s">
        <v>70</v>
      </c>
      <c r="BW157" s="56" t="s">
        <v>71</v>
      </c>
      <c r="BX157" s="56" t="s">
        <v>71</v>
      </c>
      <c r="BY157" s="56" t="s">
        <v>69</v>
      </c>
      <c r="BZ157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2021-05-24T20:48:48Z</dcterms:modified>
</cp:coreProperties>
</file>