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367232B-1F2E-4C46-9947-534C2F8FA3CA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<sst xmlns="http://schemas.openxmlformats.org/spreadsheetml/2006/main" count="79" uniqueCount="63">
  <si>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</si>
  <si>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</si>
  <si>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</si>
  <si>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</si>
  <si>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</si>
  <si>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</si>
  <si>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</si>
  <si>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</si>
  <si>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</si>
  <si>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</si>
  <si>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</si>
  <si>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</si>
  <si>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</si>
  <si>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</si>
  <si>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</si>
  <si>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</si>
  <si>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</si>
  <si>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</si>
  <si>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</si>
  <si>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</si>
  <si>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</si>
  <si>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</si>
  <si>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</si>
  <si>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</si>
  <si>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</si>
  <si>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</si>
  <si>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</si>
  <si>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</si>
  <si>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</si>
  <si>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</si>
  <si>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</si>
  <si>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</si>
  <si>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</si>
  <si>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</si>
  <si>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</si>
  <si>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</si>
  <si>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</si>
  <si>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</si>
  <si>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</si>
  <si>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</si>
  <si>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</si>
  <si>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</si>
  <si>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</si>
  <si>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</si>
  <si>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</si>
  <si>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</si>
  <si>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</si>
  <si>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</si>
  <si>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</si>
  <si>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</si>
  <si>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</si>
  <si>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</si>
  <si>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</si>
  <si>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</si>
  <si>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</si>
  <si>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</si>
  <si>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</si>
  <si>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</si>
  <si>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</si>
  <si>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</si>
  <si>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</si>
  <si>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Q_DISCHARG (cfs)</t>
  </si>
  <si>
    <t xml:space="preserve"> Obs:..\Observations\Willamette Gages\Flow\USGS 14145500_flow_MF WILLAMETTE RIVER ABV SALT CRK  NEAR OAKRIDGE OR_23751940.csv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</si>
</sst>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Q_DISCHARG (cfs)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1667.237061</c:v>
                </c:pt>
                <c:pt idx="1">
                  <c:v>429.44342</c:v>
                </c:pt>
                <c:pt idx="2">
                  <c:v>393.22232100000002</c:v>
                </c:pt>
                <c:pt idx="3">
                  <c:v>393.252411</c:v>
                </c:pt>
                <c:pt idx="4">
                  <c:v>393.20645100000002</c:v>
                </c:pt>
                <c:pt idx="5">
                  <c:v>988.14410399999997</c:v>
                </c:pt>
                <c:pt idx="6">
                  <c:v>510.31588699999998</c:v>
                </c:pt>
                <c:pt idx="7">
                  <c:v>456.42190599999998</c:v>
                </c:pt>
                <c:pt idx="8">
                  <c:v>1480.4646</c:v>
                </c:pt>
                <c:pt idx="9">
                  <c:v>1615.6877440000001</c:v>
                </c:pt>
                <c:pt idx="10">
                  <c:v>2663.4936520000001</c:v>
                </c:pt>
                <c:pt idx="11">
                  <c:v>2999.0263669999999</c:v>
                </c:pt>
                <c:pt idx="12">
                  <c:v>1793.8310550000001</c:v>
                </c:pt>
                <c:pt idx="13">
                  <c:v>787.91467299999999</c:v>
                </c:pt>
                <c:pt idx="14">
                  <c:v>640.39080799999999</c:v>
                </c:pt>
                <c:pt idx="15">
                  <c:v>1703.187866</c:v>
                </c:pt>
                <c:pt idx="16">
                  <c:v>1466.4761960000001</c:v>
                </c:pt>
                <c:pt idx="17">
                  <c:v>1588.4339600000001</c:v>
                </c:pt>
                <c:pt idx="18">
                  <c:v>751.35089100000005</c:v>
                </c:pt>
                <c:pt idx="19">
                  <c:v>556.16729699999996</c:v>
                </c:pt>
                <c:pt idx="20">
                  <c:v>1426.2933350000001</c:v>
                </c:pt>
                <c:pt idx="21">
                  <c:v>1606.729126</c:v>
                </c:pt>
                <c:pt idx="22">
                  <c:v>1815.6951899999999</c:v>
                </c:pt>
                <c:pt idx="23">
                  <c:v>1228.690063</c:v>
                </c:pt>
                <c:pt idx="24">
                  <c:v>1917.5592039999999</c:v>
                </c:pt>
                <c:pt idx="25">
                  <c:v>686.98785399999997</c:v>
                </c:pt>
                <c:pt idx="26">
                  <c:v>865.87921100000005</c:v>
                </c:pt>
                <c:pt idx="27">
                  <c:v>2407.9135740000002</c:v>
                </c:pt>
                <c:pt idx="28">
                  <c:v>1144.9410399999999</c:v>
                </c:pt>
                <c:pt idx="29">
                  <c:v>1129.3183590000001</c:v>
                </c:pt>
                <c:pt idx="30">
                  <c:v>649.00799600000005</c:v>
                </c:pt>
                <c:pt idx="31">
                  <c:v>518.11755400000004</c:v>
                </c:pt>
                <c:pt idx="32">
                  <c:v>1437.820557</c:v>
                </c:pt>
                <c:pt idx="33">
                  <c:v>1925.78125</c:v>
                </c:pt>
                <c:pt idx="34">
                  <c:v>2647.047607</c:v>
                </c:pt>
                <c:pt idx="35">
                  <c:v>2631.1535640000002</c:v>
                </c:pt>
                <c:pt idx="36">
                  <c:v>2438.9184570000002</c:v>
                </c:pt>
                <c:pt idx="37">
                  <c:v>431.963165</c:v>
                </c:pt>
                <c:pt idx="38">
                  <c:v>393.22332799999998</c:v>
                </c:pt>
                <c:pt idx="39">
                  <c:v>393.20797700000003</c:v>
                </c:pt>
                <c:pt idx="40">
                  <c:v>393.15130599999998</c:v>
                </c:pt>
                <c:pt idx="41">
                  <c:v>467.59069799999997</c:v>
                </c:pt>
                <c:pt idx="42">
                  <c:v>506.49508700000001</c:v>
                </c:pt>
                <c:pt idx="43">
                  <c:v>457.52606200000002</c:v>
                </c:pt>
                <c:pt idx="44">
                  <c:v>1455.6488039999999</c:v>
                </c:pt>
                <c:pt idx="45">
                  <c:v>2133.2990719999998</c:v>
                </c:pt>
                <c:pt idx="46">
                  <c:v>2001.6020510000001</c:v>
                </c:pt>
                <c:pt idx="47">
                  <c:v>1047.3858640000001</c:v>
                </c:pt>
                <c:pt idx="48">
                  <c:v>800.542236</c:v>
                </c:pt>
                <c:pt idx="49">
                  <c:v>839.13433799999996</c:v>
                </c:pt>
                <c:pt idx="50">
                  <c:v>1888.6108400000001</c:v>
                </c:pt>
                <c:pt idx="51">
                  <c:v>799.78790300000003</c:v>
                </c:pt>
                <c:pt idx="52">
                  <c:v>787.46508800000004</c:v>
                </c:pt>
                <c:pt idx="53">
                  <c:v>642.44921899999997</c:v>
                </c:pt>
                <c:pt idx="54">
                  <c:v>535.21710199999995</c:v>
                </c:pt>
                <c:pt idx="55">
                  <c:v>467.39083900000003</c:v>
                </c:pt>
                <c:pt idx="56">
                  <c:v>1367.965942</c:v>
                </c:pt>
                <c:pt idx="57">
                  <c:v>1795.7395019999999</c:v>
                </c:pt>
                <c:pt idx="58">
                  <c:v>2650.8264159999999</c:v>
                </c:pt>
                <c:pt idx="59">
                  <c:v>2752.78125</c:v>
                </c:pt>
                <c:pt idx="60">
                  <c:v>2135.3557129999999</c:v>
                </c:pt>
                <c:pt idx="61">
                  <c:v>409.832764</c:v>
                </c:pt>
                <c:pt idx="62">
                  <c:v>393.18335000000002</c:v>
                </c:pt>
                <c:pt idx="63">
                  <c:v>393.17855800000001</c:v>
                </c:pt>
                <c:pt idx="64">
                  <c:v>393.14819299999999</c:v>
                </c:pt>
                <c:pt idx="65">
                  <c:v>393.12146000000001</c:v>
                </c:pt>
                <c:pt idx="66">
                  <c:v>393.11013800000001</c:v>
                </c:pt>
                <c:pt idx="67">
                  <c:v>393.10913099999999</c:v>
                </c:pt>
                <c:pt idx="68">
                  <c:v>393.11807299999998</c:v>
                </c:pt>
                <c:pt idx="69">
                  <c:v>1280.514893</c:v>
                </c:pt>
                <c:pt idx="70">
                  <c:v>2304.125</c:v>
                </c:pt>
                <c:pt idx="71">
                  <c:v>3000.8159179999998</c:v>
                </c:pt>
                <c:pt idx="72">
                  <c:v>2125.0078119999998</c:v>
                </c:pt>
                <c:pt idx="73">
                  <c:v>751.17211899999995</c:v>
                </c:pt>
                <c:pt idx="74">
                  <c:v>1307.489014</c:v>
                </c:pt>
                <c:pt idx="75">
                  <c:v>783.85455300000001</c:v>
                </c:pt>
                <c:pt idx="76">
                  <c:v>454.57595800000001</c:v>
                </c:pt>
                <c:pt idx="77">
                  <c:v>635.500854</c:v>
                </c:pt>
                <c:pt idx="78">
                  <c:v>555.68908699999997</c:v>
                </c:pt>
                <c:pt idx="79">
                  <c:v>457.45053100000001</c:v>
                </c:pt>
                <c:pt idx="80">
                  <c:v>1405.3446039999999</c:v>
                </c:pt>
                <c:pt idx="81">
                  <c:v>3005.998779</c:v>
                </c:pt>
                <c:pt idx="82">
                  <c:v>2244.1679690000001</c:v>
                </c:pt>
                <c:pt idx="83">
                  <c:v>1796.705933</c:v>
                </c:pt>
                <c:pt idx="84">
                  <c:v>1762.325439</c:v>
                </c:pt>
                <c:pt idx="85">
                  <c:v>1406.314087</c:v>
                </c:pt>
                <c:pt idx="86">
                  <c:v>2142.460693</c:v>
                </c:pt>
                <c:pt idx="87">
                  <c:v>1373.2354740000001</c:v>
                </c:pt>
                <c:pt idx="88">
                  <c:v>1241.278442</c:v>
                </c:pt>
                <c:pt idx="89">
                  <c:v>907.39465299999995</c:v>
                </c:pt>
                <c:pt idx="90">
                  <c:v>594.27117899999996</c:v>
                </c:pt>
                <c:pt idx="91">
                  <c:v>524.43206799999996</c:v>
                </c:pt>
                <c:pt idx="92">
                  <c:v>1544.903442</c:v>
                </c:pt>
                <c:pt idx="93">
                  <c:v>2130.0434570000002</c:v>
                </c:pt>
                <c:pt idx="94">
                  <c:v>2764.5407709999999</c:v>
                </c:pt>
                <c:pt idx="95">
                  <c:v>1525.2822269999999</c:v>
                </c:pt>
                <c:pt idx="96">
                  <c:v>1136.213379</c:v>
                </c:pt>
                <c:pt idx="97">
                  <c:v>460.45980800000001</c:v>
                </c:pt>
                <c:pt idx="98">
                  <c:v>393.26602200000002</c:v>
                </c:pt>
                <c:pt idx="99">
                  <c:v>393.23846400000002</c:v>
                </c:pt>
                <c:pt idx="100">
                  <c:v>393.14593500000001</c:v>
                </c:pt>
                <c:pt idx="101">
                  <c:v>393.12124599999999</c:v>
                </c:pt>
                <c:pt idx="102">
                  <c:v>393.11138899999997</c:v>
                </c:pt>
                <c:pt idx="103">
                  <c:v>393.11090100000001</c:v>
                </c:pt>
                <c:pt idx="104">
                  <c:v>784.67279099999996</c:v>
                </c:pt>
                <c:pt idx="105">
                  <c:v>1449.2054439999999</c:v>
                </c:pt>
                <c:pt idx="106">
                  <c:v>2072.0522460000002</c:v>
                </c:pt>
                <c:pt idx="107">
                  <c:v>1661.8134769999999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Obs:..\Observations\Willamette Gages\Flow\USGS 14145500_flow_MF WILLAMETTE RIVER ABV SALT CRK  NEAR OAKRIDGE OR_23751940.csv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1793.6796879999999</c:v>
                </c:pt>
                <c:pt idx="1">
                  <c:v>412.44793700000002</c:v>
                </c:pt>
                <c:pt idx="2">
                  <c:v>414.45526100000001</c:v>
                </c:pt>
                <c:pt idx="3">
                  <c:v>409.455536</c:v>
                </c:pt>
                <c:pt idx="4">
                  <c:v>836.400757</c:v>
                </c:pt>
                <c:pt idx="5">
                  <c:v>2165.6428219999998</c:v>
                </c:pt>
                <c:pt idx="6">
                  <c:v>1091.8005370000001</c:v>
                </c:pt>
                <c:pt idx="7">
                  <c:v>1967.271851</c:v>
                </c:pt>
                <c:pt idx="8">
                  <c:v>723.63488800000005</c:v>
                </c:pt>
                <c:pt idx="9">
                  <c:v>704.29162599999995</c:v>
                </c:pt>
                <c:pt idx="10">
                  <c:v>1324.3009030000001</c:v>
                </c:pt>
                <c:pt idx="11">
                  <c:v>2715.5998540000001</c:v>
                </c:pt>
                <c:pt idx="12">
                  <c:v>2194.7277829999998</c:v>
                </c:pt>
                <c:pt idx="13">
                  <c:v>477.15096999999997</c:v>
                </c:pt>
                <c:pt idx="14">
                  <c:v>691.82104500000003</c:v>
                </c:pt>
                <c:pt idx="15">
                  <c:v>1689.269775</c:v>
                </c:pt>
                <c:pt idx="16">
                  <c:v>1777.6437989999999</c:v>
                </c:pt>
                <c:pt idx="17">
                  <c:v>1982.8055420000001</c:v>
                </c:pt>
                <c:pt idx="18">
                  <c:v>1018.151611</c:v>
                </c:pt>
                <c:pt idx="19">
                  <c:v>995.46301300000005</c:v>
                </c:pt>
                <c:pt idx="20">
                  <c:v>1081.833374</c:v>
                </c:pt>
                <c:pt idx="21">
                  <c:v>1557.0395510000001</c:v>
                </c:pt>
                <c:pt idx="22">
                  <c:v>1440.0850829999999</c:v>
                </c:pt>
                <c:pt idx="23">
                  <c:v>463.051422</c:v>
                </c:pt>
                <c:pt idx="24">
                  <c:v>2559.8876949999999</c:v>
                </c:pt>
                <c:pt idx="25">
                  <c:v>614.07934599999999</c:v>
                </c:pt>
                <c:pt idx="26">
                  <c:v>1423.903564</c:v>
                </c:pt>
                <c:pt idx="27">
                  <c:v>2424.727539</c:v>
                </c:pt>
                <c:pt idx="28">
                  <c:v>1577.8051760000001</c:v>
                </c:pt>
                <c:pt idx="29">
                  <c:v>1269.6479489999999</c:v>
                </c:pt>
                <c:pt idx="30">
                  <c:v>629.88006600000006</c:v>
                </c:pt>
                <c:pt idx="31">
                  <c:v>848.40686000000005</c:v>
                </c:pt>
                <c:pt idx="32">
                  <c:v>1575.9678960000001</c:v>
                </c:pt>
                <c:pt idx="33">
                  <c:v>1222.253784</c:v>
                </c:pt>
                <c:pt idx="34">
                  <c:v>2024.3743899999999</c:v>
                </c:pt>
                <c:pt idx="35">
                  <c:v>2854.1467290000001</c:v>
                </c:pt>
                <c:pt idx="36">
                  <c:v>911.68017599999996</c:v>
                </c:pt>
                <c:pt idx="37">
                  <c:v>546.101135</c:v>
                </c:pt>
                <c:pt idx="38">
                  <c:v>406.433289</c:v>
                </c:pt>
                <c:pt idx="39">
                  <c:v>615.21392800000001</c:v>
                </c:pt>
                <c:pt idx="40">
                  <c:v>803.89947500000005</c:v>
                </c:pt>
                <c:pt idx="41">
                  <c:v>708.84655799999996</c:v>
                </c:pt>
                <c:pt idx="42">
                  <c:v>956.27630599999998</c:v>
                </c:pt>
                <c:pt idx="43">
                  <c:v>1236.3688959999999</c:v>
                </c:pt>
                <c:pt idx="44">
                  <c:v>965.20886199999995</c:v>
                </c:pt>
                <c:pt idx="45">
                  <c:v>932.90051300000005</c:v>
                </c:pt>
                <c:pt idx="46">
                  <c:v>1262.6889650000001</c:v>
                </c:pt>
                <c:pt idx="47">
                  <c:v>786.02819799999997</c:v>
                </c:pt>
                <c:pt idx="48">
                  <c:v>442.436646</c:v>
                </c:pt>
                <c:pt idx="49">
                  <c:v>2323.4748540000001</c:v>
                </c:pt>
                <c:pt idx="50">
                  <c:v>1655.098999</c:v>
                </c:pt>
                <c:pt idx="51">
                  <c:v>1079.165283</c:v>
                </c:pt>
                <c:pt idx="52">
                  <c:v>1127.5311280000001</c:v>
                </c:pt>
                <c:pt idx="53">
                  <c:v>1077.825928</c:v>
                </c:pt>
                <c:pt idx="54">
                  <c:v>1028.0291749999999</c:v>
                </c:pt>
                <c:pt idx="55">
                  <c:v>1285.821533</c:v>
                </c:pt>
                <c:pt idx="56">
                  <c:v>522.72045900000001</c:v>
                </c:pt>
                <c:pt idx="57">
                  <c:v>560.98333700000001</c:v>
                </c:pt>
                <c:pt idx="58">
                  <c:v>2165.2080080000001</c:v>
                </c:pt>
                <c:pt idx="59">
                  <c:v>2956.4096679999998</c:v>
                </c:pt>
                <c:pt idx="60">
                  <c:v>1680.4573969999999</c:v>
                </c:pt>
                <c:pt idx="61">
                  <c:v>591.15496800000005</c:v>
                </c:pt>
                <c:pt idx="62">
                  <c:v>421.906342</c:v>
                </c:pt>
                <c:pt idx="63">
                  <c:v>306.32290599999999</c:v>
                </c:pt>
                <c:pt idx="64">
                  <c:v>314.99527</c:v>
                </c:pt>
                <c:pt idx="65">
                  <c:v>358.26248199999998</c:v>
                </c:pt>
                <c:pt idx="66">
                  <c:v>827.56555200000003</c:v>
                </c:pt>
                <c:pt idx="67">
                  <c:v>1311.020874</c:v>
                </c:pt>
                <c:pt idx="68">
                  <c:v>893.04894999999999</c:v>
                </c:pt>
                <c:pt idx="69">
                  <c:v>555.38470500000005</c:v>
                </c:pt>
                <c:pt idx="70">
                  <c:v>492.25656099999998</c:v>
                </c:pt>
                <c:pt idx="71">
                  <c:v>3017.411865</c:v>
                </c:pt>
                <c:pt idx="72">
                  <c:v>2285.6008299999999</c:v>
                </c:pt>
                <c:pt idx="73">
                  <c:v>628.29125999999997</c:v>
                </c:pt>
                <c:pt idx="74">
                  <c:v>1491.1988530000001</c:v>
                </c:pt>
                <c:pt idx="75">
                  <c:v>1353.237427</c:v>
                </c:pt>
                <c:pt idx="76">
                  <c:v>1835.1412350000001</c:v>
                </c:pt>
                <c:pt idx="77">
                  <c:v>1692.3851320000001</c:v>
                </c:pt>
                <c:pt idx="78">
                  <c:v>532.71771200000001</c:v>
                </c:pt>
                <c:pt idx="79">
                  <c:v>434.83132899999998</c:v>
                </c:pt>
                <c:pt idx="80">
                  <c:v>502.61834700000003</c:v>
                </c:pt>
                <c:pt idx="81">
                  <c:v>1115.4415280000001</c:v>
                </c:pt>
                <c:pt idx="82">
                  <c:v>1228.994995</c:v>
                </c:pt>
                <c:pt idx="83">
                  <c:v>2146.9250489999999</c:v>
                </c:pt>
                <c:pt idx="84">
                  <c:v>1654.555908</c:v>
                </c:pt>
                <c:pt idx="85">
                  <c:v>1167.9205320000001</c:v>
                </c:pt>
                <c:pt idx="86">
                  <c:v>2338.23999</c:v>
                </c:pt>
                <c:pt idx="87">
                  <c:v>1783.2102050000001</c:v>
                </c:pt>
                <c:pt idx="88">
                  <c:v>1912.103638</c:v>
                </c:pt>
                <c:pt idx="89">
                  <c:v>3086.5900879999999</c:v>
                </c:pt>
                <c:pt idx="90">
                  <c:v>1148.696899</c:v>
                </c:pt>
                <c:pt idx="91">
                  <c:v>456.01995799999997</c:v>
                </c:pt>
                <c:pt idx="92">
                  <c:v>476.04788200000002</c:v>
                </c:pt>
                <c:pt idx="93">
                  <c:v>503.020599</c:v>
                </c:pt>
                <c:pt idx="94">
                  <c:v>2215.8015140000002</c:v>
                </c:pt>
                <c:pt idx="95">
                  <c:v>927.95538299999998</c:v>
                </c:pt>
                <c:pt idx="96">
                  <c:v>1120.8991699999999</c:v>
                </c:pt>
                <c:pt idx="97">
                  <c:v>474.625336</c:v>
                </c:pt>
                <c:pt idx="98">
                  <c:v>429.82363900000001</c:v>
                </c:pt>
                <c:pt idx="99">
                  <c:v>436.58889799999997</c:v>
                </c:pt>
                <c:pt idx="100">
                  <c:v>1182.02478</c:v>
                </c:pt>
                <c:pt idx="101">
                  <c:v>895.14172399999995</c:v>
                </c:pt>
                <c:pt idx="102">
                  <c:v>672.45263699999998</c:v>
                </c:pt>
                <c:pt idx="103">
                  <c:v>688.23223900000005</c:v>
                </c:pt>
                <c:pt idx="104">
                  <c:v>749.487976</c:v>
                </c:pt>
                <c:pt idx="105">
                  <c:v>962.17236300000002</c:v>
                </c:pt>
                <c:pt idx="106">
                  <c:v>566.62756300000001</c:v>
                </c:pt>
                <c:pt idx="107">
                  <c:v>897.27966300000003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topLeftCell="A2" workbookViewId="0">
      <selection activeCell="H3" sqref="H3:I3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1165.826327</v>
      </c>
      <c r="I1"/>
      <c r="J1"/>
      <c r="O1" s="15" t="s">
        <v>60</v>
      </c>
      <c r="P1" s="11">
        <f>SUM(P4:P111)</f>
        <v>51722097.650714763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17.942991148147939</v>
      </c>
      <c r="D2" t="s">
        <v>17</v>
      </c>
      <c r="E2"/>
      <c r="F2"/>
      <c r="G2"/>
      <c r="H2">
        <f>AVERAGE(H4:H111)</f>
        <v>1203.7962049814812</v>
      </c>
      <c r="I2">
        <f>AVERAGE(I4:I111)</f>
        <v>1185.8532138333333</v>
      </c>
      <c r="J2" s="4"/>
      <c r="K2" s="4"/>
      <c r="L2" s="4"/>
      <c r="M2" s="4"/>
      <c r="N2" s="4"/>
      <c r="O2" s="4"/>
      <c r="P2" s="4">
        <f>AVERAGE(P4:P111)</f>
        <v>478908.31158069224</v>
      </c>
      <c r="Q2" s="4"/>
      <c r="R2" s="4">
        <f>AVERAGE(R4:R111)</f>
        <v>504.17637044444444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88" x14ac:dyDescent="0.3">
      <c r="A3" s="3" t="s">
        <v>4</v>
      </c>
      <c r="B3" s="9">
        <f>(I2-H2)/H2</f>
        <v>-1.4905339520009509E-2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61</v>
      </c>
      <c r="I3" s="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2.9241392601739857E-3</v>
      </c>
      <c r="C4" s="7" t="str">
        <f>IF(B4&gt;0.8,"VG",IF(B4&gt;0.7,"G",IF(B4&gt;0.45,"S","NS")))</f>
        <v>NS</v>
      </c>
      <c r="D4">
        <v>0</v>
      </c>
      <c r="E4">
        <v>2010</v>
      </c>
      <c r="F4">
        <v>1</v>
      </c>
      <c r="G4">
        <v>31</v>
      </c>
      <c r="H4">
        <v>1667.237061</v>
      </c>
      <c r="I4">
        <v>1793.6796879999999</v>
      </c>
      <c r="J4" s="2">
        <f>I4-H4</f>
        <v>126.4426269999999</v>
      </c>
      <c r="K4" s="2">
        <f>I4-I$2</f>
        <v>607.82647416666669</v>
      </c>
      <c r="L4" s="2">
        <f>H4-H$2</f>
        <v>463.44085601851884</v>
      </c>
      <c r="M4" s="2">
        <f>K4*K4</f>
        <v>369453.0226978815</v>
      </c>
      <c r="N4" s="2">
        <f>L4*L4</f>
        <v>214777.4270271775</v>
      </c>
      <c r="O4" s="2">
        <f>K4*L4</f>
        <v>281691.62149851816</v>
      </c>
      <c r="P4" s="2">
        <f>J4*J4</f>
        <v>15987.737922661105</v>
      </c>
      <c r="Q4" s="2">
        <f>(I4-H$2)*(I4-H$2)</f>
        <v>347962.52353805909</v>
      </c>
      <c r="R4" s="2">
        <f>ABS(J4)</f>
        <v>126.4426269999999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0.9982023713526279</v>
      </c>
      <c r="C5" s="7" t="str">
        <f>IF(B5&lt;=0.5,"VG",IF(B5&lt;=0.6,"G",IF(B5&lt;=0.7,"S","NS")))</f>
        <v>NS</v>
      </c>
      <c r="D5">
        <v>1</v>
      </c>
      <c r="E5">
        <v>2010</v>
      </c>
      <c r="F5">
        <v>2</v>
      </c>
      <c r="G5">
        <v>28</v>
      </c>
      <c r="H5">
        <v>429.44342</v>
      </c>
      <c r="I5">
        <v>412.44793700000002</v>
      </c>
      <c r="J5" s="2">
        <f t="shared" ref="J5:J68" si="0">I5-H5</f>
        <v>-16.995482999999979</v>
      </c>
      <c r="K5" s="2">
        <f t="shared" ref="K5:K68" si="1">I5-I$2</f>
        <v>-773.40527683333323</v>
      </c>
      <c r="L5" s="2">
        <f t="shared" ref="L5:L68" si="2">H5-H$2</f>
        <v>-774.35278498148114</v>
      </c>
      <c r="M5" s="2">
        <f t="shared" ref="M5:M68" si="3">K5*K5</f>
        <v>598155.7222336448</v>
      </c>
      <c r="N5" s="2">
        <f t="shared" ref="N5:N68" si="4">L5*L5</f>
        <v>599622.23560857598</v>
      </c>
      <c r="O5" s="2">
        <f t="shared" ref="O5:O68" si="5">K5*L5</f>
        <v>598888.53003526502</v>
      </c>
      <c r="P5" s="2">
        <f t="shared" ref="P5:P68" si="6">J5*J5</f>
        <v>288.84644240328828</v>
      </c>
      <c r="Q5" s="2">
        <f t="shared" ref="Q5:Q68" si="7">(I5-H$2)*(I5-H$2)</f>
        <v>626232.08123729017</v>
      </c>
      <c r="R5" s="2">
        <f t="shared" ref="R5:R68" si="8">ABS(J5)</f>
        <v>16.995482999999979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0.31081853129692721</v>
      </c>
      <c r="C6" s="7" t="str">
        <f>IF(B6&gt;0.85,"VG",IF(B6&gt;0.75,"G",IF(B6&gt;0.6,"S","NS")))</f>
        <v>NS</v>
      </c>
      <c r="D6">
        <v>2</v>
      </c>
      <c r="E6">
        <v>2010</v>
      </c>
      <c r="F6">
        <v>3</v>
      </c>
      <c r="G6">
        <v>31</v>
      </c>
      <c r="H6">
        <v>393.22232100000002</v>
      </c>
      <c r="I6">
        <v>414.45526100000001</v>
      </c>
      <c r="J6" s="2">
        <f t="shared" si="0"/>
        <v>21.232939999999985</v>
      </c>
      <c r="K6" s="2">
        <f t="shared" si="1"/>
        <v>-771.39795283333319</v>
      </c>
      <c r="L6" s="2">
        <f t="shared" si="2"/>
        <v>-810.57388398148123</v>
      </c>
      <c r="M6" s="2">
        <f t="shared" si="3"/>
        <v>595054.80163545732</v>
      </c>
      <c r="N6" s="2">
        <f t="shared" si="4"/>
        <v>657030.02139282378</v>
      </c>
      <c r="O6" s="2">
        <f t="shared" si="5"/>
        <v>625275.03472347837</v>
      </c>
      <c r="P6" s="2">
        <f t="shared" si="6"/>
        <v>450.83774104359935</v>
      </c>
      <c r="Q6" s="2">
        <f t="shared" si="7"/>
        <v>623059.12584557571</v>
      </c>
      <c r="R6" s="2">
        <f t="shared" si="8"/>
        <v>21.232939999999985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1203.7962049814812</v>
      </c>
      <c r="C7" s="2"/>
      <c r="D7">
        <v>3</v>
      </c>
      <c r="E7">
        <v>2010</v>
      </c>
      <c r="F7">
        <v>4</v>
      </c>
      <c r="G7">
        <v>30</v>
      </c>
      <c r="H7">
        <v>393.252411</v>
      </c>
      <c r="I7">
        <v>409.455536</v>
      </c>
      <c r="J7" s="2">
        <f t="shared" si="0"/>
        <v>16.203125</v>
      </c>
      <c r="K7" s="2">
        <f t="shared" si="1"/>
        <v>-776.39767783333332</v>
      </c>
      <c r="L7" s="2">
        <f t="shared" si="2"/>
        <v>-810.54379398148126</v>
      </c>
      <c r="M7" s="2">
        <f t="shared" si="3"/>
        <v>602793.35414499242</v>
      </c>
      <c r="N7" s="2">
        <f t="shared" si="4"/>
        <v>656981.24196189397</v>
      </c>
      <c r="O7" s="2">
        <f t="shared" si="5"/>
        <v>629304.31942944182</v>
      </c>
      <c r="P7" s="2">
        <f t="shared" si="6"/>
        <v>262.541259765625</v>
      </c>
      <c r="Q7" s="2">
        <f t="shared" si="7"/>
        <v>630977.09839794715</v>
      </c>
      <c r="R7" s="2">
        <f t="shared" si="8"/>
        <v>16.203125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770.52097127364846</v>
      </c>
      <c r="C8" s="5"/>
      <c r="D8">
        <v>4</v>
      </c>
      <c r="E8">
        <v>2010</v>
      </c>
      <c r="F8">
        <v>5</v>
      </c>
      <c r="G8">
        <v>31</v>
      </c>
      <c r="H8">
        <v>393.20645100000002</v>
      </c>
      <c r="I8">
        <v>836.400757</v>
      </c>
      <c r="J8" s="2">
        <f t="shared" si="0"/>
        <v>443.19430599999998</v>
      </c>
      <c r="K8" s="2">
        <f t="shared" si="1"/>
        <v>-349.45245683333326</v>
      </c>
      <c r="L8" s="2">
        <f t="shared" si="2"/>
        <v>-810.58975398148118</v>
      </c>
      <c r="M8" s="2">
        <f t="shared" si="3"/>
        <v>122117.01958685265</v>
      </c>
      <c r="N8" s="2">
        <f t="shared" si="4"/>
        <v>657055.74925975816</v>
      </c>
      <c r="O8" s="2">
        <f t="shared" si="5"/>
        <v>283262.58101275575</v>
      </c>
      <c r="P8" s="2">
        <f t="shared" si="6"/>
        <v>196421.19287082163</v>
      </c>
      <c r="Q8" s="2">
        <f t="shared" si="7"/>
        <v>134979.41519751327</v>
      </c>
      <c r="R8" s="2">
        <f t="shared" si="8"/>
        <v>443.19430599999998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1185.8532138333333</v>
      </c>
      <c r="C9" s="2"/>
      <c r="D9">
        <v>5</v>
      </c>
      <c r="E9">
        <v>2010</v>
      </c>
      <c r="F9">
        <v>6</v>
      </c>
      <c r="G9">
        <v>30</v>
      </c>
      <c r="H9">
        <v>988.14410399999997</v>
      </c>
      <c r="I9">
        <v>2165.6428219999998</v>
      </c>
      <c r="J9" s="2">
        <f t="shared" si="0"/>
        <v>1177.4987179999998</v>
      </c>
      <c r="K9" s="2">
        <f t="shared" si="1"/>
        <v>979.78960816666654</v>
      </c>
      <c r="L9" s="2">
        <f t="shared" si="2"/>
        <v>-215.65210098148123</v>
      </c>
      <c r="M9" s="2">
        <f t="shared" si="3"/>
        <v>959987.67627138994</v>
      </c>
      <c r="N9" s="2">
        <f t="shared" si="4"/>
        <v>46505.828657726976</v>
      </c>
      <c r="O9" s="2">
        <f t="shared" si="5"/>
        <v>-211293.6875209639</v>
      </c>
      <c r="P9" s="2">
        <f t="shared" si="6"/>
        <v>1386503.2308916431</v>
      </c>
      <c r="Q9" s="2">
        <f t="shared" si="7"/>
        <v>925148.91466996877</v>
      </c>
      <c r="R9" s="2">
        <f t="shared" si="8"/>
        <v>1177.4987179999998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693.0460396934285</v>
      </c>
      <c r="D10">
        <v>6</v>
      </c>
      <c r="E10">
        <v>2010</v>
      </c>
      <c r="F10">
        <v>7</v>
      </c>
      <c r="G10">
        <v>31</v>
      </c>
      <c r="H10">
        <v>510.31588699999998</v>
      </c>
      <c r="I10">
        <v>1091.8005370000001</v>
      </c>
      <c r="J10" s="2">
        <f t="shared" si="0"/>
        <v>581.4846500000001</v>
      </c>
      <c r="K10" s="2">
        <f t="shared" si="1"/>
        <v>-94.05267683333318</v>
      </c>
      <c r="L10" s="2">
        <f t="shared" si="2"/>
        <v>-693.48031798148122</v>
      </c>
      <c r="M10" s="2">
        <f t="shared" si="3"/>
        <v>8845.906019515407</v>
      </c>
      <c r="N10" s="2">
        <f t="shared" si="4"/>
        <v>480914.95142769633</v>
      </c>
      <c r="O10" s="2">
        <f t="shared" si="5"/>
        <v>65223.680237389388</v>
      </c>
      <c r="P10" s="2">
        <f t="shared" si="6"/>
        <v>338124.39818562265</v>
      </c>
      <c r="Q10" s="2">
        <f t="shared" si="7"/>
        <v>12543.029646618155</v>
      </c>
      <c r="R10" s="2">
        <f t="shared" si="8"/>
        <v>581.4846500000001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692.03201629743421</v>
      </c>
      <c r="D11">
        <v>7</v>
      </c>
      <c r="E11">
        <v>2010</v>
      </c>
      <c r="F11">
        <v>8</v>
      </c>
      <c r="G11">
        <v>31</v>
      </c>
      <c r="H11">
        <v>456.42190599999998</v>
      </c>
      <c r="I11">
        <v>1967.271851</v>
      </c>
      <c r="J11" s="2">
        <f t="shared" si="0"/>
        <v>1510.8499449999999</v>
      </c>
      <c r="K11" s="2">
        <f t="shared" si="1"/>
        <v>781.41863716666671</v>
      </c>
      <c r="L11" s="2">
        <f t="shared" si="2"/>
        <v>-747.37429898148116</v>
      </c>
      <c r="M11" s="2">
        <f t="shared" si="3"/>
        <v>610615.08651141077</v>
      </c>
      <c r="N11" s="2">
        <f t="shared" si="4"/>
        <v>558568.34277806035</v>
      </c>
      <c r="O11" s="2">
        <f t="shared" si="5"/>
        <v>-584012.20616350195</v>
      </c>
      <c r="P11" s="2">
        <f t="shared" si="6"/>
        <v>2282667.5563065028</v>
      </c>
      <c r="Q11" s="2">
        <f t="shared" si="7"/>
        <v>582895.06206339458</v>
      </c>
      <c r="R11" s="2">
        <f t="shared" si="8"/>
        <v>1510.8499449999999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0.55751101450727159</v>
      </c>
      <c r="C12" s="6"/>
      <c r="D12">
        <v>8</v>
      </c>
      <c r="E12">
        <v>2010</v>
      </c>
      <c r="F12">
        <v>9</v>
      </c>
      <c r="G12">
        <v>30</v>
      </c>
      <c r="H12">
        <v>1480.4646</v>
      </c>
      <c r="I12">
        <v>723.63488800000005</v>
      </c>
      <c r="J12" s="2">
        <f t="shared" si="0"/>
        <v>-756.82971199999997</v>
      </c>
      <c r="K12" s="2">
        <f t="shared" si="1"/>
        <v>-462.21832583333321</v>
      </c>
      <c r="L12" s="2">
        <f t="shared" si="2"/>
        <v>276.66839501851882</v>
      </c>
      <c r="M12" s="2">
        <f t="shared" si="3"/>
        <v>213645.7807361694</v>
      </c>
      <c r="N12" s="2">
        <f t="shared" si="4"/>
        <v>76545.400802123171</v>
      </c>
      <c r="O12" s="2">
        <f t="shared" si="5"/>
        <v>-127881.20235645508</v>
      </c>
      <c r="P12" s="2">
        <f t="shared" si="6"/>
        <v>572791.21296600287</v>
      </c>
      <c r="Q12" s="2">
        <f t="shared" si="7"/>
        <v>230554.89032539041</v>
      </c>
      <c r="R12" s="2">
        <f t="shared" si="8"/>
        <v>756.82971199999997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504.17637044444444</v>
      </c>
      <c r="D13">
        <v>9</v>
      </c>
      <c r="E13">
        <v>2010</v>
      </c>
      <c r="F13">
        <v>10</v>
      </c>
      <c r="G13">
        <v>31</v>
      </c>
      <c r="H13">
        <v>1615.6877440000001</v>
      </c>
      <c r="I13">
        <v>704.29162599999995</v>
      </c>
      <c r="J13" s="2">
        <f t="shared" si="0"/>
        <v>-911.39611800000011</v>
      </c>
      <c r="K13" s="2">
        <f t="shared" si="1"/>
        <v>-481.56158783333331</v>
      </c>
      <c r="L13" s="2">
        <f t="shared" si="2"/>
        <v>411.89153901851887</v>
      </c>
      <c r="M13" s="2">
        <f t="shared" si="3"/>
        <v>231901.56287656119</v>
      </c>
      <c r="N13" s="2">
        <f t="shared" si="4"/>
        <v>169654.63991504404</v>
      </c>
      <c r="O13" s="2">
        <f t="shared" si="5"/>
        <v>-198351.14354487331</v>
      </c>
      <c r="P13" s="2">
        <f t="shared" si="6"/>
        <v>830642.88390547014</v>
      </c>
      <c r="Q13" s="2">
        <f t="shared" si="7"/>
        <v>249504.82442346684</v>
      </c>
      <c r="R13" s="2">
        <f t="shared" si="8"/>
        <v>911.39611800000011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2663.4936520000001</v>
      </c>
      <c r="I14">
        <v>1324.3009030000001</v>
      </c>
      <c r="J14" s="2">
        <f t="shared" si="0"/>
        <v>-1339.192749</v>
      </c>
      <c r="K14" s="2">
        <f t="shared" si="1"/>
        <v>138.44768916666681</v>
      </c>
      <c r="L14" s="2">
        <f t="shared" si="2"/>
        <v>1459.6974470185189</v>
      </c>
      <c r="M14" s="2">
        <f t="shared" si="3"/>
        <v>19167.762635589988</v>
      </c>
      <c r="N14" s="2">
        <f t="shared" si="4"/>
        <v>2130716.6368323821</v>
      </c>
      <c r="O14" s="2">
        <f t="shared" si="5"/>
        <v>202091.738422197</v>
      </c>
      <c r="P14" s="2">
        <f t="shared" si="6"/>
        <v>1793437.218974177</v>
      </c>
      <c r="Q14" s="2">
        <f t="shared" si="7"/>
        <v>14521.382244534425</v>
      </c>
      <c r="R14" s="2">
        <f t="shared" si="8"/>
        <v>1339.192749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0.9982023713526279</v>
      </c>
      <c r="D15">
        <v>11</v>
      </c>
      <c r="E15">
        <v>2010</v>
      </c>
      <c r="F15">
        <v>12</v>
      </c>
      <c r="G15">
        <v>31</v>
      </c>
      <c r="H15">
        <v>2999.0263669999999</v>
      </c>
      <c r="I15">
        <v>2715.5998540000001</v>
      </c>
      <c r="J15" s="2">
        <f t="shared" si="0"/>
        <v>-283.42651299999989</v>
      </c>
      <c r="K15" s="2">
        <f t="shared" si="1"/>
        <v>1529.7466401666668</v>
      </c>
      <c r="L15" s="2">
        <f t="shared" si="2"/>
        <v>1795.2301620185187</v>
      </c>
      <c r="M15" s="2">
        <f t="shared" si="3"/>
        <v>2340124.7831012057</v>
      </c>
      <c r="N15" s="2">
        <f t="shared" si="4"/>
        <v>3222851.3346210369</v>
      </c>
      <c r="O15" s="2">
        <f t="shared" si="5"/>
        <v>2746247.3086736901</v>
      </c>
      <c r="P15" s="2">
        <f t="shared" si="6"/>
        <v>80330.588271339104</v>
      </c>
      <c r="Q15" s="2">
        <f t="shared" si="7"/>
        <v>2285550.273185709</v>
      </c>
      <c r="R15" s="2">
        <f t="shared" si="8"/>
        <v>283.42651299999989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1793.8310550000001</v>
      </c>
      <c r="I16">
        <v>2194.7277829999998</v>
      </c>
      <c r="J16" s="2">
        <f t="shared" si="0"/>
        <v>400.89672799999971</v>
      </c>
      <c r="K16" s="2">
        <f t="shared" si="1"/>
        <v>1008.8745691666666</v>
      </c>
      <c r="L16" s="2">
        <f t="shared" si="2"/>
        <v>590.03485001851891</v>
      </c>
      <c r="M16" s="2">
        <f t="shared" si="3"/>
        <v>1017827.8963112271</v>
      </c>
      <c r="N16" s="2">
        <f t="shared" si="4"/>
        <v>348141.12423637608</v>
      </c>
      <c r="O16" s="2">
        <f t="shared" si="5"/>
        <v>595271.15510575194</v>
      </c>
      <c r="P16" s="2">
        <f t="shared" si="6"/>
        <v>160718.18652110576</v>
      </c>
      <c r="Q16" s="2">
        <f t="shared" si="7"/>
        <v>981945.39231427142</v>
      </c>
      <c r="R16" s="2">
        <f t="shared" si="8"/>
        <v>400.89672799999971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787.91467299999999</v>
      </c>
      <c r="I17">
        <v>477.15096999999997</v>
      </c>
      <c r="J17" s="2">
        <f t="shared" si="0"/>
        <v>-310.76370300000002</v>
      </c>
      <c r="K17" s="2">
        <f t="shared" si="1"/>
        <v>-708.70224383333334</v>
      </c>
      <c r="L17" s="2">
        <f t="shared" si="2"/>
        <v>-415.8815319814812</v>
      </c>
      <c r="M17" s="2">
        <f t="shared" si="3"/>
        <v>502258.87041440146</v>
      </c>
      <c r="N17" s="2">
        <f t="shared" si="4"/>
        <v>172957.44864326378</v>
      </c>
      <c r="O17" s="2">
        <f t="shared" si="5"/>
        <v>294736.17488411989</v>
      </c>
      <c r="P17" s="2">
        <f t="shared" si="6"/>
        <v>96574.079102272226</v>
      </c>
      <c r="Q17" s="2">
        <f t="shared" si="7"/>
        <v>528013.29752129212</v>
      </c>
      <c r="R17" s="2">
        <f t="shared" si="8"/>
        <v>310.76370300000002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640.39080799999999</v>
      </c>
      <c r="I18">
        <v>691.82104500000003</v>
      </c>
      <c r="J18" s="2">
        <f t="shared" si="0"/>
        <v>51.430237000000034</v>
      </c>
      <c r="K18" s="2">
        <f t="shared" si="1"/>
        <v>-494.03216883333323</v>
      </c>
      <c r="L18" s="2">
        <f t="shared" si="2"/>
        <v>-563.4053969814812</v>
      </c>
      <c r="M18" s="2">
        <f t="shared" si="3"/>
        <v>244067.78384216706</v>
      </c>
      <c r="N18" s="2">
        <f t="shared" si="4"/>
        <v>317425.64134786045</v>
      </c>
      <c r="O18" s="2">
        <f t="shared" si="5"/>
        <v>278340.39020316623</v>
      </c>
      <c r="P18" s="2">
        <f t="shared" si="6"/>
        <v>2645.0692778761727</v>
      </c>
      <c r="Q18" s="2">
        <f t="shared" si="7"/>
        <v>262118.56443806324</v>
      </c>
      <c r="R18" s="2">
        <f t="shared" si="8"/>
        <v>51.430237000000034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1703.187866</v>
      </c>
      <c r="I19">
        <v>1689.269775</v>
      </c>
      <c r="J19" s="2">
        <f t="shared" si="0"/>
        <v>-13.918091000000004</v>
      </c>
      <c r="K19" s="2">
        <f t="shared" si="1"/>
        <v>503.41656116666672</v>
      </c>
      <c r="L19" s="2">
        <f t="shared" si="2"/>
        <v>499.39166101851879</v>
      </c>
      <c r="M19" s="2">
        <f t="shared" si="3"/>
        <v>253428.23405687229</v>
      </c>
      <c r="N19" s="2">
        <f t="shared" si="4"/>
        <v>249392.03109483517</v>
      </c>
      <c r="O19" s="2">
        <f t="shared" si="5"/>
        <v>251402.03266525245</v>
      </c>
      <c r="P19" s="2">
        <f t="shared" si="6"/>
        <v>193.71325708428111</v>
      </c>
      <c r="Q19" s="2">
        <f t="shared" si="7"/>
        <v>235684.58718652566</v>
      </c>
      <c r="R19" s="2">
        <f t="shared" si="8"/>
        <v>13.918091000000004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1466.4761960000001</v>
      </c>
      <c r="I20">
        <v>1777.6437989999999</v>
      </c>
      <c r="J20" s="2">
        <f t="shared" si="0"/>
        <v>311.16760299999987</v>
      </c>
      <c r="K20" s="2">
        <f t="shared" si="1"/>
        <v>591.79058516666669</v>
      </c>
      <c r="L20" s="2">
        <f t="shared" si="2"/>
        <v>262.67999101851888</v>
      </c>
      <c r="M20" s="2">
        <f t="shared" si="3"/>
        <v>350216.09669190575</v>
      </c>
      <c r="N20" s="2">
        <f t="shared" si="4"/>
        <v>69000.777681489155</v>
      </c>
      <c r="O20" s="2">
        <f t="shared" si="5"/>
        <v>155451.54559642402</v>
      </c>
      <c r="P20" s="2">
        <f t="shared" si="6"/>
        <v>96825.277156765529</v>
      </c>
      <c r="Q20" s="2">
        <f t="shared" si="7"/>
        <v>329301.06116084271</v>
      </c>
      <c r="R20" s="2">
        <f t="shared" si="8"/>
        <v>311.16760299999987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1588.4339600000001</v>
      </c>
      <c r="I21">
        <v>1982.8055420000001</v>
      </c>
      <c r="J21" s="2">
        <f t="shared" si="0"/>
        <v>394.37158199999999</v>
      </c>
      <c r="K21" s="2">
        <f t="shared" si="1"/>
        <v>796.9523281666668</v>
      </c>
      <c r="L21" s="2">
        <f t="shared" si="2"/>
        <v>384.63775501851887</v>
      </c>
      <c r="M21" s="2">
        <f t="shared" si="3"/>
        <v>635133.01337027061</v>
      </c>
      <c r="N21" s="2">
        <f t="shared" si="4"/>
        <v>147946.20258568614</v>
      </c>
      <c r="O21" s="2">
        <f t="shared" si="5"/>
        <v>306537.95436280867</v>
      </c>
      <c r="P21" s="2">
        <f t="shared" si="6"/>
        <v>155528.94468918271</v>
      </c>
      <c r="Q21" s="2">
        <f t="shared" si="7"/>
        <v>606855.54716203234</v>
      </c>
      <c r="R21" s="2">
        <f t="shared" si="8"/>
        <v>394.37158199999999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751.35089100000005</v>
      </c>
      <c r="I22">
        <v>1018.151611</v>
      </c>
      <c r="J22" s="2">
        <f t="shared" si="0"/>
        <v>266.80071999999996</v>
      </c>
      <c r="K22" s="2">
        <f t="shared" si="1"/>
        <v>-167.70160283333325</v>
      </c>
      <c r="L22" s="2">
        <f t="shared" si="2"/>
        <v>-452.44531398148115</v>
      </c>
      <c r="M22" s="2">
        <f t="shared" si="3"/>
        <v>28123.827592869049</v>
      </c>
      <c r="N22" s="2">
        <f t="shared" si="4"/>
        <v>204706.76214380105</v>
      </c>
      <c r="O22" s="2">
        <f t="shared" si="5"/>
        <v>75875.804349125116</v>
      </c>
      <c r="P22" s="2">
        <f t="shared" si="6"/>
        <v>71182.624192518371</v>
      </c>
      <c r="Q22" s="2">
        <f t="shared" si="7"/>
        <v>34463.915274549006</v>
      </c>
      <c r="R22" s="2">
        <f t="shared" si="8"/>
        <v>266.80071999999996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556.16729699999996</v>
      </c>
      <c r="I23">
        <v>995.46301300000005</v>
      </c>
      <c r="J23" s="2">
        <f t="shared" si="0"/>
        <v>439.29571600000008</v>
      </c>
      <c r="K23" s="2">
        <f t="shared" si="1"/>
        <v>-190.39020083333321</v>
      </c>
      <c r="L23" s="2">
        <f t="shared" si="2"/>
        <v>-647.62890798148123</v>
      </c>
      <c r="M23" s="2">
        <f t="shared" si="3"/>
        <v>36248.428573356956</v>
      </c>
      <c r="N23" s="2">
        <f t="shared" si="4"/>
        <v>419423.20245328586</v>
      </c>
      <c r="O23" s="2">
        <f t="shared" si="5"/>
        <v>123302.19785606649</v>
      </c>
      <c r="P23" s="2">
        <f t="shared" si="6"/>
        <v>192980.72609595273</v>
      </c>
      <c r="Q23" s="2">
        <f t="shared" si="7"/>
        <v>43402.718881192683</v>
      </c>
      <c r="R23" s="2">
        <f t="shared" si="8"/>
        <v>439.29571600000008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1426.2933350000001</v>
      </c>
      <c r="I24">
        <v>1081.833374</v>
      </c>
      <c r="J24" s="2">
        <f t="shared" si="0"/>
        <v>-344.45996100000002</v>
      </c>
      <c r="K24" s="2">
        <f t="shared" si="1"/>
        <v>-104.01983983333321</v>
      </c>
      <c r="L24" s="2">
        <f t="shared" si="2"/>
        <v>222.49713001851887</v>
      </c>
      <c r="M24" s="2">
        <f t="shared" si="3"/>
        <v>10820.127078952293</v>
      </c>
      <c r="N24" s="2">
        <f t="shared" si="4"/>
        <v>49504.972866477692</v>
      </c>
      <c r="O24" s="2">
        <f t="shared" si="5"/>
        <v>-23144.115827902646</v>
      </c>
      <c r="P24" s="2">
        <f t="shared" si="6"/>
        <v>118652.66473212154</v>
      </c>
      <c r="Q24" s="2">
        <f t="shared" si="7"/>
        <v>14874.932141017338</v>
      </c>
      <c r="R24" s="2">
        <f t="shared" si="8"/>
        <v>344.45996100000002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1606.729126</v>
      </c>
      <c r="I25">
        <v>1557.0395510000001</v>
      </c>
      <c r="J25" s="2">
        <f t="shared" si="0"/>
        <v>-49.689574999999877</v>
      </c>
      <c r="K25" s="2">
        <f t="shared" si="1"/>
        <v>371.18633716666682</v>
      </c>
      <c r="L25" s="2">
        <f t="shared" si="2"/>
        <v>402.93292101851875</v>
      </c>
      <c r="M25" s="2">
        <f t="shared" si="3"/>
        <v>137779.29689920647</v>
      </c>
      <c r="N25" s="2">
        <f t="shared" si="4"/>
        <v>162354.93884051588</v>
      </c>
      <c r="O25" s="2">
        <f t="shared" si="5"/>
        <v>149563.19507672984</v>
      </c>
      <c r="P25" s="2">
        <f t="shared" si="6"/>
        <v>2469.0538636806127</v>
      </c>
      <c r="Q25" s="2">
        <f t="shared" si="7"/>
        <v>124780.86150635906</v>
      </c>
      <c r="R25" s="2">
        <f t="shared" si="8"/>
        <v>49.689574999999877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1815.6951899999999</v>
      </c>
      <c r="I26">
        <v>1440.0850829999999</v>
      </c>
      <c r="J26" s="2">
        <f t="shared" si="0"/>
        <v>-375.61010699999997</v>
      </c>
      <c r="K26" s="2">
        <f t="shared" si="1"/>
        <v>254.23186916666668</v>
      </c>
      <c r="L26" s="2">
        <f t="shared" si="2"/>
        <v>611.89898501851872</v>
      </c>
      <c r="M26" s="2">
        <f t="shared" si="3"/>
        <v>64633.843299977125</v>
      </c>
      <c r="N26" s="2">
        <f t="shared" si="4"/>
        <v>374420.36786669341</v>
      </c>
      <c r="O26" s="2">
        <f t="shared" si="5"/>
        <v>155564.22270244418</v>
      </c>
      <c r="P26" s="2">
        <f t="shared" si="6"/>
        <v>141082.95248055144</v>
      </c>
      <c r="Q26" s="2">
        <f t="shared" si="7"/>
        <v>55832.433875250434</v>
      </c>
      <c r="R26" s="2">
        <f t="shared" si="8"/>
        <v>375.61010699999997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1228.690063</v>
      </c>
      <c r="I27">
        <v>463.051422</v>
      </c>
      <c r="J27" s="2">
        <f t="shared" si="0"/>
        <v>-765.63864100000001</v>
      </c>
      <c r="K27" s="2">
        <f t="shared" si="1"/>
        <v>-722.80179183333325</v>
      </c>
      <c r="L27" s="2">
        <f t="shared" si="2"/>
        <v>24.893858018518813</v>
      </c>
      <c r="M27" s="2">
        <f t="shared" si="3"/>
        <v>522442.43027747719</v>
      </c>
      <c r="N27" s="2">
        <f t="shared" si="4"/>
        <v>619.70416704617344</v>
      </c>
      <c r="O27" s="2">
        <f t="shared" si="5"/>
        <v>-17993.325181429987</v>
      </c>
      <c r="P27" s="2">
        <f t="shared" si="6"/>
        <v>586202.52859232691</v>
      </c>
      <c r="Q27" s="2">
        <f t="shared" si="7"/>
        <v>548702.83351428166</v>
      </c>
      <c r="R27" s="2">
        <f t="shared" si="8"/>
        <v>765.63864100000001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1917.5592039999999</v>
      </c>
      <c r="I28">
        <v>2559.8876949999999</v>
      </c>
      <c r="J28" s="2">
        <f t="shared" si="0"/>
        <v>642.32849099999999</v>
      </c>
      <c r="K28" s="2">
        <f t="shared" si="1"/>
        <v>1374.0344811666666</v>
      </c>
      <c r="L28" s="2">
        <f t="shared" si="2"/>
        <v>713.76299901851871</v>
      </c>
      <c r="M28" s="2">
        <f t="shared" si="3"/>
        <v>1887970.7554349508</v>
      </c>
      <c r="N28" s="2">
        <f t="shared" si="4"/>
        <v>509457.61876790994</v>
      </c>
      <c r="O28" s="2">
        <f t="shared" si="5"/>
        <v>980734.97203237435</v>
      </c>
      <c r="P28" s="2">
        <f t="shared" si="6"/>
        <v>412585.89035033708</v>
      </c>
      <c r="Q28" s="2">
        <f t="shared" si="7"/>
        <v>1838984.1293006463</v>
      </c>
      <c r="R28" s="2">
        <f t="shared" si="8"/>
        <v>642.32849099999999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686.98785399999997</v>
      </c>
      <c r="I29">
        <v>614.07934599999999</v>
      </c>
      <c r="J29" s="2">
        <f t="shared" si="0"/>
        <v>-72.908507999999983</v>
      </c>
      <c r="K29" s="2">
        <f t="shared" si="1"/>
        <v>-571.77386783333327</v>
      </c>
      <c r="L29" s="2">
        <f t="shared" si="2"/>
        <v>-516.80835098148123</v>
      </c>
      <c r="M29" s="2">
        <f t="shared" si="3"/>
        <v>326925.35593709006</v>
      </c>
      <c r="N29" s="2">
        <f t="shared" si="4"/>
        <v>267090.8716441979</v>
      </c>
      <c r="O29" s="2">
        <f t="shared" si="5"/>
        <v>295497.50976924837</v>
      </c>
      <c r="P29" s="2">
        <f t="shared" si="6"/>
        <v>5315.6505387860616</v>
      </c>
      <c r="Q29" s="2">
        <f t="shared" si="7"/>
        <v>347765.97376698419</v>
      </c>
      <c r="R29" s="2">
        <f t="shared" si="8"/>
        <v>72.908507999999983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865.87921100000005</v>
      </c>
      <c r="I30">
        <v>1423.903564</v>
      </c>
      <c r="J30" s="2">
        <f t="shared" si="0"/>
        <v>558.02435299999991</v>
      </c>
      <c r="K30" s="2">
        <f t="shared" si="1"/>
        <v>238.0503501666667</v>
      </c>
      <c r="L30" s="2">
        <f t="shared" si="2"/>
        <v>-337.91699398148114</v>
      </c>
      <c r="M30" s="2">
        <f t="shared" si="3"/>
        <v>56667.969214472636</v>
      </c>
      <c r="N30" s="2">
        <f t="shared" si="4"/>
        <v>114187.89482148037</v>
      </c>
      <c r="O30" s="2">
        <f t="shared" si="5"/>
        <v>-80441.258744558989</v>
      </c>
      <c r="P30" s="2">
        <f t="shared" si="6"/>
        <v>311391.17854106851</v>
      </c>
      <c r="Q30" s="2">
        <f t="shared" si="7"/>
        <v>48447.249494107113</v>
      </c>
      <c r="R30" s="2">
        <f t="shared" si="8"/>
        <v>558.02435299999991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2407.9135740000002</v>
      </c>
      <c r="I31">
        <v>2424.727539</v>
      </c>
      <c r="J31" s="2">
        <f t="shared" si="0"/>
        <v>16.813964999999826</v>
      </c>
      <c r="K31" s="2">
        <f t="shared" si="1"/>
        <v>1238.8743251666667</v>
      </c>
      <c r="L31" s="2">
        <f t="shared" si="2"/>
        <v>1204.117369018519</v>
      </c>
      <c r="M31" s="2">
        <f t="shared" si="3"/>
        <v>1534809.5935571638</v>
      </c>
      <c r="N31" s="2">
        <f t="shared" si="4"/>
        <v>1449898.6383720802</v>
      </c>
      <c r="O31" s="2">
        <f t="shared" si="5"/>
        <v>1491750.0929642799</v>
      </c>
      <c r="P31" s="2">
        <f t="shared" si="6"/>
        <v>282.70941902121911</v>
      </c>
      <c r="Q31" s="2">
        <f t="shared" si="7"/>
        <v>1490673.3223882399</v>
      </c>
      <c r="R31" s="2">
        <f t="shared" si="8"/>
        <v>16.813964999999826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1144.9410399999999</v>
      </c>
      <c r="I32">
        <v>1577.8051760000001</v>
      </c>
      <c r="J32" s="2">
        <f t="shared" si="0"/>
        <v>432.86413600000014</v>
      </c>
      <c r="K32" s="2">
        <f t="shared" si="1"/>
        <v>391.95196216666682</v>
      </c>
      <c r="L32" s="2">
        <f t="shared" si="2"/>
        <v>-58.855164981481266</v>
      </c>
      <c r="M32" s="2">
        <f t="shared" si="3"/>
        <v>153626.3406463002</v>
      </c>
      <c r="N32" s="2">
        <f t="shared" si="4"/>
        <v>3463.9304449973788</v>
      </c>
      <c r="O32" s="2">
        <f t="shared" si="5"/>
        <v>-23068.397398134479</v>
      </c>
      <c r="P32" s="2">
        <f t="shared" si="6"/>
        <v>187371.36023502663</v>
      </c>
      <c r="Q32" s="2">
        <f t="shared" si="7"/>
        <v>139882.71040233129</v>
      </c>
      <c r="R32" s="2">
        <f t="shared" si="8"/>
        <v>432.86413600000014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1129.3183590000001</v>
      </c>
      <c r="I33">
        <v>1269.6479489999999</v>
      </c>
      <c r="J33" s="2">
        <f t="shared" si="0"/>
        <v>140.32958999999983</v>
      </c>
      <c r="K33" s="2">
        <f t="shared" si="1"/>
        <v>83.794735166666669</v>
      </c>
      <c r="L33" s="2">
        <f t="shared" si="2"/>
        <v>-74.477845981481096</v>
      </c>
      <c r="M33" s="2">
        <f t="shared" si="3"/>
        <v>7021.5576416518034</v>
      </c>
      <c r="N33" s="2">
        <f t="shared" si="4"/>
        <v>5546.9495420412195</v>
      </c>
      <c r="O33" s="2">
        <f t="shared" si="5"/>
        <v>-6240.8513798019976</v>
      </c>
      <c r="P33" s="2">
        <f t="shared" si="6"/>
        <v>19692.393829568053</v>
      </c>
      <c r="Q33" s="2">
        <f t="shared" si="7"/>
        <v>4336.4521902805172</v>
      </c>
      <c r="R33" s="2">
        <f t="shared" si="8"/>
        <v>140.32958999999983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649.00799600000005</v>
      </c>
      <c r="I34">
        <v>629.88006600000006</v>
      </c>
      <c r="J34" s="2">
        <f t="shared" si="0"/>
        <v>-19.127929999999992</v>
      </c>
      <c r="K34" s="2">
        <f t="shared" si="1"/>
        <v>-555.9731478333332</v>
      </c>
      <c r="L34" s="2">
        <f t="shared" si="2"/>
        <v>-554.78820898148115</v>
      </c>
      <c r="M34" s="2">
        <f t="shared" si="3"/>
        <v>309106.14111170539</v>
      </c>
      <c r="N34" s="2">
        <f t="shared" si="4"/>
        <v>307789.95682487963</v>
      </c>
      <c r="O34" s="2">
        <f t="shared" si="5"/>
        <v>308447.34692825115</v>
      </c>
      <c r="P34" s="2">
        <f t="shared" si="6"/>
        <v>365.87770608489967</v>
      </c>
      <c r="Q34" s="2">
        <f t="shared" si="7"/>
        <v>329379.73458341078</v>
      </c>
      <c r="R34" s="2">
        <f t="shared" si="8"/>
        <v>19.127929999999992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518.11755400000004</v>
      </c>
      <c r="I35">
        <v>848.40686000000005</v>
      </c>
      <c r="J35" s="2">
        <f t="shared" si="0"/>
        <v>330.28930600000001</v>
      </c>
      <c r="K35" s="2">
        <f t="shared" si="1"/>
        <v>-337.44635383333321</v>
      </c>
      <c r="L35" s="2">
        <f t="shared" si="2"/>
        <v>-685.67865098148116</v>
      </c>
      <c r="M35" s="2">
        <f t="shared" si="3"/>
        <v>113870.04171541111</v>
      </c>
      <c r="N35" s="2">
        <f t="shared" si="4"/>
        <v>470155.21241178387</v>
      </c>
      <c r="O35" s="2">
        <f t="shared" si="5"/>
        <v>231379.76067505949</v>
      </c>
      <c r="P35" s="2">
        <f t="shared" si="6"/>
        <v>109091.02565796164</v>
      </c>
      <c r="Q35" s="2">
        <f t="shared" si="7"/>
        <v>126301.58652636621</v>
      </c>
      <c r="R35" s="2">
        <f t="shared" si="8"/>
        <v>330.28930600000001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1437.820557</v>
      </c>
      <c r="I36">
        <v>1575.9678960000001</v>
      </c>
      <c r="J36" s="2">
        <f t="shared" si="0"/>
        <v>138.1473390000001</v>
      </c>
      <c r="K36" s="2">
        <f t="shared" si="1"/>
        <v>390.11468216666685</v>
      </c>
      <c r="L36" s="2">
        <f t="shared" si="2"/>
        <v>234.02435201851881</v>
      </c>
      <c r="M36" s="2">
        <f t="shared" si="3"/>
        <v>152189.46524199951</v>
      </c>
      <c r="N36" s="2">
        <f t="shared" si="4"/>
        <v>54767.397337687609</v>
      </c>
      <c r="O36" s="2">
        <f t="shared" si="5"/>
        <v>91296.33570696463</v>
      </c>
      <c r="P36" s="2">
        <f t="shared" si="6"/>
        <v>19084.68727278095</v>
      </c>
      <c r="Q36" s="2">
        <f t="shared" si="7"/>
        <v>138511.76759558392</v>
      </c>
      <c r="R36" s="2">
        <f t="shared" si="8"/>
        <v>138.1473390000001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1925.78125</v>
      </c>
      <c r="I37">
        <v>1222.253784</v>
      </c>
      <c r="J37" s="2">
        <f t="shared" si="0"/>
        <v>-703.527466</v>
      </c>
      <c r="K37" s="2">
        <f t="shared" si="1"/>
        <v>36.400570166666739</v>
      </c>
      <c r="L37" s="2">
        <f t="shared" si="2"/>
        <v>721.9850450185188</v>
      </c>
      <c r="M37" s="2">
        <f t="shared" si="3"/>
        <v>1325.0015084584286</v>
      </c>
      <c r="N37" s="2">
        <f t="shared" si="4"/>
        <v>521262.40523039264</v>
      </c>
      <c r="O37" s="2">
        <f t="shared" si="5"/>
        <v>26280.667290480636</v>
      </c>
      <c r="P37" s="2">
        <f t="shared" si="6"/>
        <v>494950.89541638119</v>
      </c>
      <c r="Q37" s="2">
        <f t="shared" si="7"/>
        <v>340.68222322486542</v>
      </c>
      <c r="R37" s="2">
        <f t="shared" si="8"/>
        <v>703.527466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2647.047607</v>
      </c>
      <c r="I38">
        <v>2024.3743899999999</v>
      </c>
      <c r="J38" s="2">
        <f t="shared" si="0"/>
        <v>-622.67321700000002</v>
      </c>
      <c r="K38" s="2">
        <f t="shared" si="1"/>
        <v>838.52117616666669</v>
      </c>
      <c r="L38" s="2">
        <f t="shared" si="2"/>
        <v>1443.2514020185188</v>
      </c>
      <c r="M38" s="2">
        <f t="shared" si="3"/>
        <v>703117.76287993009</v>
      </c>
      <c r="N38" s="2">
        <f t="shared" si="4"/>
        <v>2082974.6094284202</v>
      </c>
      <c r="O38" s="2">
        <f t="shared" si="5"/>
        <v>1210196.8631247592</v>
      </c>
      <c r="P38" s="2">
        <f t="shared" si="6"/>
        <v>387721.93516912911</v>
      </c>
      <c r="Q38" s="2">
        <f t="shared" si="7"/>
        <v>673348.55772828637</v>
      </c>
      <c r="R38" s="2">
        <f t="shared" si="8"/>
        <v>622.67321700000002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2631.1535640000002</v>
      </c>
      <c r="I39">
        <v>2854.1467290000001</v>
      </c>
      <c r="J39" s="2">
        <f t="shared" si="0"/>
        <v>222.99316499999986</v>
      </c>
      <c r="K39" s="2">
        <f t="shared" si="1"/>
        <v>1668.2935151666668</v>
      </c>
      <c r="L39" s="2">
        <f t="shared" si="2"/>
        <v>1427.357359018519</v>
      </c>
      <c r="M39" s="2">
        <f t="shared" si="3"/>
        <v>2783203.2527471534</v>
      </c>
      <c r="N39" s="2">
        <f t="shared" si="4"/>
        <v>2037349.0303443214</v>
      </c>
      <c r="O39" s="2">
        <f t="shared" si="5"/>
        <v>2381251.025876015</v>
      </c>
      <c r="P39" s="2">
        <f t="shared" si="6"/>
        <v>49725.951636717167</v>
      </c>
      <c r="Q39" s="2">
        <f t="shared" si="7"/>
        <v>2723656.8521281998</v>
      </c>
      <c r="R39" s="2">
        <f t="shared" si="8"/>
        <v>222.99316499999986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2438.9184570000002</v>
      </c>
      <c r="I40">
        <v>911.68017599999996</v>
      </c>
      <c r="J40" s="2">
        <f t="shared" si="0"/>
        <v>-1527.2382810000004</v>
      </c>
      <c r="K40" s="2">
        <f t="shared" si="1"/>
        <v>-274.1730378333333</v>
      </c>
      <c r="L40" s="2">
        <f t="shared" si="2"/>
        <v>1235.122252018519</v>
      </c>
      <c r="M40" s="2">
        <f t="shared" si="3"/>
        <v>75170.854674758404</v>
      </c>
      <c r="N40" s="2">
        <f t="shared" si="4"/>
        <v>1525526.977431298</v>
      </c>
      <c r="O40" s="2">
        <f t="shared" si="5"/>
        <v>-338637.21993146522</v>
      </c>
      <c r="P40" s="2">
        <f t="shared" si="6"/>
        <v>2332456.7669518362</v>
      </c>
      <c r="Q40" s="2">
        <f t="shared" si="7"/>
        <v>85331.77438790958</v>
      </c>
      <c r="R40" s="2">
        <f t="shared" si="8"/>
        <v>1527.2382810000004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431.963165</v>
      </c>
      <c r="I41">
        <v>546.101135</v>
      </c>
      <c r="J41" s="2">
        <f t="shared" si="0"/>
        <v>114.13797</v>
      </c>
      <c r="K41" s="2">
        <f t="shared" si="1"/>
        <v>-639.75207883333326</v>
      </c>
      <c r="L41" s="2">
        <f t="shared" si="2"/>
        <v>-771.83303998148119</v>
      </c>
      <c r="M41" s="2">
        <f t="shared" si="3"/>
        <v>409282.72237157146</v>
      </c>
      <c r="N41" s="2">
        <f t="shared" si="4"/>
        <v>595726.24160705472</v>
      </c>
      <c r="O41" s="2">
        <f t="shared" si="5"/>
        <v>493781.79184040381</v>
      </c>
      <c r="P41" s="2">
        <f t="shared" si="6"/>
        <v>13027.476195720899</v>
      </c>
      <c r="Q41" s="2">
        <f t="shared" si="7"/>
        <v>432562.80507794546</v>
      </c>
      <c r="R41" s="2">
        <f t="shared" si="8"/>
        <v>114.13797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393.22332799999998</v>
      </c>
      <c r="I42">
        <v>406.433289</v>
      </c>
      <c r="J42" s="2">
        <f t="shared" si="0"/>
        <v>13.209961000000021</v>
      </c>
      <c r="K42" s="2">
        <f t="shared" si="1"/>
        <v>-779.4199248333332</v>
      </c>
      <c r="L42" s="2">
        <f t="shared" si="2"/>
        <v>-810.57287698148116</v>
      </c>
      <c r="M42" s="2">
        <f t="shared" si="3"/>
        <v>607495.41922719881</v>
      </c>
      <c r="N42" s="2">
        <f t="shared" si="4"/>
        <v>657028.38889803539</v>
      </c>
      <c r="O42" s="2">
        <f t="shared" si="5"/>
        <v>631776.65084884467</v>
      </c>
      <c r="P42" s="2">
        <f t="shared" si="6"/>
        <v>174.50306962152155</v>
      </c>
      <c r="Q42" s="2">
        <f t="shared" si="7"/>
        <v>635787.61978249054</v>
      </c>
      <c r="R42" s="2">
        <f t="shared" si="8"/>
        <v>13.209961000000021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393.20797700000003</v>
      </c>
      <c r="I43">
        <v>615.21392800000001</v>
      </c>
      <c r="J43" s="2">
        <f t="shared" si="0"/>
        <v>222.00595099999998</v>
      </c>
      <c r="K43" s="2">
        <f t="shared" si="1"/>
        <v>-570.63928583333325</v>
      </c>
      <c r="L43" s="2">
        <f t="shared" si="2"/>
        <v>-810.58822798148117</v>
      </c>
      <c r="M43" s="2">
        <f t="shared" si="3"/>
        <v>325629.19453637663</v>
      </c>
      <c r="N43" s="2">
        <f t="shared" si="4"/>
        <v>657053.27534215769</v>
      </c>
      <c r="O43" s="2">
        <f t="shared" si="5"/>
        <v>462553.48752025951</v>
      </c>
      <c r="P43" s="2">
        <f t="shared" si="6"/>
        <v>49286.642279414395</v>
      </c>
      <c r="Q43" s="2">
        <f t="shared" si="7"/>
        <v>346429.09677670506</v>
      </c>
      <c r="R43" s="2">
        <f t="shared" si="8"/>
        <v>222.00595099999998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393.15130599999998</v>
      </c>
      <c r="I44">
        <v>803.89947500000005</v>
      </c>
      <c r="J44" s="2">
        <f t="shared" si="0"/>
        <v>410.74816900000008</v>
      </c>
      <c r="K44" s="2">
        <f t="shared" si="1"/>
        <v>-381.9537388333332</v>
      </c>
      <c r="L44" s="2">
        <f t="shared" si="2"/>
        <v>-810.64489898148122</v>
      </c>
      <c r="M44" s="2">
        <f t="shared" si="3"/>
        <v>145888.65860876211</v>
      </c>
      <c r="N44" s="2">
        <f t="shared" si="4"/>
        <v>657145.15224469593</v>
      </c>
      <c r="O44" s="2">
        <f t="shared" si="5"/>
        <v>309628.85003214644</v>
      </c>
      <c r="P44" s="2">
        <f t="shared" si="6"/>
        <v>168714.05833685261</v>
      </c>
      <c r="Q44" s="2">
        <f t="shared" si="7"/>
        <v>159917.39464988164</v>
      </c>
      <c r="R44" s="2">
        <f t="shared" si="8"/>
        <v>410.74816900000008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467.59069799999997</v>
      </c>
      <c r="I45">
        <v>708.84655799999996</v>
      </c>
      <c r="J45" s="2">
        <f t="shared" si="0"/>
        <v>241.25585999999998</v>
      </c>
      <c r="K45" s="2">
        <f t="shared" si="1"/>
        <v>-477.0066558333333</v>
      </c>
      <c r="L45" s="2">
        <f t="shared" si="2"/>
        <v>-736.20550698148122</v>
      </c>
      <c r="M45" s="2">
        <f t="shared" si="3"/>
        <v>227535.34970930009</v>
      </c>
      <c r="N45" s="2">
        <f t="shared" si="4"/>
        <v>541998.54850985983</v>
      </c>
      <c r="O45" s="2">
        <f t="shared" si="5"/>
        <v>351174.92689132009</v>
      </c>
      <c r="P45" s="2">
        <f t="shared" si="6"/>
        <v>58204.389984339592</v>
      </c>
      <c r="Q45" s="2">
        <f t="shared" si="7"/>
        <v>244975.1530470929</v>
      </c>
      <c r="R45" s="2">
        <f t="shared" si="8"/>
        <v>241.25585999999998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506.49508700000001</v>
      </c>
      <c r="I46">
        <v>956.27630599999998</v>
      </c>
      <c r="J46" s="2">
        <f t="shared" si="0"/>
        <v>449.78121899999996</v>
      </c>
      <c r="K46" s="2">
        <f t="shared" si="1"/>
        <v>-229.57690783333328</v>
      </c>
      <c r="L46" s="2">
        <f t="shared" si="2"/>
        <v>-697.30111798148118</v>
      </c>
      <c r="M46" s="2">
        <f t="shared" si="3"/>
        <v>52705.556610314801</v>
      </c>
      <c r="N46" s="2">
        <f t="shared" si="4"/>
        <v>486228.84913822357</v>
      </c>
      <c r="O46" s="2">
        <f t="shared" si="5"/>
        <v>160084.23449491477</v>
      </c>
      <c r="P46" s="2">
        <f t="shared" si="6"/>
        <v>202303.14496512592</v>
      </c>
      <c r="Q46" s="2">
        <f t="shared" si="7"/>
        <v>61266.100391802669</v>
      </c>
      <c r="R46" s="2">
        <f t="shared" si="8"/>
        <v>449.78121899999996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457.52606200000002</v>
      </c>
      <c r="I47">
        <v>1236.3688959999999</v>
      </c>
      <c r="J47" s="2">
        <f t="shared" si="0"/>
        <v>778.84283399999993</v>
      </c>
      <c r="K47" s="2">
        <f t="shared" si="1"/>
        <v>50.515682166666693</v>
      </c>
      <c r="L47" s="2">
        <f t="shared" si="2"/>
        <v>-746.27014298148117</v>
      </c>
      <c r="M47" s="2">
        <f t="shared" si="3"/>
        <v>2551.8341447636872</v>
      </c>
      <c r="N47" s="2">
        <f t="shared" si="4"/>
        <v>556919.1263056004</v>
      </c>
      <c r="O47" s="2">
        <f t="shared" si="5"/>
        <v>-37698.345353325414</v>
      </c>
      <c r="P47" s="2">
        <f t="shared" si="6"/>
        <v>606596.16007315146</v>
      </c>
      <c r="Q47" s="2">
        <f t="shared" si="7"/>
        <v>1060.9802001878923</v>
      </c>
      <c r="R47" s="2">
        <f t="shared" si="8"/>
        <v>778.84283399999993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1455.6488039999999</v>
      </c>
      <c r="I48">
        <v>965.20886199999995</v>
      </c>
      <c r="J48" s="2">
        <f t="shared" si="0"/>
        <v>-490.43994199999997</v>
      </c>
      <c r="K48" s="2">
        <f t="shared" si="1"/>
        <v>-220.6443518333333</v>
      </c>
      <c r="L48" s="2">
        <f t="shared" si="2"/>
        <v>251.85259901851873</v>
      </c>
      <c r="M48" s="2">
        <f t="shared" si="3"/>
        <v>48683.929995951774</v>
      </c>
      <c r="N48" s="2">
        <f t="shared" si="4"/>
        <v>63429.731632382784</v>
      </c>
      <c r="O48" s="2">
        <f t="shared" si="5"/>
        <v>-55569.853467981462</v>
      </c>
      <c r="P48" s="2">
        <f t="shared" si="6"/>
        <v>240531.33670896332</v>
      </c>
      <c r="Q48" s="2">
        <f t="shared" si="7"/>
        <v>56923.920230962969</v>
      </c>
      <c r="R48" s="2">
        <f t="shared" si="8"/>
        <v>490.43994199999997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2133.2990719999998</v>
      </c>
      <c r="I49">
        <v>932.90051300000005</v>
      </c>
      <c r="J49" s="2">
        <f t="shared" si="0"/>
        <v>-1200.3985589999998</v>
      </c>
      <c r="K49" s="2">
        <f t="shared" si="1"/>
        <v>-252.95270083333321</v>
      </c>
      <c r="L49" s="2">
        <f t="shared" si="2"/>
        <v>929.5028670185186</v>
      </c>
      <c r="M49" s="2">
        <f t="shared" si="3"/>
        <v>63985.06885887777</v>
      </c>
      <c r="N49" s="2">
        <f t="shared" si="4"/>
        <v>863975.5797956459</v>
      </c>
      <c r="O49" s="2">
        <f t="shared" si="5"/>
        <v>-235120.26064466083</v>
      </c>
      <c r="P49" s="2">
        <f t="shared" si="6"/>
        <v>1440956.7004492758</v>
      </c>
      <c r="Q49" s="2">
        <f t="shared" si="7"/>
        <v>73384.475934125512</v>
      </c>
      <c r="R49" s="2">
        <f t="shared" si="8"/>
        <v>1200.3985589999998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2001.6020510000001</v>
      </c>
      <c r="I50">
        <v>1262.6889650000001</v>
      </c>
      <c r="J50" s="2">
        <f t="shared" si="0"/>
        <v>-738.91308600000002</v>
      </c>
      <c r="K50" s="2">
        <f t="shared" si="1"/>
        <v>76.835751166666796</v>
      </c>
      <c r="L50" s="2">
        <f t="shared" si="2"/>
        <v>797.80584601851888</v>
      </c>
      <c r="M50" s="2">
        <f t="shared" si="3"/>
        <v>5903.7326573459377</v>
      </c>
      <c r="N50" s="2">
        <f t="shared" si="4"/>
        <v>636494.16794132465</v>
      </c>
      <c r="O50" s="2">
        <f t="shared" si="5"/>
        <v>61300.011463991003</v>
      </c>
      <c r="P50" s="2">
        <f t="shared" si="6"/>
        <v>545992.54866204341</v>
      </c>
      <c r="Q50" s="2">
        <f t="shared" si="7"/>
        <v>3468.3571825988533</v>
      </c>
      <c r="R50" s="2">
        <f t="shared" si="8"/>
        <v>738.91308600000002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1047.3858640000001</v>
      </c>
      <c r="I51">
        <v>786.02819799999997</v>
      </c>
      <c r="J51" s="2">
        <f t="shared" si="0"/>
        <v>-261.35766600000011</v>
      </c>
      <c r="K51" s="2">
        <f t="shared" si="1"/>
        <v>-399.82501583333328</v>
      </c>
      <c r="L51" s="2">
        <f t="shared" si="2"/>
        <v>-156.41034098148111</v>
      </c>
      <c r="M51" s="2">
        <f t="shared" si="3"/>
        <v>159860.0432861252</v>
      </c>
      <c r="N51" s="2">
        <f t="shared" si="4"/>
        <v>24464.19476594319</v>
      </c>
      <c r="O51" s="2">
        <f t="shared" si="5"/>
        <v>62536.767059417747</v>
      </c>
      <c r="P51" s="2">
        <f t="shared" si="6"/>
        <v>68307.829576967619</v>
      </c>
      <c r="Q51" s="2">
        <f t="shared" si="7"/>
        <v>174530.10765727895</v>
      </c>
      <c r="R51" s="2">
        <f t="shared" si="8"/>
        <v>261.35766600000011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800.542236</v>
      </c>
      <c r="I52">
        <v>442.436646</v>
      </c>
      <c r="J52" s="2">
        <f t="shared" si="0"/>
        <v>-358.10559000000001</v>
      </c>
      <c r="K52" s="2">
        <f t="shared" si="1"/>
        <v>-743.41656783333326</v>
      </c>
      <c r="L52" s="2">
        <f t="shared" si="2"/>
        <v>-403.25396898148119</v>
      </c>
      <c r="M52" s="2">
        <f t="shared" si="3"/>
        <v>552668.19332909305</v>
      </c>
      <c r="N52" s="2">
        <f t="shared" si="4"/>
        <v>162613.7634993174</v>
      </c>
      <c r="O52" s="2">
        <f t="shared" si="5"/>
        <v>299785.6815853822</v>
      </c>
      <c r="P52" s="2">
        <f t="shared" si="6"/>
        <v>128239.61358924811</v>
      </c>
      <c r="Q52" s="2">
        <f t="shared" si="7"/>
        <v>579668.37805247551</v>
      </c>
      <c r="R52" s="2">
        <f t="shared" si="8"/>
        <v>358.10559000000001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839.13433799999996</v>
      </c>
      <c r="I53">
        <v>2323.4748540000001</v>
      </c>
      <c r="J53" s="2">
        <f t="shared" si="0"/>
        <v>1484.3405160000002</v>
      </c>
      <c r="K53" s="2">
        <f t="shared" si="1"/>
        <v>1137.6216401666668</v>
      </c>
      <c r="L53" s="2">
        <f t="shared" si="2"/>
        <v>-364.66186698148124</v>
      </c>
      <c r="M53" s="2">
        <f t="shared" si="3"/>
        <v>1294182.9961754971</v>
      </c>
      <c r="N53" s="2">
        <f t="shared" si="4"/>
        <v>132978.27723041951</v>
      </c>
      <c r="O53" s="2">
        <f t="shared" si="5"/>
        <v>-414847.23122171155</v>
      </c>
      <c r="P53" s="2">
        <f t="shared" si="6"/>
        <v>2203266.767439147</v>
      </c>
      <c r="Q53" s="2">
        <f t="shared" si="7"/>
        <v>1253680.2770679356</v>
      </c>
      <c r="R53" s="2">
        <f t="shared" si="8"/>
        <v>1484.3405160000002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1888.6108400000001</v>
      </c>
      <c r="I54">
        <v>1655.098999</v>
      </c>
      <c r="J54" s="2">
        <f t="shared" si="0"/>
        <v>-233.511841</v>
      </c>
      <c r="K54" s="2">
        <f t="shared" si="1"/>
        <v>469.24578516666679</v>
      </c>
      <c r="L54" s="2">
        <f t="shared" si="2"/>
        <v>684.81463501851886</v>
      </c>
      <c r="M54" s="2">
        <f t="shared" si="3"/>
        <v>220191.60689668159</v>
      </c>
      <c r="N54" s="2">
        <f t="shared" si="4"/>
        <v>468971.08433554717</v>
      </c>
      <c r="O54" s="2">
        <f t="shared" si="5"/>
        <v>321346.38110288925</v>
      </c>
      <c r="P54" s="2">
        <f t="shared" si="6"/>
        <v>54527.779887209283</v>
      </c>
      <c r="Q54" s="2">
        <f t="shared" si="7"/>
        <v>203674.21188892165</v>
      </c>
      <c r="R54" s="2">
        <f t="shared" si="8"/>
        <v>233.511841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799.78790300000003</v>
      </c>
      <c r="I55">
        <v>1079.165283</v>
      </c>
      <c r="J55" s="2">
        <f t="shared" si="0"/>
        <v>279.37738000000002</v>
      </c>
      <c r="K55" s="2">
        <f t="shared" si="1"/>
        <v>-106.68793083333321</v>
      </c>
      <c r="L55" s="2">
        <f t="shared" si="2"/>
        <v>-404.00830198148117</v>
      </c>
      <c r="M55" s="2">
        <f t="shared" si="3"/>
        <v>11382.314585498092</v>
      </c>
      <c r="N55" s="2">
        <f t="shared" si="4"/>
        <v>163222.70806995968</v>
      </c>
      <c r="O55" s="2">
        <f t="shared" si="5"/>
        <v>43102.80977789266</v>
      </c>
      <c r="P55" s="2">
        <f t="shared" si="6"/>
        <v>78051.720455664414</v>
      </c>
      <c r="Q55" s="2">
        <f t="shared" si="7"/>
        <v>15532.866713954041</v>
      </c>
      <c r="R55" s="2">
        <f t="shared" si="8"/>
        <v>279.37738000000002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787.46508800000004</v>
      </c>
      <c r="I56">
        <v>1127.5311280000001</v>
      </c>
      <c r="J56" s="2">
        <f t="shared" si="0"/>
        <v>340.06604000000004</v>
      </c>
      <c r="K56" s="2">
        <f t="shared" si="1"/>
        <v>-58.322085833333176</v>
      </c>
      <c r="L56" s="2">
        <f t="shared" si="2"/>
        <v>-416.33111698148116</v>
      </c>
      <c r="M56" s="2">
        <f t="shared" si="3"/>
        <v>3401.4656959506824</v>
      </c>
      <c r="N56" s="2">
        <f t="shared" si="4"/>
        <v>173331.59896704776</v>
      </c>
      <c r="O56" s="2">
        <f t="shared" si="5"/>
        <v>24281.299139681421</v>
      </c>
      <c r="P56" s="2">
        <f t="shared" si="6"/>
        <v>115644.91156128162</v>
      </c>
      <c r="Q56" s="2">
        <f t="shared" si="7"/>
        <v>5816.3619669912405</v>
      </c>
      <c r="R56" s="2">
        <f t="shared" si="8"/>
        <v>340.06604000000004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642.44921899999997</v>
      </c>
      <c r="I57">
        <v>1077.825928</v>
      </c>
      <c r="J57" s="2">
        <f t="shared" si="0"/>
        <v>435.37670900000001</v>
      </c>
      <c r="K57" s="2">
        <f t="shared" si="1"/>
        <v>-108.02728583333328</v>
      </c>
      <c r="L57" s="2">
        <f t="shared" si="2"/>
        <v>-561.34698598148123</v>
      </c>
      <c r="M57" s="2">
        <f t="shared" si="3"/>
        <v>11669.89448451669</v>
      </c>
      <c r="N57" s="2">
        <f t="shared" si="4"/>
        <v>315110.43867049325</v>
      </c>
      <c r="O57" s="2">
        <f t="shared" si="5"/>
        <v>60640.791306301602</v>
      </c>
      <c r="P57" s="2">
        <f t="shared" si="6"/>
        <v>189552.87873967068</v>
      </c>
      <c r="Q57" s="2">
        <f t="shared" si="7"/>
        <v>15868.510682791097</v>
      </c>
      <c r="R57" s="2">
        <f t="shared" si="8"/>
        <v>435.37670900000001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535.21710199999995</v>
      </c>
      <c r="I58">
        <v>1028.0291749999999</v>
      </c>
      <c r="J58" s="2">
        <f t="shared" si="0"/>
        <v>492.81207299999994</v>
      </c>
      <c r="K58" s="2">
        <f t="shared" si="1"/>
        <v>-157.82403883333336</v>
      </c>
      <c r="L58" s="2">
        <f t="shared" si="2"/>
        <v>-668.57910298148124</v>
      </c>
      <c r="M58" s="2">
        <f t="shared" si="3"/>
        <v>24908.427233665516</v>
      </c>
      <c r="N58" s="2">
        <f t="shared" si="4"/>
        <v>446998.01694352209</v>
      </c>
      <c r="O58" s="2">
        <f t="shared" si="5"/>
        <v>105517.85431210448</v>
      </c>
      <c r="P58" s="2">
        <f t="shared" si="6"/>
        <v>242863.73929455728</v>
      </c>
      <c r="Q58" s="2">
        <f t="shared" si="7"/>
        <v>30894.048828510946</v>
      </c>
      <c r="R58" s="2">
        <f t="shared" si="8"/>
        <v>492.81207299999994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467.39083900000003</v>
      </c>
      <c r="I59">
        <v>1285.821533</v>
      </c>
      <c r="J59" s="2">
        <f t="shared" si="0"/>
        <v>818.43069400000002</v>
      </c>
      <c r="K59" s="2">
        <f t="shared" si="1"/>
        <v>99.968319166666788</v>
      </c>
      <c r="L59" s="2">
        <f t="shared" si="2"/>
        <v>-736.40536598148117</v>
      </c>
      <c r="M59" s="2">
        <f t="shared" si="3"/>
        <v>9993.6648370085586</v>
      </c>
      <c r="N59" s="2">
        <f t="shared" si="4"/>
        <v>542292.86304631922</v>
      </c>
      <c r="O59" s="2">
        <f t="shared" si="5"/>
        <v>-73617.206662482771</v>
      </c>
      <c r="P59" s="2">
        <f t="shared" si="6"/>
        <v>669828.80088132166</v>
      </c>
      <c r="Q59" s="2">
        <f t="shared" si="7"/>
        <v>6728.154436545613</v>
      </c>
      <c r="R59" s="2">
        <f t="shared" si="8"/>
        <v>818.43069400000002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1367.965942</v>
      </c>
      <c r="I60">
        <v>522.72045900000001</v>
      </c>
      <c r="J60" s="2">
        <f t="shared" si="0"/>
        <v>-845.24548300000004</v>
      </c>
      <c r="K60" s="2">
        <f t="shared" si="1"/>
        <v>-663.13275483333325</v>
      </c>
      <c r="L60" s="2">
        <f t="shared" si="2"/>
        <v>164.16973701851884</v>
      </c>
      <c r="M60" s="2">
        <f t="shared" si="3"/>
        <v>439745.05053284566</v>
      </c>
      <c r="N60" s="2">
        <f t="shared" si="4"/>
        <v>26951.702552729635</v>
      </c>
      <c r="O60" s="2">
        <f t="shared" si="5"/>
        <v>-108866.32996935425</v>
      </c>
      <c r="P60" s="2">
        <f t="shared" si="6"/>
        <v>714439.92653190333</v>
      </c>
      <c r="Q60" s="2">
        <f t="shared" si="7"/>
        <v>463864.17176423111</v>
      </c>
      <c r="R60" s="2">
        <f t="shared" si="8"/>
        <v>845.24548300000004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1795.7395019999999</v>
      </c>
      <c r="I61">
        <v>560.98333700000001</v>
      </c>
      <c r="J61" s="2">
        <f t="shared" si="0"/>
        <v>-1234.7561649999998</v>
      </c>
      <c r="K61" s="2">
        <f t="shared" si="1"/>
        <v>-624.86987683333325</v>
      </c>
      <c r="L61" s="2">
        <f t="shared" si="2"/>
        <v>591.94329701851871</v>
      </c>
      <c r="M61" s="2">
        <f t="shared" si="3"/>
        <v>390462.36297370505</v>
      </c>
      <c r="N61" s="2">
        <f t="shared" si="4"/>
        <v>350396.86688515428</v>
      </c>
      <c r="O61" s="2">
        <f t="shared" si="5"/>
        <v>-369887.53510027897</v>
      </c>
      <c r="P61" s="2">
        <f t="shared" si="6"/>
        <v>1524622.7870055067</v>
      </c>
      <c r="Q61" s="2">
        <f t="shared" si="7"/>
        <v>413208.38324257714</v>
      </c>
      <c r="R61" s="2">
        <f t="shared" si="8"/>
        <v>1234.7561649999998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2650.8264159999999</v>
      </c>
      <c r="I62">
        <v>2165.2080080000001</v>
      </c>
      <c r="J62" s="2">
        <f t="shared" si="0"/>
        <v>-485.61840799999982</v>
      </c>
      <c r="K62" s="2">
        <f t="shared" si="1"/>
        <v>979.35479416666681</v>
      </c>
      <c r="L62" s="2">
        <f t="shared" si="2"/>
        <v>1447.0302110185187</v>
      </c>
      <c r="M62" s="2">
        <f t="shared" si="3"/>
        <v>959135.81285723427</v>
      </c>
      <c r="N62" s="2">
        <f t="shared" si="4"/>
        <v>2093896.4316002987</v>
      </c>
      <c r="O62" s="2">
        <f t="shared" si="5"/>
        <v>1417155.9744649897</v>
      </c>
      <c r="P62" s="2">
        <f t="shared" si="6"/>
        <v>235825.2381884543</v>
      </c>
      <c r="Q62" s="2">
        <f t="shared" si="7"/>
        <v>924312.65498331934</v>
      </c>
      <c r="R62" s="2">
        <f t="shared" si="8"/>
        <v>485.61840799999982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2752.78125</v>
      </c>
      <c r="I63">
        <v>2956.4096679999998</v>
      </c>
      <c r="J63" s="2">
        <f t="shared" si="0"/>
        <v>203.62841799999978</v>
      </c>
      <c r="K63" s="2">
        <f t="shared" si="1"/>
        <v>1770.5564541666665</v>
      </c>
      <c r="L63" s="2">
        <f t="shared" si="2"/>
        <v>1548.9850450185188</v>
      </c>
      <c r="M63" s="2">
        <f t="shared" si="3"/>
        <v>3134870.157391239</v>
      </c>
      <c r="N63" s="2">
        <f t="shared" si="4"/>
        <v>2399354.669691023</v>
      </c>
      <c r="O63" s="2">
        <f t="shared" si="5"/>
        <v>2742565.4688651832</v>
      </c>
      <c r="P63" s="2">
        <f t="shared" si="6"/>
        <v>41464.532617182638</v>
      </c>
      <c r="Q63" s="2">
        <f t="shared" si="7"/>
        <v>3071653.9507537642</v>
      </c>
      <c r="R63" s="2">
        <f t="shared" si="8"/>
        <v>203.62841799999978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2135.3557129999999</v>
      </c>
      <c r="I64">
        <v>1680.4573969999999</v>
      </c>
      <c r="J64" s="2">
        <f t="shared" si="0"/>
        <v>-454.89831600000002</v>
      </c>
      <c r="K64" s="2">
        <f t="shared" si="1"/>
        <v>494.60418316666664</v>
      </c>
      <c r="L64" s="2">
        <f t="shared" si="2"/>
        <v>931.55950801851873</v>
      </c>
      <c r="M64" s="2">
        <f t="shared" si="3"/>
        <v>244633.29800596554</v>
      </c>
      <c r="N64" s="2">
        <f t="shared" si="4"/>
        <v>867803.1169797047</v>
      </c>
      <c r="O64" s="2">
        <f t="shared" si="5"/>
        <v>460753.22953464132</v>
      </c>
      <c r="P64" s="2">
        <f t="shared" si="6"/>
        <v>206932.47789963588</v>
      </c>
      <c r="Q64" s="2">
        <f t="shared" si="7"/>
        <v>227205.89197651515</v>
      </c>
      <c r="R64" s="2">
        <f t="shared" si="8"/>
        <v>454.89831600000002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409.832764</v>
      </c>
      <c r="I65">
        <v>591.15496800000005</v>
      </c>
      <c r="J65" s="2">
        <f t="shared" si="0"/>
        <v>181.32220400000006</v>
      </c>
      <c r="K65" s="2">
        <f t="shared" si="1"/>
        <v>-594.6982458333332</v>
      </c>
      <c r="L65" s="2">
        <f t="shared" si="2"/>
        <v>-793.9634409814812</v>
      </c>
      <c r="M65" s="2">
        <f t="shared" si="3"/>
        <v>353666.00359724363</v>
      </c>
      <c r="N65" s="2">
        <f t="shared" si="4"/>
        <v>630377.94561515399</v>
      </c>
      <c r="O65" s="2">
        <f t="shared" si="5"/>
        <v>472168.66560748406</v>
      </c>
      <c r="P65" s="2">
        <f t="shared" si="6"/>
        <v>32877.741663417633</v>
      </c>
      <c r="Q65" s="2">
        <f t="shared" si="7"/>
        <v>375329.28525019932</v>
      </c>
      <c r="R65" s="2">
        <f t="shared" si="8"/>
        <v>181.32220400000006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393.18335000000002</v>
      </c>
      <c r="I66">
        <v>421.906342</v>
      </c>
      <c r="J66" s="2">
        <f t="shared" si="0"/>
        <v>28.722991999999977</v>
      </c>
      <c r="K66" s="2">
        <f t="shared" si="1"/>
        <v>-763.94687183333326</v>
      </c>
      <c r="L66" s="2">
        <f t="shared" si="2"/>
        <v>-810.61285498148118</v>
      </c>
      <c r="M66" s="2">
        <f t="shared" si="3"/>
        <v>583614.82298393536</v>
      </c>
      <c r="N66" s="2">
        <f t="shared" si="4"/>
        <v>657093.20066122781</v>
      </c>
      <c r="O66" s="2">
        <f t="shared" si="5"/>
        <v>619265.15483099001</v>
      </c>
      <c r="P66" s="2">
        <f t="shared" si="6"/>
        <v>825.01026943206261</v>
      </c>
      <c r="Q66" s="2">
        <f t="shared" si="7"/>
        <v>611351.75783319946</v>
      </c>
      <c r="R66" s="2">
        <f t="shared" si="8"/>
        <v>28.722991999999977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393.17855800000001</v>
      </c>
      <c r="I67">
        <v>306.32290599999999</v>
      </c>
      <c r="J67" s="2">
        <f t="shared" si="0"/>
        <v>-86.855652000000021</v>
      </c>
      <c r="K67" s="2">
        <f t="shared" si="1"/>
        <v>-879.53030783333327</v>
      </c>
      <c r="L67" s="2">
        <f t="shared" si="2"/>
        <v>-810.61764698148113</v>
      </c>
      <c r="M67" s="2">
        <f t="shared" si="3"/>
        <v>773573.56239739794</v>
      </c>
      <c r="N67" s="2">
        <f t="shared" si="4"/>
        <v>657100.96959779318</v>
      </c>
      <c r="O67" s="2">
        <f t="shared" si="5"/>
        <v>712962.78858475434</v>
      </c>
      <c r="P67" s="2">
        <f t="shared" si="6"/>
        <v>7543.904284345108</v>
      </c>
      <c r="Q67" s="2">
        <f t="shared" si="7"/>
        <v>805458.32238470321</v>
      </c>
      <c r="R67" s="2">
        <f t="shared" si="8"/>
        <v>86.855652000000021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393.14819299999999</v>
      </c>
      <c r="I68">
        <v>314.99527</v>
      </c>
      <c r="J68" s="2">
        <f t="shared" si="0"/>
        <v>-78.152922999999987</v>
      </c>
      <c r="K68" s="2">
        <f t="shared" si="1"/>
        <v>-870.85794383333325</v>
      </c>
      <c r="L68" s="2">
        <f t="shared" si="2"/>
        <v>-810.6480119814812</v>
      </c>
      <c r="M68" s="2">
        <f t="shared" si="3"/>
        <v>758393.55833762104</v>
      </c>
      <c r="N68" s="2">
        <f t="shared" si="4"/>
        <v>657150.19932952768</v>
      </c>
      <c r="O68" s="2">
        <f t="shared" si="5"/>
        <v>705959.26088677207</v>
      </c>
      <c r="P68" s="2">
        <f t="shared" si="6"/>
        <v>6107.8793734439269</v>
      </c>
      <c r="Q68" s="2">
        <f t="shared" si="7"/>
        <v>789967.1020239552</v>
      </c>
      <c r="R68" s="2">
        <f t="shared" si="8"/>
        <v>78.152922999999987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393.12146000000001</v>
      </c>
      <c r="I69">
        <v>358.26248199999998</v>
      </c>
      <c r="J69" s="2">
        <f t="shared" ref="J69:J111" si="10">I69-H69</f>
        <v>-34.858978000000036</v>
      </c>
      <c r="K69" s="2">
        <f t="shared" ref="K69:K111" si="11">I69-I$2</f>
        <v>-827.59073183333328</v>
      </c>
      <c r="L69" s="2">
        <f t="shared" ref="L69:L111" si="12">H69-H$2</f>
        <v>-810.67474498148113</v>
      </c>
      <c r="M69" s="2">
        <f t="shared" ref="M69:M111" si="13">K69*K69</f>
        <v>684906.41941643215</v>
      </c>
      <c r="N69" s="2">
        <f t="shared" ref="N69:N111" si="14">L69*L69</f>
        <v>657193.54215078941</v>
      </c>
      <c r="O69" s="2">
        <f t="shared" ref="O69:O111" si="15">K69*L69</f>
        <v>670906.90547802474</v>
      </c>
      <c r="P69" s="2">
        <f t="shared" ref="P69:P111" si="16">J69*J69</f>
        <v>1215.1483472044865</v>
      </c>
      <c r="Q69" s="2">
        <f t="shared" ref="Q69:Q111" si="17">(I69-H$2)*(I69-H$2)</f>
        <v>714927.27669892425</v>
      </c>
      <c r="R69" s="2">
        <f t="shared" ref="R69:R111" si="18">ABS(J69)</f>
        <v>34.858978000000036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393.11013800000001</v>
      </c>
      <c r="I70">
        <v>827.56555200000003</v>
      </c>
      <c r="J70" s="2">
        <f t="shared" si="10"/>
        <v>434.45541400000002</v>
      </c>
      <c r="K70" s="2">
        <f t="shared" si="11"/>
        <v>-358.28766183333323</v>
      </c>
      <c r="L70" s="2">
        <f t="shared" si="12"/>
        <v>-810.68606698148119</v>
      </c>
      <c r="M70" s="2">
        <f t="shared" si="13"/>
        <v>128370.04862199695</v>
      </c>
      <c r="N70" s="2">
        <f t="shared" si="14"/>
        <v>657211.89919790265</v>
      </c>
      <c r="O70" s="2">
        <f t="shared" si="15"/>
        <v>290458.81541965588</v>
      </c>
      <c r="P70" s="2">
        <f t="shared" si="16"/>
        <v>188751.50675391141</v>
      </c>
      <c r="Q70" s="2">
        <f t="shared" si="17"/>
        <v>141549.50424287171</v>
      </c>
      <c r="R70" s="2">
        <f t="shared" si="18"/>
        <v>434.45541400000002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393.10913099999999</v>
      </c>
      <c r="I71">
        <v>1311.020874</v>
      </c>
      <c r="J71" s="2">
        <f t="shared" si="10"/>
        <v>917.91174300000011</v>
      </c>
      <c r="K71" s="2">
        <f t="shared" si="11"/>
        <v>125.16766016666679</v>
      </c>
      <c r="L71" s="2">
        <f t="shared" si="12"/>
        <v>-810.68707398148126</v>
      </c>
      <c r="M71" s="2">
        <f t="shared" si="13"/>
        <v>15666.943151598185</v>
      </c>
      <c r="N71" s="2">
        <f t="shared" si="14"/>
        <v>657213.53192065563</v>
      </c>
      <c r="O71" s="2">
        <f t="shared" si="15"/>
        <v>-101471.8041776235</v>
      </c>
      <c r="P71" s="2">
        <f t="shared" si="16"/>
        <v>842561.96793729824</v>
      </c>
      <c r="Q71" s="2">
        <f t="shared" si="17"/>
        <v>11497.129646130918</v>
      </c>
      <c r="R71" s="2">
        <f t="shared" si="18"/>
        <v>917.91174300000011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393.11807299999998</v>
      </c>
      <c r="I72">
        <v>893.04894999999999</v>
      </c>
      <c r="J72" s="2">
        <f t="shared" si="10"/>
        <v>499.93087700000001</v>
      </c>
      <c r="K72" s="2">
        <f t="shared" si="11"/>
        <v>-292.80426383333327</v>
      </c>
      <c r="L72" s="2">
        <f t="shared" si="12"/>
        <v>-810.67813198148122</v>
      </c>
      <c r="M72" s="2">
        <f t="shared" si="13"/>
        <v>85734.336918980232</v>
      </c>
      <c r="N72" s="2">
        <f t="shared" si="14"/>
        <v>657199.03367298387</v>
      </c>
      <c r="O72" s="2">
        <f t="shared" si="15"/>
        <v>237370.01364061938</v>
      </c>
      <c r="P72" s="2">
        <f t="shared" si="16"/>
        <v>249930.88177798913</v>
      </c>
      <c r="Q72" s="2">
        <f t="shared" si="17"/>
        <v>96563.856478525689</v>
      </c>
      <c r="R72" s="2">
        <f t="shared" si="18"/>
        <v>499.93087700000001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1280.514893</v>
      </c>
      <c r="I73">
        <v>555.38470500000005</v>
      </c>
      <c r="J73" s="2">
        <f t="shared" si="10"/>
        <v>-725.13018799999998</v>
      </c>
      <c r="K73" s="2">
        <f t="shared" si="11"/>
        <v>-630.4685088333332</v>
      </c>
      <c r="L73" s="2">
        <f t="shared" si="12"/>
        <v>76.718688018518833</v>
      </c>
      <c r="M73" s="2">
        <f t="shared" si="13"/>
        <v>397490.54063052672</v>
      </c>
      <c r="N73" s="2">
        <f t="shared" si="14"/>
        <v>5885.7570912828251</v>
      </c>
      <c r="O73" s="2">
        <f t="shared" si="15"/>
        <v>-48368.716834685278</v>
      </c>
      <c r="P73" s="2">
        <f t="shared" si="16"/>
        <v>525813.78954891535</v>
      </c>
      <c r="Q73" s="2">
        <f t="shared" si="17"/>
        <v>420437.4733082343</v>
      </c>
      <c r="R73" s="2">
        <f t="shared" si="18"/>
        <v>725.13018799999998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2304.125</v>
      </c>
      <c r="I74">
        <v>492.25656099999998</v>
      </c>
      <c r="J74" s="2">
        <f t="shared" si="10"/>
        <v>-1811.8684390000001</v>
      </c>
      <c r="K74" s="2">
        <f t="shared" si="11"/>
        <v>-693.59665283333334</v>
      </c>
      <c r="L74" s="2">
        <f t="shared" si="12"/>
        <v>1100.3287950185188</v>
      </c>
      <c r="M74" s="2">
        <f t="shared" si="13"/>
        <v>481076.31682160351</v>
      </c>
      <c r="N74" s="2">
        <f t="shared" si="14"/>
        <v>1210723.4571469056</v>
      </c>
      <c r="O74" s="2">
        <f t="shared" si="15"/>
        <v>-763184.36924097955</v>
      </c>
      <c r="P74" s="2">
        <f t="shared" si="16"/>
        <v>3282867.2402442968</v>
      </c>
      <c r="Q74" s="2">
        <f t="shared" si="17"/>
        <v>506288.66495729313</v>
      </c>
      <c r="R74" s="2">
        <f t="shared" si="18"/>
        <v>1811.8684390000001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3000.8159179999998</v>
      </c>
      <c r="I75">
        <v>3017.411865</v>
      </c>
      <c r="J75" s="2">
        <f t="shared" si="10"/>
        <v>16.595947000000251</v>
      </c>
      <c r="K75" s="2">
        <f t="shared" si="11"/>
        <v>1831.5586511666668</v>
      </c>
      <c r="L75" s="2">
        <f t="shared" si="12"/>
        <v>1797.0197130185186</v>
      </c>
      <c r="M75" s="2">
        <f t="shared" si="13"/>
        <v>3354607.0926634599</v>
      </c>
      <c r="N75" s="2">
        <f t="shared" si="14"/>
        <v>3229279.8489771588</v>
      </c>
      <c r="O75" s="2">
        <f t="shared" si="15"/>
        <v>3291347.0016961084</v>
      </c>
      <c r="P75" s="2">
        <f t="shared" si="16"/>
        <v>275.42545682681731</v>
      </c>
      <c r="Q75" s="2">
        <f t="shared" si="17"/>
        <v>3289201.7622644077</v>
      </c>
      <c r="R75" s="2">
        <f t="shared" si="18"/>
        <v>16.595947000000251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2125.0078119999998</v>
      </c>
      <c r="I76">
        <v>2285.6008299999999</v>
      </c>
      <c r="J76" s="2">
        <f t="shared" si="10"/>
        <v>160.59301800000003</v>
      </c>
      <c r="K76" s="2">
        <f t="shared" si="11"/>
        <v>1099.7476161666666</v>
      </c>
      <c r="L76" s="2">
        <f t="shared" si="12"/>
        <v>921.21160701851863</v>
      </c>
      <c r="M76" s="2">
        <f t="shared" si="13"/>
        <v>1209444.8192642659</v>
      </c>
      <c r="N76" s="2">
        <f t="shared" si="14"/>
        <v>848630.82490564161</v>
      </c>
      <c r="O76" s="2">
        <f t="shared" si="15"/>
        <v>1013100.26880368</v>
      </c>
      <c r="P76" s="2">
        <f t="shared" si="16"/>
        <v>25790.117430348335</v>
      </c>
      <c r="Q76" s="2">
        <f t="shared" si="17"/>
        <v>1170301.2467114578</v>
      </c>
      <c r="R76" s="2">
        <f t="shared" si="18"/>
        <v>160.59301800000003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751.17211899999995</v>
      </c>
      <c r="I77">
        <v>628.29125999999997</v>
      </c>
      <c r="J77" s="2">
        <f t="shared" si="10"/>
        <v>-122.88085899999999</v>
      </c>
      <c r="K77" s="2">
        <f t="shared" si="11"/>
        <v>-557.56195383333329</v>
      </c>
      <c r="L77" s="2">
        <f t="shared" si="12"/>
        <v>-452.62408598148124</v>
      </c>
      <c r="M77" s="2">
        <f t="shared" si="13"/>
        <v>310875.33236244408</v>
      </c>
      <c r="N77" s="2">
        <f t="shared" si="14"/>
        <v>204868.56321057133</v>
      </c>
      <c r="O77" s="2">
        <f t="shared" si="15"/>
        <v>252365.96973186132</v>
      </c>
      <c r="P77" s="2">
        <f t="shared" si="16"/>
        <v>15099.705508577877</v>
      </c>
      <c r="Q77" s="2">
        <f t="shared" si="17"/>
        <v>331205.94169813773</v>
      </c>
      <c r="R77" s="2">
        <f t="shared" si="18"/>
        <v>122.88085899999999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1307.489014</v>
      </c>
      <c r="I78">
        <v>1491.1988530000001</v>
      </c>
      <c r="J78" s="2">
        <f t="shared" si="10"/>
        <v>183.7098390000001</v>
      </c>
      <c r="K78" s="2">
        <f t="shared" si="11"/>
        <v>305.34563916666684</v>
      </c>
      <c r="L78" s="2">
        <f t="shared" si="12"/>
        <v>103.6928090185188</v>
      </c>
      <c r="M78" s="2">
        <f t="shared" si="13"/>
        <v>93235.959358100314</v>
      </c>
      <c r="N78" s="2">
        <f t="shared" si="14"/>
        <v>10752.198642151014</v>
      </c>
      <c r="O78" s="2">
        <f t="shared" si="15"/>
        <v>31662.147046746741</v>
      </c>
      <c r="P78" s="2">
        <f t="shared" si="16"/>
        <v>33749.304945405958</v>
      </c>
      <c r="Q78" s="2">
        <f t="shared" si="17"/>
        <v>82600.282088056672</v>
      </c>
      <c r="R78" s="2">
        <f t="shared" si="18"/>
        <v>183.7098390000001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783.85455300000001</v>
      </c>
      <c r="I79">
        <v>1353.237427</v>
      </c>
      <c r="J79" s="2">
        <f t="shared" si="10"/>
        <v>569.38287400000002</v>
      </c>
      <c r="K79" s="2">
        <f t="shared" si="11"/>
        <v>167.38421316666677</v>
      </c>
      <c r="L79" s="2">
        <f t="shared" si="12"/>
        <v>-419.94165198148119</v>
      </c>
      <c r="M79" s="2">
        <f t="shared" si="13"/>
        <v>28017.474817424139</v>
      </c>
      <c r="N79" s="2">
        <f t="shared" si="14"/>
        <v>176350.99106893546</v>
      </c>
      <c r="O79" s="2">
        <f t="shared" si="15"/>
        <v>-70291.602992830434</v>
      </c>
      <c r="P79" s="2">
        <f t="shared" si="16"/>
        <v>324196.85720449989</v>
      </c>
      <c r="Q79" s="2">
        <f t="shared" si="17"/>
        <v>22332.678838388238</v>
      </c>
      <c r="R79" s="2">
        <f t="shared" si="18"/>
        <v>569.38287400000002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454.57595800000001</v>
      </c>
      <c r="I80">
        <v>1835.1412350000001</v>
      </c>
      <c r="J80" s="2">
        <f t="shared" si="10"/>
        <v>1380.5652770000002</v>
      </c>
      <c r="K80" s="2">
        <f t="shared" si="11"/>
        <v>649.28802116666679</v>
      </c>
      <c r="L80" s="2">
        <f t="shared" si="12"/>
        <v>-749.22024698148118</v>
      </c>
      <c r="M80" s="2">
        <f t="shared" si="13"/>
        <v>421574.93443052593</v>
      </c>
      <c r="N80" s="2">
        <f t="shared" si="14"/>
        <v>561330.97848699172</v>
      </c>
      <c r="O80" s="2">
        <f t="shared" si="15"/>
        <v>-486459.7315806073</v>
      </c>
      <c r="P80" s="2">
        <f t="shared" si="16"/>
        <v>1905960.4840580872</v>
      </c>
      <c r="Q80" s="2">
        <f t="shared" si="17"/>
        <v>398596.54692908446</v>
      </c>
      <c r="R80" s="2">
        <f t="shared" si="18"/>
        <v>1380.5652770000002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635.500854</v>
      </c>
      <c r="I81">
        <v>1692.3851320000001</v>
      </c>
      <c r="J81" s="2">
        <f t="shared" si="10"/>
        <v>1056.884278</v>
      </c>
      <c r="K81" s="2">
        <f t="shared" si="11"/>
        <v>506.53191816666686</v>
      </c>
      <c r="L81" s="2">
        <f t="shared" si="12"/>
        <v>-568.29535098148119</v>
      </c>
      <c r="M81" s="2">
        <f t="shared" si="13"/>
        <v>256574.58412160288</v>
      </c>
      <c r="N81" s="2">
        <f t="shared" si="14"/>
        <v>322959.60594716488</v>
      </c>
      <c r="O81" s="2">
        <f t="shared" si="15"/>
        <v>-287859.73421784886</v>
      </c>
      <c r="P81" s="2">
        <f t="shared" si="16"/>
        <v>1117004.3770835812</v>
      </c>
      <c r="Q81" s="2">
        <f t="shared" si="17"/>
        <v>238719.1396051076</v>
      </c>
      <c r="R81" s="2">
        <f t="shared" si="18"/>
        <v>1056.884278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555.68908699999997</v>
      </c>
      <c r="I82">
        <v>532.71771200000001</v>
      </c>
      <c r="J82" s="2">
        <f t="shared" si="10"/>
        <v>-22.971374999999966</v>
      </c>
      <c r="K82" s="2">
        <f t="shared" si="11"/>
        <v>-653.13550183333325</v>
      </c>
      <c r="L82" s="2">
        <f t="shared" si="12"/>
        <v>-648.10711798148122</v>
      </c>
      <c r="M82" s="2">
        <f t="shared" si="13"/>
        <v>426585.98375508009</v>
      </c>
      <c r="N82" s="2">
        <f t="shared" si="14"/>
        <v>420042.83637826162</v>
      </c>
      <c r="O82" s="2">
        <f t="shared" si="15"/>
        <v>423301.76774459006</v>
      </c>
      <c r="P82" s="2">
        <f t="shared" si="16"/>
        <v>527.68406939062345</v>
      </c>
      <c r="Q82" s="2">
        <f t="shared" si="17"/>
        <v>450346.34374229593</v>
      </c>
      <c r="R82" s="2">
        <f t="shared" si="18"/>
        <v>22.971374999999966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457.45053100000001</v>
      </c>
      <c r="I83">
        <v>434.83132899999998</v>
      </c>
      <c r="J83" s="2">
        <f t="shared" si="10"/>
        <v>-22.61920200000003</v>
      </c>
      <c r="K83" s="2">
        <f t="shared" si="11"/>
        <v>-751.02188483333327</v>
      </c>
      <c r="L83" s="2">
        <f t="shared" si="12"/>
        <v>-746.34567398148124</v>
      </c>
      <c r="M83" s="2">
        <f t="shared" si="13"/>
        <v>564033.87149861245</v>
      </c>
      <c r="N83" s="2">
        <f t="shared" si="14"/>
        <v>557031.86507087143</v>
      </c>
      <c r="O83" s="2">
        <f t="shared" si="15"/>
        <v>560521.9348107765</v>
      </c>
      <c r="P83" s="2">
        <f t="shared" si="16"/>
        <v>511.62829911680535</v>
      </c>
      <c r="Q83" s="2">
        <f t="shared" si="17"/>
        <v>591306.9804932148</v>
      </c>
      <c r="R83" s="2">
        <f t="shared" si="18"/>
        <v>22.61920200000003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1405.3446039999999</v>
      </c>
      <c r="I84">
        <v>502.61834700000003</v>
      </c>
      <c r="J84" s="2">
        <f t="shared" si="10"/>
        <v>-902.7262569999998</v>
      </c>
      <c r="K84" s="2">
        <f t="shared" si="11"/>
        <v>-683.23486683333317</v>
      </c>
      <c r="L84" s="2">
        <f t="shared" si="12"/>
        <v>201.54839901851869</v>
      </c>
      <c r="M84" s="2">
        <f t="shared" si="13"/>
        <v>466809.88325676252</v>
      </c>
      <c r="N84" s="2">
        <f t="shared" si="14"/>
        <v>40621.75714692803</v>
      </c>
      <c r="O84" s="2">
        <f t="shared" si="15"/>
        <v>-137704.89356388911</v>
      </c>
      <c r="P84" s="2">
        <f t="shared" si="16"/>
        <v>814914.69507722964</v>
      </c>
      <c r="Q84" s="2">
        <f t="shared" si="17"/>
        <v>491650.38852349808</v>
      </c>
      <c r="R84" s="2">
        <f t="shared" si="18"/>
        <v>902.7262569999998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3005.998779</v>
      </c>
      <c r="I85">
        <v>1115.4415280000001</v>
      </c>
      <c r="J85" s="2">
        <f t="shared" si="10"/>
        <v>-1890.557251</v>
      </c>
      <c r="K85" s="2">
        <f t="shared" si="11"/>
        <v>-70.411685833333195</v>
      </c>
      <c r="L85" s="2">
        <f t="shared" si="12"/>
        <v>1802.2025740185188</v>
      </c>
      <c r="M85" s="2">
        <f t="shared" si="13"/>
        <v>4957.8055018920149</v>
      </c>
      <c r="N85" s="2">
        <f t="shared" si="14"/>
        <v>3247934.1177989747</v>
      </c>
      <c r="O85" s="2">
        <f t="shared" si="15"/>
        <v>-126896.12144981636</v>
      </c>
      <c r="P85" s="2">
        <f t="shared" si="16"/>
        <v>3574206.7193086767</v>
      </c>
      <c r="Q85" s="2">
        <f t="shared" si="17"/>
        <v>7806.548944501872</v>
      </c>
      <c r="R85" s="2">
        <f t="shared" si="18"/>
        <v>1890.557251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2244.1679690000001</v>
      </c>
      <c r="I86">
        <v>1228.994995</v>
      </c>
      <c r="J86" s="2">
        <f t="shared" si="10"/>
        <v>-1015.1729740000001</v>
      </c>
      <c r="K86" s="2">
        <f t="shared" si="11"/>
        <v>43.14178116666676</v>
      </c>
      <c r="L86" s="2">
        <f t="shared" si="12"/>
        <v>1040.3717640185189</v>
      </c>
      <c r="M86" s="2">
        <f t="shared" si="13"/>
        <v>1861.2132822325627</v>
      </c>
      <c r="N86" s="2">
        <f t="shared" si="14"/>
        <v>1082373.4073670048</v>
      </c>
      <c r="O86" s="2">
        <f t="shared" si="15"/>
        <v>44883.490975266017</v>
      </c>
      <c r="P86" s="2">
        <f t="shared" si="16"/>
        <v>1030576.1671400048</v>
      </c>
      <c r="Q86" s="2">
        <f t="shared" si="17"/>
        <v>634.97901839740371</v>
      </c>
      <c r="R86" s="2">
        <f t="shared" si="18"/>
        <v>1015.1729740000001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1796.705933</v>
      </c>
      <c r="I87">
        <v>2146.9250489999999</v>
      </c>
      <c r="J87" s="2">
        <f t="shared" si="10"/>
        <v>350.21911599999999</v>
      </c>
      <c r="K87" s="2">
        <f t="shared" si="11"/>
        <v>961.07183516666669</v>
      </c>
      <c r="L87" s="2">
        <f t="shared" si="12"/>
        <v>592.90972801851876</v>
      </c>
      <c r="M87" s="2">
        <f t="shared" si="13"/>
        <v>923659.0723506246</v>
      </c>
      <c r="N87" s="2">
        <f t="shared" si="14"/>
        <v>351541.94557899388</v>
      </c>
      <c r="O87" s="2">
        <f t="shared" si="15"/>
        <v>569828.84039492707</v>
      </c>
      <c r="P87" s="2">
        <f t="shared" si="16"/>
        <v>122653.42921182145</v>
      </c>
      <c r="Q87" s="2">
        <f t="shared" si="17"/>
        <v>889492.01641970745</v>
      </c>
      <c r="R87" s="2">
        <f t="shared" si="18"/>
        <v>350.21911599999999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1762.325439</v>
      </c>
      <c r="I88">
        <v>1654.555908</v>
      </c>
      <c r="J88" s="2">
        <f t="shared" si="10"/>
        <v>-107.76953099999992</v>
      </c>
      <c r="K88" s="2">
        <f t="shared" si="11"/>
        <v>468.70269416666679</v>
      </c>
      <c r="L88" s="2">
        <f t="shared" si="12"/>
        <v>558.52923401851876</v>
      </c>
      <c r="M88" s="2">
        <f t="shared" si="13"/>
        <v>219682.21551909199</v>
      </c>
      <c r="N88" s="2">
        <f t="shared" si="14"/>
        <v>311954.90525331331</v>
      </c>
      <c r="O88" s="2">
        <f t="shared" si="15"/>
        <v>261784.15675532445</v>
      </c>
      <c r="P88" s="2">
        <f t="shared" si="16"/>
        <v>11614.271811959943</v>
      </c>
      <c r="Q88" s="2">
        <f t="shared" si="17"/>
        <v>203184.3098653433</v>
      </c>
      <c r="R88" s="2">
        <f t="shared" si="18"/>
        <v>107.76953099999992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1406.314087</v>
      </c>
      <c r="I89">
        <v>1167.9205320000001</v>
      </c>
      <c r="J89" s="2">
        <f t="shared" si="10"/>
        <v>-238.39355499999988</v>
      </c>
      <c r="K89" s="2">
        <f t="shared" si="11"/>
        <v>-17.932681833333163</v>
      </c>
      <c r="L89" s="2">
        <f t="shared" si="12"/>
        <v>202.51788201851878</v>
      </c>
      <c r="M89" s="2">
        <f t="shared" si="13"/>
        <v>321.58107773555724</v>
      </c>
      <c r="N89" s="2">
        <f t="shared" si="14"/>
        <v>41013.492537266691</v>
      </c>
      <c r="O89" s="2">
        <f t="shared" si="15"/>
        <v>-3631.6887437986006</v>
      </c>
      <c r="P89" s="2">
        <f t="shared" si="16"/>
        <v>56831.487065537964</v>
      </c>
      <c r="Q89" s="2">
        <f t="shared" si="17"/>
        <v>1287.0639118741731</v>
      </c>
      <c r="R89" s="2">
        <f t="shared" si="18"/>
        <v>238.39355499999988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2142.460693</v>
      </c>
      <c r="I90">
        <v>2338.23999</v>
      </c>
      <c r="J90" s="2">
        <f t="shared" si="10"/>
        <v>195.77929700000004</v>
      </c>
      <c r="K90" s="2">
        <f t="shared" si="11"/>
        <v>1152.3867761666668</v>
      </c>
      <c r="L90" s="2">
        <f t="shared" si="12"/>
        <v>938.6644880185188</v>
      </c>
      <c r="M90" s="2">
        <f t="shared" si="13"/>
        <v>1327995.2818838034</v>
      </c>
      <c r="N90" s="2">
        <f t="shared" si="14"/>
        <v>881091.02106706798</v>
      </c>
      <c r="O90" s="2">
        <f t="shared" si="15"/>
        <v>1081704.5432497957</v>
      </c>
      <c r="P90" s="2">
        <f t="shared" si="16"/>
        <v>38329.533133814228</v>
      </c>
      <c r="Q90" s="2">
        <f t="shared" si="17"/>
        <v>1286962.7013671433</v>
      </c>
      <c r="R90" s="2">
        <f t="shared" si="18"/>
        <v>195.77929700000004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1373.2354740000001</v>
      </c>
      <c r="I91">
        <v>1783.2102050000001</v>
      </c>
      <c r="J91" s="2">
        <f t="shared" si="10"/>
        <v>409.97473100000002</v>
      </c>
      <c r="K91" s="2">
        <f t="shared" si="11"/>
        <v>597.35699116666683</v>
      </c>
      <c r="L91" s="2">
        <f t="shared" si="12"/>
        <v>169.43926901851887</v>
      </c>
      <c r="M91" s="2">
        <f t="shared" si="13"/>
        <v>356835.37489569327</v>
      </c>
      <c r="N91" s="2">
        <f t="shared" si="14"/>
        <v>28709.665885530008</v>
      </c>
      <c r="O91" s="2">
        <f t="shared" si="15"/>
        <v>101215.73192638186</v>
      </c>
      <c r="P91" s="2">
        <f t="shared" si="16"/>
        <v>168079.28005852239</v>
      </c>
      <c r="Q91" s="2">
        <f t="shared" si="17"/>
        <v>335720.58341746021</v>
      </c>
      <c r="R91" s="2">
        <f t="shared" si="18"/>
        <v>409.97473100000002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1241.278442</v>
      </c>
      <c r="I92">
        <v>1912.103638</v>
      </c>
      <c r="J92" s="2">
        <f t="shared" si="10"/>
        <v>670.82519600000001</v>
      </c>
      <c r="K92" s="2">
        <f t="shared" si="11"/>
        <v>726.25042416666679</v>
      </c>
      <c r="L92" s="2">
        <f t="shared" si="12"/>
        <v>37.482237018518845</v>
      </c>
      <c r="M92" s="2">
        <f t="shared" si="13"/>
        <v>527439.67860226345</v>
      </c>
      <c r="N92" s="2">
        <f t="shared" si="14"/>
        <v>1404.9180919124244</v>
      </c>
      <c r="O92" s="2">
        <f t="shared" si="15"/>
        <v>27221.49053341485</v>
      </c>
      <c r="P92" s="2">
        <f t="shared" si="16"/>
        <v>450006.44358843844</v>
      </c>
      <c r="Q92" s="2">
        <f t="shared" si="17"/>
        <v>501699.41966928355</v>
      </c>
      <c r="R92" s="2">
        <f t="shared" si="18"/>
        <v>670.82519600000001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907.39465299999995</v>
      </c>
      <c r="I93">
        <v>3086.5900879999999</v>
      </c>
      <c r="J93" s="2">
        <f t="shared" si="10"/>
        <v>2179.1954350000001</v>
      </c>
      <c r="K93" s="2">
        <f t="shared" si="11"/>
        <v>1900.7368741666667</v>
      </c>
      <c r="L93" s="2">
        <f t="shared" si="12"/>
        <v>-296.40155198148125</v>
      </c>
      <c r="M93" s="2">
        <f t="shared" si="13"/>
        <v>3612800.6648168708</v>
      </c>
      <c r="N93" s="2">
        <f t="shared" si="14"/>
        <v>87853.880017030737</v>
      </c>
      <c r="O93" s="2">
        <f t="shared" si="15"/>
        <v>-563381.35941142938</v>
      </c>
      <c r="P93" s="2">
        <f t="shared" si="16"/>
        <v>4748892.7439248394</v>
      </c>
      <c r="Q93" s="2">
        <f t="shared" si="17"/>
        <v>3544912.8059319514</v>
      </c>
      <c r="R93" s="2">
        <f t="shared" si="18"/>
        <v>2179.1954350000001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594.27117899999996</v>
      </c>
      <c r="I94">
        <v>1148.696899</v>
      </c>
      <c r="J94" s="2">
        <f t="shared" si="10"/>
        <v>554.42572000000007</v>
      </c>
      <c r="K94" s="2">
        <f t="shared" si="11"/>
        <v>-37.156314833333226</v>
      </c>
      <c r="L94" s="2">
        <f t="shared" si="12"/>
        <v>-609.52502598148124</v>
      </c>
      <c r="M94" s="2">
        <f t="shared" si="13"/>
        <v>1380.5917319937787</v>
      </c>
      <c r="N94" s="2">
        <f t="shared" si="14"/>
        <v>371520.75729772536</v>
      </c>
      <c r="O94" s="2">
        <f t="shared" si="15"/>
        <v>22647.703764163532</v>
      </c>
      <c r="P94" s="2">
        <f t="shared" si="16"/>
        <v>307387.87899751845</v>
      </c>
      <c r="Q94" s="2">
        <f t="shared" si="17"/>
        <v>3035.9335196408861</v>
      </c>
      <c r="R94" s="2">
        <f t="shared" si="18"/>
        <v>554.42572000000007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524.43206799999996</v>
      </c>
      <c r="I95">
        <v>456.01995799999997</v>
      </c>
      <c r="J95" s="2">
        <f t="shared" si="10"/>
        <v>-68.412109999999984</v>
      </c>
      <c r="K95" s="2">
        <f t="shared" si="11"/>
        <v>-729.83325583333328</v>
      </c>
      <c r="L95" s="2">
        <f t="shared" si="12"/>
        <v>-679.36413698148124</v>
      </c>
      <c r="M95" s="2">
        <f t="shared" si="13"/>
        <v>532656.5813202837</v>
      </c>
      <c r="N95" s="2">
        <f t="shared" si="14"/>
        <v>461535.63061659283</v>
      </c>
      <c r="O95" s="2">
        <f t="shared" si="15"/>
        <v>495822.53998959705</v>
      </c>
      <c r="P95" s="2">
        <f t="shared" si="16"/>
        <v>4680.2167946520976</v>
      </c>
      <c r="Q95" s="2">
        <f t="shared" si="17"/>
        <v>559169.31554970925</v>
      </c>
      <c r="R95" s="2">
        <f t="shared" si="18"/>
        <v>68.412109999999984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1544.903442</v>
      </c>
      <c r="I96">
        <v>476.04788200000002</v>
      </c>
      <c r="J96" s="2">
        <f t="shared" si="10"/>
        <v>-1068.85556</v>
      </c>
      <c r="K96" s="2">
        <f t="shared" si="11"/>
        <v>-709.80533183333318</v>
      </c>
      <c r="L96" s="2">
        <f t="shared" si="12"/>
        <v>341.10723701851884</v>
      </c>
      <c r="M96" s="2">
        <f t="shared" si="13"/>
        <v>503823.60909902822</v>
      </c>
      <c r="N96" s="2">
        <f t="shared" si="14"/>
        <v>116354.147146408</v>
      </c>
      <c r="O96" s="2">
        <f t="shared" si="15"/>
        <v>-242119.73556268119</v>
      </c>
      <c r="P96" s="2">
        <f t="shared" si="16"/>
        <v>1142452.2081429136</v>
      </c>
      <c r="Q96" s="2">
        <f t="shared" si="17"/>
        <v>529617.62160235818</v>
      </c>
      <c r="R96" s="2">
        <f t="shared" si="18"/>
        <v>1068.85556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2130.0434570000002</v>
      </c>
      <c r="I97">
        <v>503.020599</v>
      </c>
      <c r="J97" s="2">
        <f t="shared" si="10"/>
        <v>-1627.0228580000003</v>
      </c>
      <c r="K97" s="2">
        <f t="shared" si="11"/>
        <v>-682.83261483333331</v>
      </c>
      <c r="L97" s="2">
        <f t="shared" si="12"/>
        <v>926.24725201851902</v>
      </c>
      <c r="M97" s="2">
        <f t="shared" si="13"/>
        <v>466260.37988012732</v>
      </c>
      <c r="N97" s="2">
        <f t="shared" si="14"/>
        <v>857933.97187185788</v>
      </c>
      <c r="O97" s="2">
        <f t="shared" si="15"/>
        <v>-632471.83307799476</v>
      </c>
      <c r="P97" s="2">
        <f t="shared" si="16"/>
        <v>2647203.380454489</v>
      </c>
      <c r="Q97" s="2">
        <f t="shared" si="17"/>
        <v>491086.44993871223</v>
      </c>
      <c r="R97" s="2">
        <f t="shared" si="18"/>
        <v>1627.0228580000003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2764.5407709999999</v>
      </c>
      <c r="I98">
        <v>2215.8015140000002</v>
      </c>
      <c r="J98" s="2">
        <f t="shared" si="10"/>
        <v>-548.73925699999972</v>
      </c>
      <c r="K98" s="2">
        <f t="shared" si="11"/>
        <v>1029.948300166667</v>
      </c>
      <c r="L98" s="2">
        <f t="shared" si="12"/>
        <v>1560.7445660185188</v>
      </c>
      <c r="M98" s="2">
        <f t="shared" si="13"/>
        <v>1060793.5010162068</v>
      </c>
      <c r="N98" s="2">
        <f t="shared" si="14"/>
        <v>2435923.6003563344</v>
      </c>
      <c r="O98" s="2">
        <f t="shared" si="15"/>
        <v>1607486.2127651358</v>
      </c>
      <c r="P98" s="2">
        <f t="shared" si="16"/>
        <v>301114.77217291173</v>
      </c>
      <c r="Q98" s="2">
        <f t="shared" si="17"/>
        <v>1024154.7454816682</v>
      </c>
      <c r="R98" s="2">
        <f t="shared" si="18"/>
        <v>548.73925699999972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1525.2822269999999</v>
      </c>
      <c r="I99">
        <v>927.95538299999998</v>
      </c>
      <c r="J99" s="2">
        <f t="shared" si="10"/>
        <v>-597.32684399999994</v>
      </c>
      <c r="K99" s="2">
        <f t="shared" si="11"/>
        <v>-257.89783083333327</v>
      </c>
      <c r="L99" s="2">
        <f t="shared" si="12"/>
        <v>321.48602201851872</v>
      </c>
      <c r="M99" s="2">
        <f t="shared" si="13"/>
        <v>66511.291148538585</v>
      </c>
      <c r="N99" s="2">
        <f t="shared" si="14"/>
        <v>103353.2623532915</v>
      </c>
      <c r="O99" s="2">
        <f t="shared" si="15"/>
        <v>-82910.5477218132</v>
      </c>
      <c r="P99" s="2">
        <f t="shared" si="16"/>
        <v>356799.35856300028</v>
      </c>
      <c r="Q99" s="2">
        <f t="shared" si="17"/>
        <v>76088.159071419213</v>
      </c>
      <c r="R99" s="2">
        <f t="shared" si="18"/>
        <v>597.32684399999994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1136.213379</v>
      </c>
      <c r="I100">
        <v>1120.8991699999999</v>
      </c>
      <c r="J100" s="2">
        <f t="shared" si="10"/>
        <v>-15.314209000000119</v>
      </c>
      <c r="K100" s="2">
        <f t="shared" si="11"/>
        <v>-64.954043833333344</v>
      </c>
      <c r="L100" s="2">
        <f t="shared" si="12"/>
        <v>-67.582825981481164</v>
      </c>
      <c r="M100" s="2">
        <f t="shared" si="13"/>
        <v>4219.0278103025894</v>
      </c>
      <c r="N100" s="2">
        <f t="shared" si="14"/>
        <v>4567.4383676431653</v>
      </c>
      <c r="O100" s="2">
        <f t="shared" si="15"/>
        <v>4389.7778411816671</v>
      </c>
      <c r="P100" s="2">
        <f t="shared" si="16"/>
        <v>234.52499729568464</v>
      </c>
      <c r="Q100" s="2">
        <f t="shared" si="17"/>
        <v>6871.9184087209314</v>
      </c>
      <c r="R100" s="2">
        <f t="shared" si="18"/>
        <v>15.314209000000119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460.45980800000001</v>
      </c>
      <c r="I101">
        <v>474.625336</v>
      </c>
      <c r="J101" s="2">
        <f t="shared" si="10"/>
        <v>14.165527999999995</v>
      </c>
      <c r="K101" s="2">
        <f t="shared" si="11"/>
        <v>-711.2278778333332</v>
      </c>
      <c r="L101" s="2">
        <f t="shared" si="12"/>
        <v>-743.33639698148113</v>
      </c>
      <c r="M101" s="2">
        <f t="shared" si="13"/>
        <v>505845.09420730674</v>
      </c>
      <c r="N101" s="2">
        <f t="shared" si="14"/>
        <v>552548.99907741009</v>
      </c>
      <c r="O101" s="2">
        <f t="shared" si="15"/>
        <v>528681.5681414149</v>
      </c>
      <c r="P101" s="2">
        <f t="shared" si="16"/>
        <v>200.66218351878385</v>
      </c>
      <c r="Q101" s="2">
        <f t="shared" si="17"/>
        <v>531690.15617120836</v>
      </c>
      <c r="R101" s="2">
        <f t="shared" si="18"/>
        <v>14.165527999999995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393.26602200000002</v>
      </c>
      <c r="I102">
        <v>429.82363900000001</v>
      </c>
      <c r="J102" s="2">
        <f t="shared" si="10"/>
        <v>36.557616999999993</v>
      </c>
      <c r="K102" s="2">
        <f t="shared" si="11"/>
        <v>-756.0295748333333</v>
      </c>
      <c r="L102" s="2">
        <f t="shared" si="12"/>
        <v>-810.53018298148118</v>
      </c>
      <c r="M102" s="2">
        <f t="shared" si="13"/>
        <v>571580.71802267071</v>
      </c>
      <c r="N102" s="2">
        <f t="shared" si="14"/>
        <v>656959.1775239933</v>
      </c>
      <c r="O102" s="2">
        <f t="shared" si="15"/>
        <v>612784.789629073</v>
      </c>
      <c r="P102" s="2">
        <f t="shared" si="16"/>
        <v>1336.4593607186885</v>
      </c>
      <c r="Q102" s="2">
        <f t="shared" si="17"/>
        <v>599033.53289195837</v>
      </c>
      <c r="R102" s="2">
        <f t="shared" si="18"/>
        <v>36.557616999999993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393.23846400000002</v>
      </c>
      <c r="I103">
        <v>436.58889799999997</v>
      </c>
      <c r="J103" s="2">
        <f t="shared" si="10"/>
        <v>43.35043399999995</v>
      </c>
      <c r="K103" s="2">
        <f t="shared" si="11"/>
        <v>-749.26431583333328</v>
      </c>
      <c r="L103" s="2">
        <f t="shared" si="12"/>
        <v>-810.55774098148117</v>
      </c>
      <c r="M103" s="2">
        <f t="shared" si="13"/>
        <v>561397.014981193</v>
      </c>
      <c r="N103" s="2">
        <f t="shared" si="14"/>
        <v>657003.85146500194</v>
      </c>
      <c r="O103" s="2">
        <f t="shared" si="15"/>
        <v>607321.99123990163</v>
      </c>
      <c r="P103" s="2">
        <f t="shared" si="16"/>
        <v>1879.2601279883518</v>
      </c>
      <c r="Q103" s="2">
        <f t="shared" si="17"/>
        <v>588607.0518857768</v>
      </c>
      <c r="R103" s="2">
        <f t="shared" si="18"/>
        <v>43.35043399999995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393.14593500000001</v>
      </c>
      <c r="I104">
        <v>1182.02478</v>
      </c>
      <c r="J104" s="2">
        <f t="shared" si="10"/>
        <v>788.87884499999996</v>
      </c>
      <c r="K104" s="2">
        <f t="shared" si="11"/>
        <v>-3.8284338333332926</v>
      </c>
      <c r="L104" s="2">
        <f t="shared" si="12"/>
        <v>-810.65026998148119</v>
      </c>
      <c r="M104" s="2">
        <f t="shared" si="13"/>
        <v>14.656905616211048</v>
      </c>
      <c r="N104" s="2">
        <f t="shared" si="14"/>
        <v>657153.86022104835</v>
      </c>
      <c r="O104" s="2">
        <f t="shared" si="15"/>
        <v>3103.5209205978704</v>
      </c>
      <c r="P104" s="2">
        <f t="shared" si="16"/>
        <v>622329.83208853391</v>
      </c>
      <c r="Q104" s="2">
        <f t="shared" si="17"/>
        <v>473.99494572426505</v>
      </c>
      <c r="R104" s="2">
        <f t="shared" si="18"/>
        <v>788.87884499999996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393.12124599999999</v>
      </c>
      <c r="I105">
        <v>895.14172399999995</v>
      </c>
      <c r="J105" s="2">
        <f t="shared" si="10"/>
        <v>502.02047799999997</v>
      </c>
      <c r="K105" s="2">
        <f t="shared" si="11"/>
        <v>-290.7114898333333</v>
      </c>
      <c r="L105" s="2">
        <f t="shared" si="12"/>
        <v>-810.67495898148127</v>
      </c>
      <c r="M105" s="2">
        <f t="shared" si="13"/>
        <v>84513.170321116253</v>
      </c>
      <c r="N105" s="2">
        <f t="shared" si="14"/>
        <v>657193.88911962637</v>
      </c>
      <c r="O105" s="2">
        <f t="shared" si="15"/>
        <v>235672.5250960828</v>
      </c>
      <c r="P105" s="2">
        <f t="shared" si="16"/>
        <v>252024.56033134845</v>
      </c>
      <c r="Q105" s="2">
        <f t="shared" si="17"/>
        <v>95267.588629947568</v>
      </c>
      <c r="R105" s="2">
        <f t="shared" si="18"/>
        <v>502.02047799999997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393.11138899999997</v>
      </c>
      <c r="I106">
        <v>672.45263699999998</v>
      </c>
      <c r="J106" s="2">
        <f t="shared" si="10"/>
        <v>279.34124800000001</v>
      </c>
      <c r="K106" s="2">
        <f t="shared" si="11"/>
        <v>-513.40057683333328</v>
      </c>
      <c r="L106" s="2">
        <f t="shared" si="12"/>
        <v>-810.68481598148128</v>
      </c>
      <c r="M106" s="2">
        <f t="shared" si="13"/>
        <v>263580.15229279932</v>
      </c>
      <c r="N106" s="2">
        <f t="shared" si="14"/>
        <v>657209.87086292822</v>
      </c>
      <c r="O106" s="2">
        <f t="shared" si="15"/>
        <v>416206.05215491715</v>
      </c>
      <c r="P106" s="2">
        <f t="shared" si="16"/>
        <v>78031.532834197511</v>
      </c>
      <c r="Q106" s="2">
        <f t="shared" si="17"/>
        <v>282325.98723529093</v>
      </c>
      <c r="R106" s="2">
        <f t="shared" si="18"/>
        <v>279.34124800000001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393.11090100000001</v>
      </c>
      <c r="I107">
        <v>688.23223900000005</v>
      </c>
      <c r="J107" s="2">
        <f t="shared" si="10"/>
        <v>295.12133800000004</v>
      </c>
      <c r="K107" s="2">
        <f t="shared" si="11"/>
        <v>-497.62097483333321</v>
      </c>
      <c r="L107" s="2">
        <f t="shared" si="12"/>
        <v>-810.68530398148118</v>
      </c>
      <c r="M107" s="2">
        <f t="shared" si="13"/>
        <v>247626.63459407684</v>
      </c>
      <c r="N107" s="2">
        <f t="shared" si="14"/>
        <v>657210.66209154658</v>
      </c>
      <c r="O107" s="2">
        <f t="shared" si="15"/>
        <v>403414.01125032175</v>
      </c>
      <c r="P107" s="2">
        <f t="shared" si="16"/>
        <v>87096.604142910262</v>
      </c>
      <c r="Q107" s="2">
        <f t="shared" si="17"/>
        <v>265806.20301855385</v>
      </c>
      <c r="R107" s="2">
        <f t="shared" si="18"/>
        <v>295.12133800000004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784.67279099999996</v>
      </c>
      <c r="I108">
        <v>749.487976</v>
      </c>
      <c r="J108" s="2">
        <f t="shared" si="10"/>
        <v>-35.184814999999958</v>
      </c>
      <c r="K108" s="2">
        <f t="shared" si="11"/>
        <v>-436.36523783333325</v>
      </c>
      <c r="L108" s="2">
        <f t="shared" si="12"/>
        <v>-419.12341398148124</v>
      </c>
      <c r="M108" s="2">
        <f t="shared" si="13"/>
        <v>190414.62078934148</v>
      </c>
      <c r="N108" s="2">
        <f t="shared" si="14"/>
        <v>175664.43614749209</v>
      </c>
      <c r="O108" s="2">
        <f t="shared" si="15"/>
        <v>182890.88822354766</v>
      </c>
      <c r="P108" s="2">
        <f t="shared" si="16"/>
        <v>1237.971206584222</v>
      </c>
      <c r="Q108" s="2">
        <f t="shared" si="17"/>
        <v>206395.96692028994</v>
      </c>
      <c r="R108" s="2">
        <f t="shared" si="18"/>
        <v>35.184814999999958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1449.2054439999999</v>
      </c>
      <c r="I109">
        <v>962.17236300000002</v>
      </c>
      <c r="J109" s="2">
        <f t="shared" si="10"/>
        <v>-487.03308099999992</v>
      </c>
      <c r="K109" s="2">
        <f t="shared" si="11"/>
        <v>-223.68085083333324</v>
      </c>
      <c r="L109" s="2">
        <f t="shared" si="12"/>
        <v>245.40923901851875</v>
      </c>
      <c r="M109" s="2">
        <f t="shared" si="13"/>
        <v>50033.123029523878</v>
      </c>
      <c r="N109" s="2">
        <f t="shared" si="14"/>
        <v>60225.694595648463</v>
      </c>
      <c r="O109" s="2">
        <f t="shared" si="15"/>
        <v>-54893.347386023117</v>
      </c>
      <c r="P109" s="2">
        <f t="shared" si="16"/>
        <v>237201.22198835248</v>
      </c>
      <c r="Q109" s="2">
        <f t="shared" si="17"/>
        <v>58382.081013891788</v>
      </c>
      <c r="R109" s="2">
        <f t="shared" si="18"/>
        <v>487.03308099999992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2072.0522460000002</v>
      </c>
      <c r="I110">
        <v>566.62756300000001</v>
      </c>
      <c r="J110" s="2">
        <f t="shared" si="10"/>
        <v>-1505.4246830000002</v>
      </c>
      <c r="K110" s="2">
        <f t="shared" si="11"/>
        <v>-619.22565083333325</v>
      </c>
      <c r="L110" s="2">
        <f t="shared" si="12"/>
        <v>868.256041018519</v>
      </c>
      <c r="M110" s="2">
        <f t="shared" si="13"/>
        <v>383440.40664996515</v>
      </c>
      <c r="N110" s="2">
        <f t="shared" si="14"/>
        <v>753868.55276515218</v>
      </c>
      <c r="O110" s="2">
        <f t="shared" si="15"/>
        <v>-537646.41208966577</v>
      </c>
      <c r="P110" s="2">
        <f t="shared" si="16"/>
        <v>2266303.476185651</v>
      </c>
      <c r="Q110" s="2">
        <f t="shared" si="17"/>
        <v>405983.87832452497</v>
      </c>
      <c r="R110" s="2">
        <f t="shared" si="18"/>
        <v>1505.4246830000002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1661.8134769999999</v>
      </c>
      <c r="I111">
        <v>897.27966300000003</v>
      </c>
      <c r="J111" s="2">
        <f t="shared" si="10"/>
        <v>-764.53381399999989</v>
      </c>
      <c r="K111" s="2">
        <f t="shared" si="11"/>
        <v>-288.57355083333323</v>
      </c>
      <c r="L111" s="2">
        <f t="shared" si="12"/>
        <v>458.01727201851872</v>
      </c>
      <c r="M111" s="2">
        <f t="shared" si="13"/>
        <v>83274.694240558354</v>
      </c>
      <c r="N111" s="2">
        <f t="shared" si="14"/>
        <v>209779.82146728577</v>
      </c>
      <c r="O111" s="2">
        <f t="shared" si="15"/>
        <v>-132171.67052938062</v>
      </c>
      <c r="P111" s="2">
        <f t="shared" si="16"/>
        <v>584511.95274938643</v>
      </c>
      <c r="Q111" s="2">
        <f t="shared" si="17"/>
        <v>93952.390508285112</v>
      </c>
      <c r="R111" s="2">
        <f t="shared" si="18"/>
        <v>764.53381399999989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2021-11-12T15:09:43Z</dcterms:modified>
</cp:coreProperties>
</file>