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EAD31E1-E2F4-4FA4-81AD-AD7738A48CA2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H119" i="4"/>
  <c r="I119" i="4" s="1"/>
  <c r="J119" i="4" s="1"/>
  <c r="K119" i="4" s="1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H118" i="4"/>
  <c r="I118" i="4" s="1"/>
  <c r="J118" i="4" s="1"/>
  <c r="K118" i="4" s="1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H117" i="4"/>
  <c r="I117" i="4" s="1"/>
  <c r="J117" i="4" s="1"/>
  <c r="K117" i="4" s="1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H116" i="4"/>
  <c r="I116" i="4" s="1"/>
  <c r="J116" i="4" s="1"/>
  <c r="K11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38" i="4" l="1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H115" i="4"/>
  <c r="I115" i="4" s="1"/>
  <c r="J115" i="4" s="1"/>
  <c r="K115" i="4" s="1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H114" i="4"/>
  <c r="I114" i="4" s="1"/>
  <c r="J114" i="4" s="1"/>
  <c r="K114" i="4" s="1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94" i="4"/>
  <c r="BI82" i="4"/>
  <c r="BI65" i="4"/>
  <c r="BI47" i="4"/>
  <c r="BI17" i="4"/>
  <c r="BI28" i="4"/>
  <c r="Z94" i="4" l="1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<sst xmlns="http://schemas.openxmlformats.org/spreadsheetml/2006/main" count="25695" uniqueCount="238">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</sst>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1"/>
  <sheetViews>
    <sheetView tabSelected="1" workbookViewId="0">
      <pane ySplit="3" topLeftCell="A116" activePane="bottomLeft" state="frozen"/>
      <selection pane="bottomLeft" activeCell="V128" sqref="V128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MIN(BI98:BI167)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>IF(G76&gt;0.8,"VG",IF(G76&gt;0.7,"G",IF(G76&gt;0.45,"S","NS")))</f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>IF(ABS(L76)&lt;5%,"VG",IF(ABS(L76)&lt;10%,"G",IF(ABS(L76)&lt;15%,"S","NS")))</f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>IF(Q76&lt;=0.5,"VG",IF(Q76&lt;=0.6,"G",IF(Q76&lt;=0.7,"S","NS")))</f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>IF(V76&gt;0.85,"VG",IF(V76&gt;0.75,"G",IF(V76&gt;0.6,"S","NS")))</f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>IF(G77&gt;0.8,"VG",IF(G77&gt;0.7,"G",IF(G77&gt;0.45,"S","NS")))</f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>IF(ABS(L77)&lt;5%,"VG",IF(ABS(L77)&lt;10%,"G",IF(ABS(L77)&lt;15%,"S","NS")))</f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>IF(Q77&lt;=0.5,"VG",IF(Q77&lt;=0.6,"G",IF(Q77&lt;=0.7,"S","NS")))</f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>IF(V77&gt;0.85,"VG",IF(V77&gt;0.75,"G",IF(V77&gt;0.6,"S","NS")))</f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>IF(G78&gt;0.8,"VG",IF(G78&gt;0.7,"G",IF(G78&gt;0.45,"S","NS")))</f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>IF(ABS(L78)&lt;5%,"VG",IF(ABS(L78)&lt;10%,"G",IF(ABS(L78)&lt;15%,"S","NS")))</f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>IF(Q78&lt;=0.5,"VG",IF(Q78&lt;=0.6,"G",IF(Q78&lt;=0.7,"S","NS")))</f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>IF(V78&gt;0.85,"VG",IF(V78&gt;0.75,"G",IF(V78&gt;0.6,"S","NS")))</f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232</v>
      </c>
      <c r="F79" s="50"/>
      <c r="G79" s="51">
        <v>0.86199999999999999</v>
      </c>
      <c r="H79" s="51" t="str">
        <f>IF(G79&gt;0.8,"VG",IF(G79&gt;0.7,"G",IF(G79&gt;0.45,"S","NS")))</f>
        <v>VG</v>
      </c>
      <c r="I79" s="51" t="str">
        <f t="shared" ref="I79" si="138">AI79</f>
        <v>S</v>
      </c>
      <c r="J79" s="51" t="str">
        <f t="shared" ref="J79" si="139">BB79</f>
        <v>S</v>
      </c>
      <c r="K79" s="51" t="str">
        <f t="shared" ref="K79" si="140">BT79</f>
        <v>S</v>
      </c>
      <c r="L79" s="52">
        <v>1.6000000000000001E-3</v>
      </c>
      <c r="M79" s="51" t="str">
        <f>IF(ABS(L79)&lt;5%,"VG",IF(ABS(L79)&lt;10%,"G",IF(ABS(L79)&lt;15%,"S","NS")))</f>
        <v>VG</v>
      </c>
      <c r="N79" s="51" t="str">
        <f t="shared" ref="N79" si="141">AO79</f>
        <v>VG</v>
      </c>
      <c r="O79" s="51" t="str">
        <f t="shared" ref="O79" si="142">BD79</f>
        <v>NS</v>
      </c>
      <c r="P79" s="51" t="str">
        <f t="shared" ref="P79" si="143">BY79</f>
        <v>VG</v>
      </c>
      <c r="Q79" s="51">
        <v>0.372</v>
      </c>
      <c r="R79" s="51" t="str">
        <f>IF(Q79&lt;=0.5,"VG",IF(Q79&lt;=0.6,"G",IF(Q79&lt;=0.7,"S","NS")))</f>
        <v>VG</v>
      </c>
      <c r="S79" s="51" t="str">
        <f t="shared" ref="S79" si="144">AN79</f>
        <v>S</v>
      </c>
      <c r="T79" s="51" t="str">
        <f t="shared" ref="T79" si="145">BF79</f>
        <v>S</v>
      </c>
      <c r="U79" s="51" t="str">
        <f t="shared" ref="U79" si="146">BX79</f>
        <v>S</v>
      </c>
      <c r="V79" s="51">
        <v>0.8891</v>
      </c>
      <c r="W79" s="51" t="str">
        <f>IF(V79&gt;0.85,"VG",IF(V79&gt;0.75,"G",IF(V79&gt;0.6,"S","NS")))</f>
        <v>VG</v>
      </c>
      <c r="X79" s="51" t="str">
        <f t="shared" ref="X79" si="147">AP79</f>
        <v>G</v>
      </c>
      <c r="Y79" s="51" t="str">
        <f t="shared" ref="Y79" si="148">BH79</f>
        <v>VG</v>
      </c>
      <c r="Z79" s="51" t="str">
        <f t="shared" ref="Z79" si="149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0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233</v>
      </c>
      <c r="F80" s="50"/>
      <c r="G80" s="51">
        <v>0.86199999999999999</v>
      </c>
      <c r="H80" s="51" t="str">
        <f>IF(G80&gt;0.8,"VG",IF(G80&gt;0.7,"G",IF(G80&gt;0.45,"S","NS")))</f>
        <v>VG</v>
      </c>
      <c r="I80" s="51" t="str">
        <f t="shared" ref="I80" si="151">AI80</f>
        <v>S</v>
      </c>
      <c r="J80" s="51" t="str">
        <f t="shared" ref="J80" si="152">BB80</f>
        <v>S</v>
      </c>
      <c r="K80" s="51" t="str">
        <f t="shared" ref="K80" si="153">BT80</f>
        <v>S</v>
      </c>
      <c r="L80" s="52">
        <v>2.3E-3</v>
      </c>
      <c r="M80" s="51" t="str">
        <f>IF(ABS(L80)&lt;5%,"VG",IF(ABS(L80)&lt;10%,"G",IF(ABS(L80)&lt;15%,"S","NS")))</f>
        <v>VG</v>
      </c>
      <c r="N80" s="51" t="str">
        <f t="shared" ref="N80" si="154">AO80</f>
        <v>VG</v>
      </c>
      <c r="O80" s="51" t="str">
        <f t="shared" ref="O80" si="155">BD80</f>
        <v>NS</v>
      </c>
      <c r="P80" s="51" t="str">
        <f t="shared" ref="P80" si="156">BY80</f>
        <v>VG</v>
      </c>
      <c r="Q80" s="51">
        <v>0.372</v>
      </c>
      <c r="R80" s="51" t="str">
        <f>IF(Q80&lt;=0.5,"VG",IF(Q80&lt;=0.6,"G",IF(Q80&lt;=0.7,"S","NS")))</f>
        <v>VG</v>
      </c>
      <c r="S80" s="51" t="str">
        <f t="shared" ref="S80" si="157">AN80</f>
        <v>S</v>
      </c>
      <c r="T80" s="51" t="str">
        <f t="shared" ref="T80" si="158">BF80</f>
        <v>S</v>
      </c>
      <c r="U80" s="51" t="str">
        <f t="shared" ref="U80" si="159">BX80</f>
        <v>S</v>
      </c>
      <c r="V80" s="51">
        <v>0.8891</v>
      </c>
      <c r="W80" s="51" t="str">
        <f>IF(V80&gt;0.85,"VG",IF(V80&gt;0.75,"G",IF(V80&gt;0.6,"S","NS")))</f>
        <v>VG</v>
      </c>
      <c r="X80" s="51" t="str">
        <f t="shared" ref="X80" si="160">AP80</f>
        <v>G</v>
      </c>
      <c r="Y80" s="51" t="str">
        <f t="shared" ref="Y80" si="161">BH80</f>
        <v>VG</v>
      </c>
      <c r="Z80" s="51" t="str">
        <f t="shared" ref="Z80" si="162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3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70" customFormat="1" x14ac:dyDescent="0.3">
      <c r="A81" s="69"/>
      <c r="B81" s="69"/>
      <c r="D81" s="79"/>
      <c r="F81" s="71"/>
      <c r="G81" s="72"/>
      <c r="H81" s="72"/>
      <c r="I81" s="72"/>
      <c r="J81" s="72"/>
      <c r="K81" s="72"/>
      <c r="L81" s="73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4"/>
      <c r="AB81" s="74"/>
      <c r="AC81" s="74"/>
      <c r="AD81" s="74"/>
      <c r="AE81" s="74"/>
      <c r="AF81" s="74"/>
      <c r="AG81" s="74"/>
      <c r="AH81" s="74"/>
      <c r="AI81" s="69"/>
      <c r="AJ81" s="69"/>
      <c r="AK81" s="69"/>
      <c r="AL81" s="69"/>
      <c r="AM81" s="69"/>
      <c r="AN81" s="69"/>
      <c r="AO81" s="69"/>
      <c r="AP81" s="69"/>
      <c r="AR81" s="75"/>
      <c r="AS81" s="74"/>
      <c r="AT81" s="74"/>
      <c r="AU81" s="74"/>
      <c r="AV81" s="74"/>
      <c r="AW81" s="74"/>
      <c r="AX81" s="74"/>
      <c r="AY81" s="74"/>
      <c r="AZ81" s="74"/>
      <c r="BA81" s="69"/>
      <c r="BB81" s="69"/>
      <c r="BC81" s="69"/>
      <c r="BD81" s="69"/>
      <c r="BE81" s="69"/>
      <c r="BF81" s="69"/>
      <c r="BG81" s="69"/>
      <c r="BH81" s="69"/>
      <c r="BK81" s="74"/>
      <c r="BL81" s="74"/>
      <c r="BM81" s="74"/>
      <c r="BN81" s="74"/>
      <c r="BO81" s="74"/>
      <c r="BP81" s="74"/>
      <c r="BQ81" s="74"/>
      <c r="BR81" s="74"/>
    </row>
    <row r="82" spans="1:78" x14ac:dyDescent="0.3">
      <c r="A82" s="3">
        <v>14183000</v>
      </c>
      <c r="B82" s="3">
        <v>23780481</v>
      </c>
      <c r="C82" t="s">
        <v>142</v>
      </c>
      <c r="D82" t="s">
        <v>137</v>
      </c>
      <c r="G82" s="16">
        <v>0.78</v>
      </c>
      <c r="H82" s="16" t="str">
        <f t="shared" ref="H82:H90" si="164">IF(G82&gt;0.8,"VG",IF(G82&gt;0.7,"G",IF(G82&gt;0.45,"S","NS")))</f>
        <v>G</v>
      </c>
      <c r="I82" s="16" t="str">
        <f t="shared" ref="I82:I90" si="165">AI82</f>
        <v>G</v>
      </c>
      <c r="J82" s="16" t="str">
        <f t="shared" ref="J82:J90" si="166">BB82</f>
        <v>G</v>
      </c>
      <c r="K82" s="16" t="str">
        <f t="shared" ref="K82:K90" si="167">BT82</f>
        <v>G</v>
      </c>
      <c r="L82" s="19">
        <v>0.16500000000000001</v>
      </c>
      <c r="M82" s="26" t="str">
        <f t="shared" ref="M82:M90" si="168">IF(ABS(L82)&lt;5%,"VG",IF(ABS(L82)&lt;10%,"G",IF(ABS(L82)&lt;15%,"S","NS")))</f>
        <v>NS</v>
      </c>
      <c r="N82" s="26" t="str">
        <f t="shared" ref="N82:N90" si="169">AO82</f>
        <v>G</v>
      </c>
      <c r="O82" s="26" t="str">
        <f t="shared" ref="O82:O90" si="170">BD82</f>
        <v>S</v>
      </c>
      <c r="P82" s="26" t="str">
        <f t="shared" ref="P82:P90" si="171">BY82</f>
        <v>G</v>
      </c>
      <c r="Q82" s="18">
        <v>0.45</v>
      </c>
      <c r="R82" s="17" t="str">
        <f t="shared" ref="R82:R90" si="172">IF(Q82&lt;=0.5,"VG",IF(Q82&lt;=0.6,"G",IF(Q82&lt;=0.7,"S","NS")))</f>
        <v>VG</v>
      </c>
      <c r="S82" s="17" t="str">
        <f t="shared" ref="S82:S90" si="173">AN82</f>
        <v>G</v>
      </c>
      <c r="T82" s="17" t="str">
        <f t="shared" ref="T82:T90" si="174">BF82</f>
        <v>VG</v>
      </c>
      <c r="U82" s="17" t="str">
        <f t="shared" ref="U82:U90" si="175">BX82</f>
        <v>G</v>
      </c>
      <c r="V82" s="18">
        <v>0.84</v>
      </c>
      <c r="W82" s="18" t="str">
        <f t="shared" ref="W82:W90" si="176">IF(V82&gt;0.85,"VG",IF(V82&gt;0.75,"G",IF(V82&gt;0.6,"S","NS")))</f>
        <v>G</v>
      </c>
      <c r="X82" s="18" t="str">
        <f t="shared" ref="X82:X90" si="177">AP82</f>
        <v>S</v>
      </c>
      <c r="Y82" s="18" t="str">
        <f t="shared" ref="Y82:Y90" si="178">BH82</f>
        <v>G</v>
      </c>
      <c r="Z82" s="18" t="str">
        <f t="shared" ref="Z82:Z90" si="179">BZ82</f>
        <v>VG</v>
      </c>
      <c r="AA82" s="33">
        <v>0.70282479882715998</v>
      </c>
      <c r="AB82" s="33">
        <v>0.64417107550446695</v>
      </c>
      <c r="AC82" s="42">
        <v>19.359259877907299</v>
      </c>
      <c r="AD82" s="42">
        <v>16.635148005357099</v>
      </c>
      <c r="AE82" s="43">
        <v>0.54513778182477901</v>
      </c>
      <c r="AF82" s="43">
        <v>0.59651397678137696</v>
      </c>
      <c r="AG82" s="35">
        <v>0.84394804880386798</v>
      </c>
      <c r="AH82" s="35">
        <v>0.737360127489193</v>
      </c>
      <c r="AI82" s="36" t="s">
        <v>69</v>
      </c>
      <c r="AJ82" s="36" t="s">
        <v>70</v>
      </c>
      <c r="AK82" s="40" t="s">
        <v>68</v>
      </c>
      <c r="AL82" s="40" t="s">
        <v>68</v>
      </c>
      <c r="AM82" s="41" t="s">
        <v>69</v>
      </c>
      <c r="AN82" s="41" t="s">
        <v>69</v>
      </c>
      <c r="AO82" s="3" t="s">
        <v>69</v>
      </c>
      <c r="AP82" s="3" t="s">
        <v>70</v>
      </c>
      <c r="AR82" s="44" t="s">
        <v>148</v>
      </c>
      <c r="AS82" s="33">
        <v>0.76928837982983</v>
      </c>
      <c r="AT82" s="33">
        <v>0.76210211929609495</v>
      </c>
      <c r="AU82" s="42">
        <v>13.359614076382901</v>
      </c>
      <c r="AV82" s="42">
        <v>14.134358933216401</v>
      </c>
      <c r="AW82" s="43">
        <v>0.480324494659777</v>
      </c>
      <c r="AX82" s="43">
        <v>0.48774776340225801</v>
      </c>
      <c r="AY82" s="35">
        <v>0.84007191381065005</v>
      </c>
      <c r="AZ82" s="35">
        <v>0.84754044212579605</v>
      </c>
      <c r="BA82" s="36" t="s">
        <v>69</v>
      </c>
      <c r="BB82" s="36" t="s">
        <v>69</v>
      </c>
      <c r="BC82" s="40" t="s">
        <v>70</v>
      </c>
      <c r="BD82" s="40" t="s">
        <v>70</v>
      </c>
      <c r="BE82" s="41" t="s">
        <v>71</v>
      </c>
      <c r="BF82" s="41" t="s">
        <v>71</v>
      </c>
      <c r="BG82" s="3" t="s">
        <v>69</v>
      </c>
      <c r="BH82" s="3" t="s">
        <v>69</v>
      </c>
      <c r="BI82">
        <f t="shared" ref="BI82:BI90" si="180">IF(BJ82=AR82,1,0)</f>
        <v>1</v>
      </c>
      <c r="BJ82" t="s">
        <v>148</v>
      </c>
      <c r="BK82" s="35">
        <v>0.71112207149379403</v>
      </c>
      <c r="BL82" s="35">
        <v>0.71533235825707098</v>
      </c>
      <c r="BM82" s="35">
        <v>19.023758263725899</v>
      </c>
      <c r="BN82" s="35">
        <v>18.862054385397599</v>
      </c>
      <c r="BO82" s="35">
        <v>0.53747365377868195</v>
      </c>
      <c r="BP82" s="35">
        <v>0.53354253976878796</v>
      </c>
      <c r="BQ82" s="35">
        <v>0.84446838566792704</v>
      </c>
      <c r="BR82" s="35">
        <v>0.85395105944368899</v>
      </c>
      <c r="BS82" t="s">
        <v>69</v>
      </c>
      <c r="BT82" t="s">
        <v>69</v>
      </c>
      <c r="BU82" t="s">
        <v>68</v>
      </c>
      <c r="BV82" t="s">
        <v>68</v>
      </c>
      <c r="BW82" t="s">
        <v>69</v>
      </c>
      <c r="BX82" t="s">
        <v>69</v>
      </c>
      <c r="BY82" t="s">
        <v>69</v>
      </c>
      <c r="BZ82" t="s">
        <v>71</v>
      </c>
    </row>
    <row r="83" spans="1:78" s="56" customFormat="1" x14ac:dyDescent="0.3">
      <c r="A83" s="55">
        <v>14183000</v>
      </c>
      <c r="B83" s="55">
        <v>23780481</v>
      </c>
      <c r="C83" s="56" t="s">
        <v>142</v>
      </c>
      <c r="D83" s="56" t="s">
        <v>151</v>
      </c>
      <c r="F83" s="57"/>
      <c r="G83" s="58">
        <v>0.79</v>
      </c>
      <c r="H83" s="58" t="str">
        <f t="shared" si="164"/>
        <v>G</v>
      </c>
      <c r="I83" s="58" t="str">
        <f t="shared" si="165"/>
        <v>G</v>
      </c>
      <c r="J83" s="58" t="str">
        <f t="shared" si="166"/>
        <v>G</v>
      </c>
      <c r="K83" s="58" t="str">
        <f t="shared" si="167"/>
        <v>G</v>
      </c>
      <c r="L83" s="62">
        <v>0.15049999999999999</v>
      </c>
      <c r="M83" s="58" t="str">
        <f t="shared" si="168"/>
        <v>NS</v>
      </c>
      <c r="N83" s="58" t="str">
        <f t="shared" si="169"/>
        <v>G</v>
      </c>
      <c r="O83" s="58" t="str">
        <f t="shared" si="170"/>
        <v>S</v>
      </c>
      <c r="P83" s="58" t="str">
        <f t="shared" si="171"/>
        <v>G</v>
      </c>
      <c r="Q83" s="58">
        <v>0.45</v>
      </c>
      <c r="R83" s="58" t="str">
        <f t="shared" si="172"/>
        <v>VG</v>
      </c>
      <c r="S83" s="58" t="str">
        <f t="shared" si="173"/>
        <v>G</v>
      </c>
      <c r="T83" s="58" t="str">
        <f t="shared" si="174"/>
        <v>VG</v>
      </c>
      <c r="U83" s="58" t="str">
        <f t="shared" si="175"/>
        <v>G</v>
      </c>
      <c r="V83" s="58">
        <v>0.84499999999999997</v>
      </c>
      <c r="W83" s="58" t="str">
        <f t="shared" si="176"/>
        <v>G</v>
      </c>
      <c r="X83" s="58" t="str">
        <f t="shared" si="177"/>
        <v>S</v>
      </c>
      <c r="Y83" s="58" t="str">
        <f t="shared" si="178"/>
        <v>G</v>
      </c>
      <c r="Z83" s="58" t="str">
        <f t="shared" si="179"/>
        <v>VG</v>
      </c>
      <c r="AA83" s="60">
        <v>0.70282479882715998</v>
      </c>
      <c r="AB83" s="60">
        <v>0.64417107550446695</v>
      </c>
      <c r="AC83" s="60">
        <v>19.359259877907299</v>
      </c>
      <c r="AD83" s="60">
        <v>16.635148005357099</v>
      </c>
      <c r="AE83" s="60">
        <v>0.54513778182477901</v>
      </c>
      <c r="AF83" s="60">
        <v>0.59651397678137696</v>
      </c>
      <c r="AG83" s="60">
        <v>0.84394804880386798</v>
      </c>
      <c r="AH83" s="60">
        <v>0.737360127489193</v>
      </c>
      <c r="AI83" s="55" t="s">
        <v>69</v>
      </c>
      <c r="AJ83" s="55" t="s">
        <v>70</v>
      </c>
      <c r="AK83" s="55" t="s">
        <v>68</v>
      </c>
      <c r="AL83" s="55" t="s">
        <v>68</v>
      </c>
      <c r="AM83" s="55" t="s">
        <v>69</v>
      </c>
      <c r="AN83" s="55" t="s">
        <v>69</v>
      </c>
      <c r="AO83" s="55" t="s">
        <v>69</v>
      </c>
      <c r="AP83" s="55" t="s">
        <v>70</v>
      </c>
      <c r="AR83" s="61" t="s">
        <v>148</v>
      </c>
      <c r="AS83" s="60">
        <v>0.76928837982983</v>
      </c>
      <c r="AT83" s="60">
        <v>0.76210211929609495</v>
      </c>
      <c r="AU83" s="60">
        <v>13.359614076382901</v>
      </c>
      <c r="AV83" s="60">
        <v>14.134358933216401</v>
      </c>
      <c r="AW83" s="60">
        <v>0.480324494659777</v>
      </c>
      <c r="AX83" s="60">
        <v>0.48774776340225801</v>
      </c>
      <c r="AY83" s="60">
        <v>0.84007191381065005</v>
      </c>
      <c r="AZ83" s="60">
        <v>0.84754044212579605</v>
      </c>
      <c r="BA83" s="55" t="s">
        <v>69</v>
      </c>
      <c r="BB83" s="55" t="s">
        <v>69</v>
      </c>
      <c r="BC83" s="55" t="s">
        <v>70</v>
      </c>
      <c r="BD83" s="55" t="s">
        <v>70</v>
      </c>
      <c r="BE83" s="55" t="s">
        <v>71</v>
      </c>
      <c r="BF83" s="55" t="s">
        <v>71</v>
      </c>
      <c r="BG83" s="55" t="s">
        <v>69</v>
      </c>
      <c r="BH83" s="55" t="s">
        <v>69</v>
      </c>
      <c r="BI83" s="56">
        <f t="shared" si="180"/>
        <v>1</v>
      </c>
      <c r="BJ83" s="56" t="s">
        <v>148</v>
      </c>
      <c r="BK83" s="60">
        <v>0.71112207149379403</v>
      </c>
      <c r="BL83" s="60">
        <v>0.71533235825707098</v>
      </c>
      <c r="BM83" s="60">
        <v>19.023758263725899</v>
      </c>
      <c r="BN83" s="60">
        <v>18.862054385397599</v>
      </c>
      <c r="BO83" s="60">
        <v>0.53747365377868195</v>
      </c>
      <c r="BP83" s="60">
        <v>0.53354253976878796</v>
      </c>
      <c r="BQ83" s="60">
        <v>0.84446838566792704</v>
      </c>
      <c r="BR83" s="60">
        <v>0.85395105944368899</v>
      </c>
      <c r="BS83" s="56" t="s">
        <v>69</v>
      </c>
      <c r="BT83" s="56" t="s">
        <v>69</v>
      </c>
      <c r="BU83" s="56" t="s">
        <v>68</v>
      </c>
      <c r="BV83" s="56" t="s">
        <v>68</v>
      </c>
      <c r="BW83" s="56" t="s">
        <v>69</v>
      </c>
      <c r="BX83" s="56" t="s">
        <v>69</v>
      </c>
      <c r="BY83" s="56" t="s">
        <v>69</v>
      </c>
      <c r="BZ83" s="56" t="s">
        <v>71</v>
      </c>
    </row>
    <row r="84" spans="1:78" s="49" customFormat="1" x14ac:dyDescent="0.3">
      <c r="A84" s="48">
        <v>14183000</v>
      </c>
      <c r="B84" s="48">
        <v>23780481</v>
      </c>
      <c r="C84" s="49" t="s">
        <v>142</v>
      </c>
      <c r="D84" s="49" t="s">
        <v>184</v>
      </c>
      <c r="F84" s="50"/>
      <c r="G84" s="51">
        <v>0.8</v>
      </c>
      <c r="H84" s="51" t="str">
        <f t="shared" si="164"/>
        <v>G</v>
      </c>
      <c r="I84" s="51" t="str">
        <f t="shared" si="165"/>
        <v>G</v>
      </c>
      <c r="J84" s="51" t="str">
        <f t="shared" si="166"/>
        <v>G</v>
      </c>
      <c r="K84" s="51" t="str">
        <f t="shared" si="167"/>
        <v>G</v>
      </c>
      <c r="L84" s="68">
        <v>0.13</v>
      </c>
      <c r="M84" s="51" t="str">
        <f t="shared" si="168"/>
        <v>S</v>
      </c>
      <c r="N84" s="51" t="str">
        <f t="shared" si="169"/>
        <v>G</v>
      </c>
      <c r="O84" s="51" t="str">
        <f t="shared" si="170"/>
        <v>S</v>
      </c>
      <c r="P84" s="51" t="str">
        <f t="shared" si="171"/>
        <v>G</v>
      </c>
      <c r="Q84" s="51">
        <v>0.439</v>
      </c>
      <c r="R84" s="51" t="str">
        <f t="shared" si="172"/>
        <v>VG</v>
      </c>
      <c r="S84" s="51" t="str">
        <f t="shared" si="173"/>
        <v>G</v>
      </c>
      <c r="T84" s="51" t="str">
        <f t="shared" si="174"/>
        <v>VG</v>
      </c>
      <c r="U84" s="51" t="str">
        <f t="shared" si="175"/>
        <v>G</v>
      </c>
      <c r="V84" s="51">
        <v>0.84230000000000005</v>
      </c>
      <c r="W84" s="51" t="str">
        <f t="shared" si="176"/>
        <v>G</v>
      </c>
      <c r="X84" s="51" t="str">
        <f t="shared" si="177"/>
        <v>S</v>
      </c>
      <c r="Y84" s="51" t="str">
        <f t="shared" si="178"/>
        <v>G</v>
      </c>
      <c r="Z84" s="51" t="str">
        <f t="shared" si="179"/>
        <v>VG</v>
      </c>
      <c r="AA84" s="53">
        <v>0.70282479882715998</v>
      </c>
      <c r="AB84" s="53">
        <v>0.64417107550446695</v>
      </c>
      <c r="AC84" s="53">
        <v>19.359259877907299</v>
      </c>
      <c r="AD84" s="53">
        <v>16.635148005357099</v>
      </c>
      <c r="AE84" s="53">
        <v>0.54513778182477901</v>
      </c>
      <c r="AF84" s="53">
        <v>0.59651397678137696</v>
      </c>
      <c r="AG84" s="53">
        <v>0.84394804880386798</v>
      </c>
      <c r="AH84" s="53">
        <v>0.737360127489193</v>
      </c>
      <c r="AI84" s="48" t="s">
        <v>69</v>
      </c>
      <c r="AJ84" s="48" t="s">
        <v>70</v>
      </c>
      <c r="AK84" s="48" t="s">
        <v>68</v>
      </c>
      <c r="AL84" s="48" t="s">
        <v>68</v>
      </c>
      <c r="AM84" s="48" t="s">
        <v>69</v>
      </c>
      <c r="AN84" s="48" t="s">
        <v>69</v>
      </c>
      <c r="AO84" s="48" t="s">
        <v>69</v>
      </c>
      <c r="AP84" s="48" t="s">
        <v>70</v>
      </c>
      <c r="AR84" s="54" t="s">
        <v>148</v>
      </c>
      <c r="AS84" s="53">
        <v>0.76928837982983</v>
      </c>
      <c r="AT84" s="53">
        <v>0.76210211929609495</v>
      </c>
      <c r="AU84" s="53">
        <v>13.359614076382901</v>
      </c>
      <c r="AV84" s="53">
        <v>14.134358933216401</v>
      </c>
      <c r="AW84" s="53">
        <v>0.480324494659777</v>
      </c>
      <c r="AX84" s="53">
        <v>0.48774776340225801</v>
      </c>
      <c r="AY84" s="53">
        <v>0.84007191381065005</v>
      </c>
      <c r="AZ84" s="53">
        <v>0.84754044212579605</v>
      </c>
      <c r="BA84" s="48" t="s">
        <v>69</v>
      </c>
      <c r="BB84" s="48" t="s">
        <v>69</v>
      </c>
      <c r="BC84" s="48" t="s">
        <v>70</v>
      </c>
      <c r="BD84" s="48" t="s">
        <v>70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si="180"/>
        <v>1</v>
      </c>
      <c r="BJ84" s="49" t="s">
        <v>148</v>
      </c>
      <c r="BK84" s="53">
        <v>0.71112207149379403</v>
      </c>
      <c r="BL84" s="53">
        <v>0.71533235825707098</v>
      </c>
      <c r="BM84" s="53">
        <v>19.023758263725899</v>
      </c>
      <c r="BN84" s="53">
        <v>18.862054385397599</v>
      </c>
      <c r="BO84" s="53">
        <v>0.53747365377868195</v>
      </c>
      <c r="BP84" s="53">
        <v>0.53354253976878796</v>
      </c>
      <c r="BQ84" s="53">
        <v>0.84446838566792704</v>
      </c>
      <c r="BR84" s="53">
        <v>0.85395105944368899</v>
      </c>
      <c r="BS84" s="49" t="s">
        <v>69</v>
      </c>
      <c r="BT84" s="49" t="s">
        <v>69</v>
      </c>
      <c r="BU84" s="49" t="s">
        <v>68</v>
      </c>
      <c r="BV84" s="49" t="s">
        <v>68</v>
      </c>
      <c r="BW84" s="49" t="s">
        <v>69</v>
      </c>
      <c r="BX84" s="49" t="s">
        <v>69</v>
      </c>
      <c r="BY84" s="49" t="s">
        <v>69</v>
      </c>
      <c r="BZ84" s="49" t="s">
        <v>71</v>
      </c>
    </row>
    <row r="85" spans="1:78" s="49" customFormat="1" x14ac:dyDescent="0.3">
      <c r="A85" s="48">
        <v>14183000</v>
      </c>
      <c r="B85" s="48">
        <v>23780481</v>
      </c>
      <c r="C85" s="49" t="s">
        <v>142</v>
      </c>
      <c r="D85" s="49" t="s">
        <v>199</v>
      </c>
      <c r="F85" s="50"/>
      <c r="G85" s="51">
        <v>0.81799999999999995</v>
      </c>
      <c r="H85" s="51" t="str">
        <f t="shared" si="164"/>
        <v>VG</v>
      </c>
      <c r="I85" s="51" t="str">
        <f t="shared" si="165"/>
        <v>G</v>
      </c>
      <c r="J85" s="51" t="str">
        <f t="shared" si="166"/>
        <v>G</v>
      </c>
      <c r="K85" s="51" t="str">
        <f t="shared" si="167"/>
        <v>G</v>
      </c>
      <c r="L85" s="68">
        <v>0.1084</v>
      </c>
      <c r="M85" s="51" t="str">
        <f t="shared" si="168"/>
        <v>S</v>
      </c>
      <c r="N85" s="51" t="str">
        <f t="shared" si="169"/>
        <v>G</v>
      </c>
      <c r="O85" s="51" t="str">
        <f t="shared" si="170"/>
        <v>S</v>
      </c>
      <c r="P85" s="51" t="str">
        <f t="shared" si="171"/>
        <v>G</v>
      </c>
      <c r="Q85" s="51">
        <v>0.42</v>
      </c>
      <c r="R85" s="51" t="str">
        <f t="shared" si="172"/>
        <v>VG</v>
      </c>
      <c r="S85" s="51" t="str">
        <f t="shared" si="173"/>
        <v>G</v>
      </c>
      <c r="T85" s="51" t="str">
        <f t="shared" si="174"/>
        <v>VG</v>
      </c>
      <c r="U85" s="51" t="str">
        <f t="shared" si="175"/>
        <v>G</v>
      </c>
      <c r="V85" s="51">
        <v>0.84899999999999998</v>
      </c>
      <c r="W85" s="51" t="str">
        <f t="shared" si="176"/>
        <v>G</v>
      </c>
      <c r="X85" s="51" t="str">
        <f t="shared" si="177"/>
        <v>S</v>
      </c>
      <c r="Y85" s="51" t="str">
        <f t="shared" si="178"/>
        <v>G</v>
      </c>
      <c r="Z85" s="51" t="str">
        <f t="shared" si="179"/>
        <v>VG</v>
      </c>
      <c r="AA85" s="53">
        <v>0.70282479882715998</v>
      </c>
      <c r="AB85" s="53">
        <v>0.64417107550446695</v>
      </c>
      <c r="AC85" s="53">
        <v>19.359259877907299</v>
      </c>
      <c r="AD85" s="53">
        <v>16.635148005357099</v>
      </c>
      <c r="AE85" s="53">
        <v>0.54513778182477901</v>
      </c>
      <c r="AF85" s="53">
        <v>0.59651397678137696</v>
      </c>
      <c r="AG85" s="53">
        <v>0.84394804880386798</v>
      </c>
      <c r="AH85" s="53">
        <v>0.737360127489193</v>
      </c>
      <c r="AI85" s="48" t="s">
        <v>69</v>
      </c>
      <c r="AJ85" s="48" t="s">
        <v>70</v>
      </c>
      <c r="AK85" s="48" t="s">
        <v>68</v>
      </c>
      <c r="AL85" s="48" t="s">
        <v>68</v>
      </c>
      <c r="AM85" s="48" t="s">
        <v>69</v>
      </c>
      <c r="AN85" s="48" t="s">
        <v>69</v>
      </c>
      <c r="AO85" s="48" t="s">
        <v>69</v>
      </c>
      <c r="AP85" s="48" t="s">
        <v>70</v>
      </c>
      <c r="AR85" s="54" t="s">
        <v>148</v>
      </c>
      <c r="AS85" s="53">
        <v>0.76928837982983</v>
      </c>
      <c r="AT85" s="53">
        <v>0.76210211929609495</v>
      </c>
      <c r="AU85" s="53">
        <v>13.359614076382901</v>
      </c>
      <c r="AV85" s="53">
        <v>14.134358933216401</v>
      </c>
      <c r="AW85" s="53">
        <v>0.480324494659777</v>
      </c>
      <c r="AX85" s="53">
        <v>0.48774776340225801</v>
      </c>
      <c r="AY85" s="53">
        <v>0.84007191381065005</v>
      </c>
      <c r="AZ85" s="53">
        <v>0.84754044212579605</v>
      </c>
      <c r="BA85" s="48" t="s">
        <v>69</v>
      </c>
      <c r="BB85" s="48" t="s">
        <v>69</v>
      </c>
      <c r="BC85" s="48" t="s">
        <v>70</v>
      </c>
      <c r="BD85" s="48" t="s">
        <v>70</v>
      </c>
      <c r="BE85" s="48" t="s">
        <v>71</v>
      </c>
      <c r="BF85" s="48" t="s">
        <v>71</v>
      </c>
      <c r="BG85" s="48" t="s">
        <v>69</v>
      </c>
      <c r="BH85" s="48" t="s">
        <v>69</v>
      </c>
      <c r="BI85" s="49">
        <f t="shared" si="180"/>
        <v>1</v>
      </c>
      <c r="BJ85" s="49" t="s">
        <v>148</v>
      </c>
      <c r="BK85" s="53">
        <v>0.71112207149379403</v>
      </c>
      <c r="BL85" s="53">
        <v>0.71533235825707098</v>
      </c>
      <c r="BM85" s="53">
        <v>19.023758263725899</v>
      </c>
      <c r="BN85" s="53">
        <v>18.862054385397599</v>
      </c>
      <c r="BO85" s="53">
        <v>0.53747365377868195</v>
      </c>
      <c r="BP85" s="53">
        <v>0.53354253976878796</v>
      </c>
      <c r="BQ85" s="53">
        <v>0.84446838566792704</v>
      </c>
      <c r="BR85" s="53">
        <v>0.85395105944368899</v>
      </c>
      <c r="BS85" s="49" t="s">
        <v>69</v>
      </c>
      <c r="BT85" s="49" t="s">
        <v>69</v>
      </c>
      <c r="BU85" s="49" t="s">
        <v>68</v>
      </c>
      <c r="BV85" s="49" t="s">
        <v>68</v>
      </c>
      <c r="BW85" s="49" t="s">
        <v>69</v>
      </c>
      <c r="BX85" s="49" t="s">
        <v>69</v>
      </c>
      <c r="BY85" s="49" t="s">
        <v>69</v>
      </c>
      <c r="BZ85" s="49" t="s">
        <v>71</v>
      </c>
    </row>
    <row r="86" spans="1:78" s="49" customFormat="1" x14ac:dyDescent="0.3">
      <c r="A86" s="48">
        <v>14183000</v>
      </c>
      <c r="B86" s="48">
        <v>23780481</v>
      </c>
      <c r="C86" s="49" t="s">
        <v>142</v>
      </c>
      <c r="D86" s="49" t="s">
        <v>201</v>
      </c>
      <c r="F86" s="50"/>
      <c r="G86" s="51">
        <v>0.82899999999999996</v>
      </c>
      <c r="H86" s="51" t="str">
        <f t="shared" si="164"/>
        <v>VG</v>
      </c>
      <c r="I86" s="51" t="str">
        <f t="shared" si="165"/>
        <v>G</v>
      </c>
      <c r="J86" s="51" t="str">
        <f t="shared" si="166"/>
        <v>G</v>
      </c>
      <c r="K86" s="51" t="str">
        <f t="shared" si="167"/>
        <v>G</v>
      </c>
      <c r="L86" s="68">
        <v>-6.7799999999999999E-2</v>
      </c>
      <c r="M86" s="51" t="str">
        <f t="shared" si="168"/>
        <v>G</v>
      </c>
      <c r="N86" s="51" t="str">
        <f t="shared" si="169"/>
        <v>G</v>
      </c>
      <c r="O86" s="51" t="str">
        <f t="shared" si="170"/>
        <v>S</v>
      </c>
      <c r="P86" s="51" t="str">
        <f t="shared" si="171"/>
        <v>G</v>
      </c>
      <c r="Q86" s="51">
        <v>0.41</v>
      </c>
      <c r="R86" s="51" t="str">
        <f t="shared" si="172"/>
        <v>VG</v>
      </c>
      <c r="S86" s="51" t="str">
        <f t="shared" si="173"/>
        <v>G</v>
      </c>
      <c r="T86" s="51" t="str">
        <f t="shared" si="174"/>
        <v>VG</v>
      </c>
      <c r="U86" s="51" t="str">
        <f t="shared" si="175"/>
        <v>G</v>
      </c>
      <c r="V86" s="51">
        <v>0.85599999999999998</v>
      </c>
      <c r="W86" s="51" t="str">
        <f t="shared" si="176"/>
        <v>VG</v>
      </c>
      <c r="X86" s="51" t="str">
        <f t="shared" si="177"/>
        <v>S</v>
      </c>
      <c r="Y86" s="51" t="str">
        <f t="shared" si="178"/>
        <v>G</v>
      </c>
      <c r="Z86" s="51" t="str">
        <f t="shared" si="179"/>
        <v>VG</v>
      </c>
      <c r="AA86" s="53">
        <v>0.70282479882715998</v>
      </c>
      <c r="AB86" s="53">
        <v>0.64417107550446695</v>
      </c>
      <c r="AC86" s="53">
        <v>19.359259877907299</v>
      </c>
      <c r="AD86" s="53">
        <v>16.635148005357099</v>
      </c>
      <c r="AE86" s="53">
        <v>0.54513778182477901</v>
      </c>
      <c r="AF86" s="53">
        <v>0.59651397678137696</v>
      </c>
      <c r="AG86" s="53">
        <v>0.84394804880386798</v>
      </c>
      <c r="AH86" s="53">
        <v>0.737360127489193</v>
      </c>
      <c r="AI86" s="48" t="s">
        <v>69</v>
      </c>
      <c r="AJ86" s="48" t="s">
        <v>70</v>
      </c>
      <c r="AK86" s="48" t="s">
        <v>68</v>
      </c>
      <c r="AL86" s="48" t="s">
        <v>68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148</v>
      </c>
      <c r="AS86" s="53">
        <v>0.76928837982983</v>
      </c>
      <c r="AT86" s="53">
        <v>0.76210211929609495</v>
      </c>
      <c r="AU86" s="53">
        <v>13.359614076382901</v>
      </c>
      <c r="AV86" s="53">
        <v>14.134358933216401</v>
      </c>
      <c r="AW86" s="53">
        <v>0.480324494659777</v>
      </c>
      <c r="AX86" s="53">
        <v>0.48774776340225801</v>
      </c>
      <c r="AY86" s="53">
        <v>0.84007191381065005</v>
      </c>
      <c r="AZ86" s="53">
        <v>0.84754044212579605</v>
      </c>
      <c r="BA86" s="48" t="s">
        <v>69</v>
      </c>
      <c r="BB86" s="48" t="s">
        <v>69</v>
      </c>
      <c r="BC86" s="48" t="s">
        <v>70</v>
      </c>
      <c r="BD86" s="48" t="s">
        <v>70</v>
      </c>
      <c r="BE86" s="48" t="s">
        <v>71</v>
      </c>
      <c r="BF86" s="48" t="s">
        <v>71</v>
      </c>
      <c r="BG86" s="48" t="s">
        <v>69</v>
      </c>
      <c r="BH86" s="48" t="s">
        <v>69</v>
      </c>
      <c r="BI86" s="49">
        <f t="shared" si="180"/>
        <v>1</v>
      </c>
      <c r="BJ86" s="49" t="s">
        <v>148</v>
      </c>
      <c r="BK86" s="53">
        <v>0.71112207149379403</v>
      </c>
      <c r="BL86" s="53">
        <v>0.71533235825707098</v>
      </c>
      <c r="BM86" s="53">
        <v>19.023758263725899</v>
      </c>
      <c r="BN86" s="53">
        <v>18.862054385397599</v>
      </c>
      <c r="BO86" s="53">
        <v>0.53747365377868195</v>
      </c>
      <c r="BP86" s="53">
        <v>0.53354253976878796</v>
      </c>
      <c r="BQ86" s="53">
        <v>0.84446838566792704</v>
      </c>
      <c r="BR86" s="53">
        <v>0.85395105944368899</v>
      </c>
      <c r="BS86" s="49" t="s">
        <v>69</v>
      </c>
      <c r="BT86" s="49" t="s">
        <v>69</v>
      </c>
      <c r="BU86" s="49" t="s">
        <v>68</v>
      </c>
      <c r="BV86" s="49" t="s">
        <v>68</v>
      </c>
      <c r="BW86" s="49" t="s">
        <v>69</v>
      </c>
      <c r="BX86" s="49" t="s">
        <v>69</v>
      </c>
      <c r="BY86" s="49" t="s">
        <v>69</v>
      </c>
      <c r="BZ86" s="49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202</v>
      </c>
      <c r="F87" s="50"/>
      <c r="G87" s="51">
        <v>0.82599999999999996</v>
      </c>
      <c r="H87" s="51" t="str">
        <f t="shared" si="164"/>
        <v>VG</v>
      </c>
      <c r="I87" s="51" t="str">
        <f t="shared" si="165"/>
        <v>G</v>
      </c>
      <c r="J87" s="51" t="str">
        <f t="shared" si="166"/>
        <v>G</v>
      </c>
      <c r="K87" s="51" t="str">
        <f t="shared" si="167"/>
        <v>G</v>
      </c>
      <c r="L87" s="68">
        <v>-7.1900000000000006E-2</v>
      </c>
      <c r="M87" s="51" t="str">
        <f t="shared" si="168"/>
        <v>G</v>
      </c>
      <c r="N87" s="51" t="str">
        <f t="shared" si="169"/>
        <v>G</v>
      </c>
      <c r="O87" s="51" t="str">
        <f t="shared" si="170"/>
        <v>S</v>
      </c>
      <c r="P87" s="51" t="str">
        <f t="shared" si="171"/>
        <v>G</v>
      </c>
      <c r="Q87" s="51">
        <v>0.41299999999999998</v>
      </c>
      <c r="R87" s="51" t="str">
        <f t="shared" si="172"/>
        <v>VG</v>
      </c>
      <c r="S87" s="51" t="str">
        <f t="shared" si="173"/>
        <v>G</v>
      </c>
      <c r="T87" s="51" t="str">
        <f t="shared" si="174"/>
        <v>VG</v>
      </c>
      <c r="U87" s="51" t="str">
        <f t="shared" si="175"/>
        <v>G</v>
      </c>
      <c r="V87" s="51">
        <v>0.85599999999999998</v>
      </c>
      <c r="W87" s="51" t="str">
        <f t="shared" si="176"/>
        <v>VG</v>
      </c>
      <c r="X87" s="51" t="str">
        <f t="shared" si="177"/>
        <v>S</v>
      </c>
      <c r="Y87" s="51" t="str">
        <f t="shared" si="178"/>
        <v>G</v>
      </c>
      <c r="Z87" s="51" t="str">
        <f t="shared" si="179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180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206</v>
      </c>
      <c r="F88" s="50"/>
      <c r="G88" s="51">
        <v>0.81399999999999995</v>
      </c>
      <c r="H88" s="51" t="str">
        <f t="shared" si="164"/>
        <v>VG</v>
      </c>
      <c r="I88" s="51" t="str">
        <f t="shared" si="165"/>
        <v>G</v>
      </c>
      <c r="J88" s="51" t="str">
        <f t="shared" si="166"/>
        <v>G</v>
      </c>
      <c r="K88" s="51" t="str">
        <f t="shared" si="167"/>
        <v>G</v>
      </c>
      <c r="L88" s="68">
        <v>0.12379999999999999</v>
      </c>
      <c r="M88" s="51" t="str">
        <f t="shared" si="168"/>
        <v>S</v>
      </c>
      <c r="N88" s="51" t="str">
        <f t="shared" si="169"/>
        <v>G</v>
      </c>
      <c r="O88" s="51" t="str">
        <f t="shared" si="170"/>
        <v>S</v>
      </c>
      <c r="P88" s="51" t="str">
        <f t="shared" si="171"/>
        <v>G</v>
      </c>
      <c r="Q88" s="51">
        <v>0.42399999999999999</v>
      </c>
      <c r="R88" s="51" t="str">
        <f t="shared" si="172"/>
        <v>VG</v>
      </c>
      <c r="S88" s="51" t="str">
        <f t="shared" si="173"/>
        <v>G</v>
      </c>
      <c r="T88" s="51" t="str">
        <f t="shared" si="174"/>
        <v>VG</v>
      </c>
      <c r="U88" s="51" t="str">
        <f t="shared" si="175"/>
        <v>G</v>
      </c>
      <c r="V88" s="51">
        <v>0.85409999999999997</v>
      </c>
      <c r="W88" s="51" t="str">
        <f t="shared" si="176"/>
        <v>VG</v>
      </c>
      <c r="X88" s="51" t="str">
        <f t="shared" si="177"/>
        <v>S</v>
      </c>
      <c r="Y88" s="51" t="str">
        <f t="shared" si="178"/>
        <v>G</v>
      </c>
      <c r="Z88" s="51" t="str">
        <f t="shared" si="179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180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215</v>
      </c>
      <c r="F89" s="50"/>
      <c r="G89" s="51">
        <v>0.81399999999999995</v>
      </c>
      <c r="H89" s="51" t="str">
        <f t="shared" si="164"/>
        <v>VG</v>
      </c>
      <c r="I89" s="51" t="str">
        <f t="shared" si="165"/>
        <v>G</v>
      </c>
      <c r="J89" s="51" t="str">
        <f t="shared" si="166"/>
        <v>G</v>
      </c>
      <c r="K89" s="51" t="str">
        <f t="shared" si="167"/>
        <v>G</v>
      </c>
      <c r="L89" s="68">
        <v>0.12379999999999999</v>
      </c>
      <c r="M89" s="51" t="str">
        <f t="shared" si="168"/>
        <v>S</v>
      </c>
      <c r="N89" s="51" t="str">
        <f t="shared" si="169"/>
        <v>G</v>
      </c>
      <c r="O89" s="51" t="str">
        <f t="shared" si="170"/>
        <v>S</v>
      </c>
      <c r="P89" s="51" t="str">
        <f t="shared" si="171"/>
        <v>G</v>
      </c>
      <c r="Q89" s="51">
        <v>0.42399999999999999</v>
      </c>
      <c r="R89" s="51" t="str">
        <f t="shared" si="172"/>
        <v>VG</v>
      </c>
      <c r="S89" s="51" t="str">
        <f t="shared" si="173"/>
        <v>G</v>
      </c>
      <c r="T89" s="51" t="str">
        <f t="shared" si="174"/>
        <v>VG</v>
      </c>
      <c r="U89" s="51" t="str">
        <f t="shared" si="175"/>
        <v>G</v>
      </c>
      <c r="V89" s="51">
        <v>0.85409999999999997</v>
      </c>
      <c r="W89" s="51" t="str">
        <f t="shared" si="176"/>
        <v>VG</v>
      </c>
      <c r="X89" s="51" t="str">
        <f t="shared" si="177"/>
        <v>S</v>
      </c>
      <c r="Y89" s="51" t="str">
        <f t="shared" si="178"/>
        <v>G</v>
      </c>
      <c r="Z89" s="51" t="str">
        <f t="shared" si="179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180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224</v>
      </c>
      <c r="E90" s="49" t="s">
        <v>226</v>
      </c>
      <c r="F90" s="50"/>
      <c r="G90" s="51">
        <v>0.85199999999999998</v>
      </c>
      <c r="H90" s="51" t="str">
        <f t="shared" si="164"/>
        <v>VG</v>
      </c>
      <c r="I90" s="51" t="str">
        <f t="shared" si="165"/>
        <v>G</v>
      </c>
      <c r="J90" s="51" t="str">
        <f t="shared" si="166"/>
        <v>G</v>
      </c>
      <c r="K90" s="51" t="str">
        <f t="shared" si="167"/>
        <v>G</v>
      </c>
      <c r="L90" s="68">
        <v>-5.8099999999999999E-2</v>
      </c>
      <c r="M90" s="51" t="str">
        <f t="shared" si="168"/>
        <v>G</v>
      </c>
      <c r="N90" s="51" t="str">
        <f t="shared" si="169"/>
        <v>G</v>
      </c>
      <c r="O90" s="51" t="str">
        <f t="shared" si="170"/>
        <v>S</v>
      </c>
      <c r="P90" s="51" t="str">
        <f t="shared" si="171"/>
        <v>G</v>
      </c>
      <c r="Q90" s="51">
        <v>0.38200000000000001</v>
      </c>
      <c r="R90" s="51" t="str">
        <f t="shared" si="172"/>
        <v>VG</v>
      </c>
      <c r="S90" s="51" t="str">
        <f t="shared" si="173"/>
        <v>G</v>
      </c>
      <c r="T90" s="51" t="str">
        <f t="shared" si="174"/>
        <v>VG</v>
      </c>
      <c r="U90" s="51" t="str">
        <f t="shared" si="175"/>
        <v>G</v>
      </c>
      <c r="V90" s="51">
        <v>0.86599999999999999</v>
      </c>
      <c r="W90" s="51" t="str">
        <f t="shared" si="176"/>
        <v>VG</v>
      </c>
      <c r="X90" s="51" t="str">
        <f t="shared" si="177"/>
        <v>S</v>
      </c>
      <c r="Y90" s="51" t="str">
        <f t="shared" si="178"/>
        <v>G</v>
      </c>
      <c r="Z90" s="51" t="str">
        <f t="shared" si="179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180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ht="57.6" x14ac:dyDescent="0.3">
      <c r="A91" s="48">
        <v>14183000</v>
      </c>
      <c r="B91" s="48">
        <v>23780481</v>
      </c>
      <c r="C91" s="49" t="s">
        <v>142</v>
      </c>
      <c r="D91" s="65" t="s">
        <v>228</v>
      </c>
      <c r="E91" s="49" t="s">
        <v>229</v>
      </c>
      <c r="F91" s="50"/>
      <c r="G91" s="51">
        <v>0.83699999999999997</v>
      </c>
      <c r="H91" s="51" t="str">
        <f t="shared" ref="H91" si="181">IF(G91&gt;0.8,"VG",IF(G91&gt;0.7,"G",IF(G91&gt;0.45,"S","NS")))</f>
        <v>VG</v>
      </c>
      <c r="I91" s="51" t="str">
        <f t="shared" ref="I91" si="182">AI91</f>
        <v>G</v>
      </c>
      <c r="J91" s="51" t="str">
        <f t="shared" ref="J91" si="183">BB91</f>
        <v>G</v>
      </c>
      <c r="K91" s="51" t="str">
        <f t="shared" ref="K91" si="184">BT91</f>
        <v>G</v>
      </c>
      <c r="L91" s="68">
        <v>9.7799999999999998E-2</v>
      </c>
      <c r="M91" s="51" t="str">
        <f t="shared" ref="M91" si="185">IF(ABS(L91)&lt;5%,"VG",IF(ABS(L91)&lt;10%,"G",IF(ABS(L91)&lt;15%,"S","NS")))</f>
        <v>G</v>
      </c>
      <c r="N91" s="51" t="str">
        <f t="shared" ref="N91" si="186">AO91</f>
        <v>G</v>
      </c>
      <c r="O91" s="51" t="str">
        <f t="shared" ref="O91" si="187">BD91</f>
        <v>S</v>
      </c>
      <c r="P91" s="51" t="str">
        <f t="shared" ref="P91" si="188">BY91</f>
        <v>G</v>
      </c>
      <c r="Q91" s="51">
        <v>0.39900000000000002</v>
      </c>
      <c r="R91" s="51" t="str">
        <f t="shared" ref="R91" si="189">IF(Q91&lt;=0.5,"VG",IF(Q91&lt;=0.6,"G",IF(Q91&lt;=0.7,"S","NS")))</f>
        <v>VG</v>
      </c>
      <c r="S91" s="51" t="str">
        <f t="shared" ref="S91" si="190">AN91</f>
        <v>G</v>
      </c>
      <c r="T91" s="51" t="str">
        <f t="shared" ref="T91" si="191">BF91</f>
        <v>VG</v>
      </c>
      <c r="U91" s="51" t="str">
        <f t="shared" ref="U91" si="192">BX91</f>
        <v>G</v>
      </c>
      <c r="V91" s="51">
        <v>0.86809999999999998</v>
      </c>
      <c r="W91" s="51" t="str">
        <f t="shared" ref="W91" si="193">IF(V91&gt;0.85,"VG",IF(V91&gt;0.75,"G",IF(V91&gt;0.6,"S","NS")))</f>
        <v>VG</v>
      </c>
      <c r="X91" s="51" t="str">
        <f t="shared" ref="X91" si="194">AP91</f>
        <v>S</v>
      </c>
      <c r="Y91" s="51" t="str">
        <f t="shared" ref="Y91" si="195">BH91</f>
        <v>G</v>
      </c>
      <c r="Z91" s="51" t="str">
        <f t="shared" ref="Z91" si="196">BZ91</f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ref="BI91" si="197">IF(BJ91=AR91,1,0)</f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65" t="s">
        <v>233</v>
      </c>
      <c r="E92" s="49" t="s">
        <v>234</v>
      </c>
      <c r="F92" s="50"/>
      <c r="G92" s="51">
        <v>0.79700000000000004</v>
      </c>
      <c r="H92" s="51" t="str">
        <f t="shared" ref="H92" si="198">IF(G92&gt;0.8,"VG",IF(G92&gt;0.7,"G",IF(G92&gt;0.45,"S","NS")))</f>
        <v>G</v>
      </c>
      <c r="I92" s="51" t="str">
        <f t="shared" ref="I92" si="199">AI92</f>
        <v>G</v>
      </c>
      <c r="J92" s="51" t="str">
        <f t="shared" ref="J92" si="200">BB92</f>
        <v>G</v>
      </c>
      <c r="K92" s="51" t="str">
        <f t="shared" ref="K92" si="201">BT92</f>
        <v>G</v>
      </c>
      <c r="L92" s="68">
        <v>-0.1283</v>
      </c>
      <c r="M92" s="51" t="str">
        <f t="shared" ref="M92" si="202">IF(ABS(L92)&lt;5%,"VG",IF(ABS(L92)&lt;10%,"G",IF(ABS(L92)&lt;15%,"S","NS")))</f>
        <v>S</v>
      </c>
      <c r="N92" s="51" t="str">
        <f t="shared" ref="N92" si="203">AO92</f>
        <v>G</v>
      </c>
      <c r="O92" s="51" t="str">
        <f t="shared" ref="O92" si="204">BD92</f>
        <v>S</v>
      </c>
      <c r="P92" s="51" t="str">
        <f t="shared" ref="P92" si="205">BY92</f>
        <v>G</v>
      </c>
      <c r="Q92" s="51">
        <v>0.437</v>
      </c>
      <c r="R92" s="51" t="str">
        <f t="shared" ref="R92" si="206">IF(Q92&lt;=0.5,"VG",IF(Q92&lt;=0.6,"G",IF(Q92&lt;=0.7,"S","NS")))</f>
        <v>VG</v>
      </c>
      <c r="S92" s="51" t="str">
        <f t="shared" ref="S92" si="207">AN92</f>
        <v>G</v>
      </c>
      <c r="T92" s="51" t="str">
        <f t="shared" ref="T92" si="208">BF92</f>
        <v>VG</v>
      </c>
      <c r="U92" s="51" t="str">
        <f t="shared" ref="U92" si="209">BX92</f>
        <v>G</v>
      </c>
      <c r="V92" s="51">
        <v>0.8679</v>
      </c>
      <c r="W92" s="51" t="str">
        <f t="shared" ref="W92" si="210">IF(V92&gt;0.85,"VG",IF(V92&gt;0.75,"G",IF(V92&gt;0.6,"S","NS")))</f>
        <v>VG</v>
      </c>
      <c r="X92" s="51" t="str">
        <f t="shared" ref="X92" si="211">AP92</f>
        <v>S</v>
      </c>
      <c r="Y92" s="51" t="str">
        <f t="shared" ref="Y92" si="212">BH92</f>
        <v>G</v>
      </c>
      <c r="Z92" s="51" t="str">
        <f t="shared" ref="Z92" si="213">BZ92</f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ref="BI92" si="214">IF(BJ92=AR92,1,0)</f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70" customFormat="1" x14ac:dyDescent="0.3">
      <c r="A93" s="69"/>
      <c r="B93" s="69"/>
      <c r="F93" s="71"/>
      <c r="G93" s="72"/>
      <c r="H93" s="72"/>
      <c r="I93" s="72"/>
      <c r="J93" s="72"/>
      <c r="K93" s="72"/>
      <c r="L93" s="80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4"/>
      <c r="AB93" s="74"/>
      <c r="AC93" s="74"/>
      <c r="AD93" s="74"/>
      <c r="AE93" s="74"/>
      <c r="AF93" s="74"/>
      <c r="AG93" s="74"/>
      <c r="AH93" s="74"/>
      <c r="AI93" s="69"/>
      <c r="AJ93" s="69"/>
      <c r="AK93" s="69"/>
      <c r="AL93" s="69"/>
      <c r="AM93" s="69"/>
      <c r="AN93" s="69"/>
      <c r="AO93" s="69"/>
      <c r="AP93" s="69"/>
      <c r="AR93" s="75"/>
      <c r="AS93" s="74"/>
      <c r="AT93" s="74"/>
      <c r="AU93" s="74"/>
      <c r="AV93" s="74"/>
      <c r="AW93" s="74"/>
      <c r="AX93" s="74"/>
      <c r="AY93" s="74"/>
      <c r="AZ93" s="74"/>
      <c r="BA93" s="69"/>
      <c r="BB93" s="69"/>
      <c r="BC93" s="69"/>
      <c r="BD93" s="69"/>
      <c r="BE93" s="69"/>
      <c r="BF93" s="69"/>
      <c r="BG93" s="69"/>
      <c r="BH93" s="69"/>
      <c r="BK93" s="74"/>
      <c r="BL93" s="74"/>
      <c r="BM93" s="74"/>
      <c r="BN93" s="74"/>
      <c r="BO93" s="74"/>
      <c r="BP93" s="74"/>
      <c r="BQ93" s="74"/>
      <c r="BR93" s="74"/>
    </row>
    <row r="94" spans="1:78" x14ac:dyDescent="0.3">
      <c r="A94" s="3">
        <v>14184100</v>
      </c>
      <c r="B94" s="3">
        <v>23780883</v>
      </c>
      <c r="C94" t="s">
        <v>143</v>
      </c>
      <c r="D94" t="s">
        <v>137</v>
      </c>
      <c r="G94" s="16">
        <v>0.82</v>
      </c>
      <c r="H94" s="16" t="str">
        <f t="shared" ref="H94:H108" si="215">IF(G94&gt;0.8,"VG",IF(G94&gt;0.7,"G",IF(G94&gt;0.45,"S","NS")))</f>
        <v>VG</v>
      </c>
      <c r="I94" s="16" t="str">
        <f t="shared" ref="I94:I108" si="216">AI94</f>
        <v>G</v>
      </c>
      <c r="J94" s="16" t="str">
        <f t="shared" ref="J94:J108" si="217">BB94</f>
        <v>G</v>
      </c>
      <c r="K94" s="16" t="str">
        <f t="shared" ref="K94:K108" si="218">BT94</f>
        <v>G</v>
      </c>
      <c r="L94" s="19">
        <v>6.4000000000000001E-2</v>
      </c>
      <c r="M94" s="26" t="str">
        <f t="shared" ref="M94:M108" si="219">IF(ABS(L94)&lt;5%,"VG",IF(ABS(L94)&lt;10%,"G",IF(ABS(L94)&lt;15%,"S","NS")))</f>
        <v>G</v>
      </c>
      <c r="N94" s="26" t="str">
        <f t="shared" ref="N94:N108" si="220">AO94</f>
        <v>G</v>
      </c>
      <c r="O94" s="26" t="str">
        <f t="shared" ref="O94:O108" si="221">BD94</f>
        <v>G</v>
      </c>
      <c r="P94" s="26" t="str">
        <f t="shared" ref="P94:P108" si="222">BY94</f>
        <v>G</v>
      </c>
      <c r="Q94" s="18">
        <v>0.42</v>
      </c>
      <c r="R94" s="17" t="str">
        <f t="shared" ref="R94:R108" si="223">IF(Q94&lt;=0.5,"VG",IF(Q94&lt;=0.6,"G",IF(Q94&lt;=0.7,"S","NS")))</f>
        <v>VG</v>
      </c>
      <c r="S94" s="17" t="str">
        <f t="shared" ref="S94:S108" si="224">AN94</f>
        <v>G</v>
      </c>
      <c r="T94" s="17" t="str">
        <f t="shared" ref="T94:T108" si="225">BF94</f>
        <v>VG</v>
      </c>
      <c r="U94" s="17" t="str">
        <f t="shared" ref="U94:U108" si="226">BX94</f>
        <v>VG</v>
      </c>
      <c r="V94" s="18">
        <v>0.84</v>
      </c>
      <c r="W94" s="18" t="str">
        <f t="shared" ref="W94:W108" si="227">IF(V94&gt;0.85,"VG",IF(V94&gt;0.75,"G",IF(V94&gt;0.6,"S","NS")))</f>
        <v>G</v>
      </c>
      <c r="X94" s="18" t="str">
        <f t="shared" ref="X94:X108" si="228">AP94</f>
        <v>S</v>
      </c>
      <c r="Y94" s="18" t="str">
        <f t="shared" ref="Y94:Y108" si="229">BH94</f>
        <v>VG</v>
      </c>
      <c r="Z94" s="18" t="str">
        <f t="shared" ref="Z94:Z108" si="230">BZ94</f>
        <v>G</v>
      </c>
      <c r="AA94" s="33">
        <v>0.74616055699305495</v>
      </c>
      <c r="AB94" s="33">
        <v>0.67909814418889003</v>
      </c>
      <c r="AC94" s="42">
        <v>14.057892180073001</v>
      </c>
      <c r="AD94" s="42">
        <v>10.3877828640448</v>
      </c>
      <c r="AE94" s="43">
        <v>0.50382481380629296</v>
      </c>
      <c r="AF94" s="43">
        <v>0.56648199954730305</v>
      </c>
      <c r="AG94" s="35">
        <v>0.84268686003554205</v>
      </c>
      <c r="AH94" s="35">
        <v>0.72946601556531199</v>
      </c>
      <c r="AI94" s="36" t="s">
        <v>69</v>
      </c>
      <c r="AJ94" s="36" t="s">
        <v>70</v>
      </c>
      <c r="AK94" s="40" t="s">
        <v>70</v>
      </c>
      <c r="AL94" s="40" t="s">
        <v>70</v>
      </c>
      <c r="AM94" s="41" t="s">
        <v>69</v>
      </c>
      <c r="AN94" s="41" t="s">
        <v>69</v>
      </c>
      <c r="AO94" s="3" t="s">
        <v>69</v>
      </c>
      <c r="AP94" s="3" t="s">
        <v>70</v>
      </c>
      <c r="AR94" s="44" t="s">
        <v>149</v>
      </c>
      <c r="AS94" s="33">
        <v>0.79445395584336498</v>
      </c>
      <c r="AT94" s="33">
        <v>0.793548832874162</v>
      </c>
      <c r="AU94" s="42">
        <v>8.4103450557926198</v>
      </c>
      <c r="AV94" s="42">
        <v>8.4276026771923807</v>
      </c>
      <c r="AW94" s="43">
        <v>0.45337186079049402</v>
      </c>
      <c r="AX94" s="43">
        <v>0.45436897685233502</v>
      </c>
      <c r="AY94" s="35">
        <v>0.85077270589057197</v>
      </c>
      <c r="AZ94" s="35">
        <v>0.85532850180283004</v>
      </c>
      <c r="BA94" s="36" t="s">
        <v>69</v>
      </c>
      <c r="BB94" s="36" t="s">
        <v>69</v>
      </c>
      <c r="BC94" s="40" t="s">
        <v>69</v>
      </c>
      <c r="BD94" s="40" t="s">
        <v>69</v>
      </c>
      <c r="BE94" s="41" t="s">
        <v>71</v>
      </c>
      <c r="BF94" s="41" t="s">
        <v>71</v>
      </c>
      <c r="BG94" s="3" t="s">
        <v>71</v>
      </c>
      <c r="BH94" s="3" t="s">
        <v>71</v>
      </c>
      <c r="BI94">
        <f t="shared" ref="BI94:BI108" si="231">IF(BJ94=AR94,1,0)</f>
        <v>1</v>
      </c>
      <c r="BJ94" t="s">
        <v>149</v>
      </c>
      <c r="BK94" s="35">
        <v>0.75847979630699902</v>
      </c>
      <c r="BL94" s="35">
        <v>0.76392120553183895</v>
      </c>
      <c r="BM94" s="35">
        <v>12.772944691857001</v>
      </c>
      <c r="BN94" s="35">
        <v>11.9197259371805</v>
      </c>
      <c r="BO94" s="35">
        <v>0.49144705075216599</v>
      </c>
      <c r="BP94" s="35">
        <v>0.485879403214584</v>
      </c>
      <c r="BQ94" s="35">
        <v>0.84162527161224499</v>
      </c>
      <c r="BR94" s="35">
        <v>0.84458503604716195</v>
      </c>
      <c r="BS94" t="s">
        <v>69</v>
      </c>
      <c r="BT94" t="s">
        <v>69</v>
      </c>
      <c r="BU94" t="s">
        <v>70</v>
      </c>
      <c r="BV94" t="s">
        <v>70</v>
      </c>
      <c r="BW94" t="s">
        <v>71</v>
      </c>
      <c r="BX94" t="s">
        <v>71</v>
      </c>
      <c r="BY94" t="s">
        <v>69</v>
      </c>
      <c r="BZ94" t="s">
        <v>69</v>
      </c>
    </row>
    <row r="95" spans="1:78" s="49" customFormat="1" x14ac:dyDescent="0.3">
      <c r="A95" s="48">
        <v>14184100</v>
      </c>
      <c r="B95" s="48">
        <v>23780883</v>
      </c>
      <c r="C95" s="49" t="s">
        <v>143</v>
      </c>
      <c r="D95" s="49" t="s">
        <v>151</v>
      </c>
      <c r="F95" s="50"/>
      <c r="G95" s="51">
        <v>0.82</v>
      </c>
      <c r="H95" s="51" t="str">
        <f t="shared" si="215"/>
        <v>VG</v>
      </c>
      <c r="I95" s="51" t="str">
        <f t="shared" si="216"/>
        <v>G</v>
      </c>
      <c r="J95" s="51" t="str">
        <f t="shared" si="217"/>
        <v>G</v>
      </c>
      <c r="K95" s="51" t="str">
        <f t="shared" si="218"/>
        <v>G</v>
      </c>
      <c r="L95" s="52">
        <v>0.05</v>
      </c>
      <c r="M95" s="51" t="str">
        <f t="shared" si="219"/>
        <v>G</v>
      </c>
      <c r="N95" s="51" t="str">
        <f t="shared" si="220"/>
        <v>G</v>
      </c>
      <c r="O95" s="51" t="str">
        <f t="shared" si="221"/>
        <v>G</v>
      </c>
      <c r="P95" s="51" t="str">
        <f t="shared" si="222"/>
        <v>G</v>
      </c>
      <c r="Q95" s="51">
        <v>0.43</v>
      </c>
      <c r="R95" s="51" t="str">
        <f t="shared" si="223"/>
        <v>VG</v>
      </c>
      <c r="S95" s="51" t="str">
        <f t="shared" si="224"/>
        <v>G</v>
      </c>
      <c r="T95" s="51" t="str">
        <f t="shared" si="225"/>
        <v>VG</v>
      </c>
      <c r="U95" s="51" t="str">
        <f t="shared" si="226"/>
        <v>VG</v>
      </c>
      <c r="V95" s="51">
        <v>0.84</v>
      </c>
      <c r="W95" s="51" t="str">
        <f t="shared" si="227"/>
        <v>G</v>
      </c>
      <c r="X95" s="51" t="str">
        <f t="shared" si="228"/>
        <v>S</v>
      </c>
      <c r="Y95" s="51" t="str">
        <f t="shared" si="229"/>
        <v>VG</v>
      </c>
      <c r="Z95" s="51" t="str">
        <f t="shared" si="230"/>
        <v>G</v>
      </c>
      <c r="AA95" s="53">
        <v>0.74616055699305495</v>
      </c>
      <c r="AB95" s="53">
        <v>0.67909814418889003</v>
      </c>
      <c r="AC95" s="53">
        <v>14.057892180073001</v>
      </c>
      <c r="AD95" s="53">
        <v>10.3877828640448</v>
      </c>
      <c r="AE95" s="53">
        <v>0.50382481380629296</v>
      </c>
      <c r="AF95" s="53">
        <v>0.56648199954730305</v>
      </c>
      <c r="AG95" s="53">
        <v>0.84268686003554205</v>
      </c>
      <c r="AH95" s="53">
        <v>0.72946601556531199</v>
      </c>
      <c r="AI95" s="48" t="s">
        <v>69</v>
      </c>
      <c r="AJ95" s="48" t="s">
        <v>70</v>
      </c>
      <c r="AK95" s="48" t="s">
        <v>70</v>
      </c>
      <c r="AL95" s="48" t="s">
        <v>70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149</v>
      </c>
      <c r="AS95" s="53">
        <v>0.79445395584336498</v>
      </c>
      <c r="AT95" s="53">
        <v>0.793548832874162</v>
      </c>
      <c r="AU95" s="53">
        <v>8.4103450557926198</v>
      </c>
      <c r="AV95" s="53">
        <v>8.4276026771923807</v>
      </c>
      <c r="AW95" s="53">
        <v>0.45337186079049402</v>
      </c>
      <c r="AX95" s="53">
        <v>0.45436897685233502</v>
      </c>
      <c r="AY95" s="53">
        <v>0.85077270589057197</v>
      </c>
      <c r="AZ95" s="53">
        <v>0.85532850180283004</v>
      </c>
      <c r="BA95" s="48" t="s">
        <v>69</v>
      </c>
      <c r="BB95" s="48" t="s">
        <v>69</v>
      </c>
      <c r="BC95" s="48" t="s">
        <v>69</v>
      </c>
      <c r="BD95" s="48" t="s">
        <v>69</v>
      </c>
      <c r="BE95" s="48" t="s">
        <v>71</v>
      </c>
      <c r="BF95" s="48" t="s">
        <v>71</v>
      </c>
      <c r="BG95" s="48" t="s">
        <v>71</v>
      </c>
      <c r="BH95" s="48" t="s">
        <v>71</v>
      </c>
      <c r="BI95" s="49">
        <f t="shared" si="231"/>
        <v>1</v>
      </c>
      <c r="BJ95" s="49" t="s">
        <v>149</v>
      </c>
      <c r="BK95" s="53">
        <v>0.75847979630699902</v>
      </c>
      <c r="BL95" s="53">
        <v>0.76392120553183895</v>
      </c>
      <c r="BM95" s="53">
        <v>12.772944691857001</v>
      </c>
      <c r="BN95" s="53">
        <v>11.9197259371805</v>
      </c>
      <c r="BO95" s="53">
        <v>0.49144705075216599</v>
      </c>
      <c r="BP95" s="53">
        <v>0.485879403214584</v>
      </c>
      <c r="BQ95" s="53">
        <v>0.84162527161224499</v>
      </c>
      <c r="BR95" s="53">
        <v>0.84458503604716195</v>
      </c>
      <c r="BS95" s="49" t="s">
        <v>69</v>
      </c>
      <c r="BT95" s="49" t="s">
        <v>69</v>
      </c>
      <c r="BU95" s="49" t="s">
        <v>70</v>
      </c>
      <c r="BV95" s="49" t="s">
        <v>70</v>
      </c>
      <c r="BW95" s="49" t="s">
        <v>71</v>
      </c>
      <c r="BX95" s="49" t="s">
        <v>71</v>
      </c>
      <c r="BY95" s="49" t="s">
        <v>69</v>
      </c>
      <c r="BZ95" s="49" t="s">
        <v>69</v>
      </c>
    </row>
    <row r="96" spans="1:78" s="56" customFormat="1" ht="28.8" x14ac:dyDescent="0.3">
      <c r="A96" s="55">
        <v>14184100</v>
      </c>
      <c r="B96" s="55">
        <v>23780883</v>
      </c>
      <c r="C96" s="56" t="s">
        <v>143</v>
      </c>
      <c r="D96" s="66" t="s">
        <v>157</v>
      </c>
      <c r="E96" s="56" t="s">
        <v>158</v>
      </c>
      <c r="F96" s="57"/>
      <c r="G96" s="58">
        <v>0.75</v>
      </c>
      <c r="H96" s="58" t="str">
        <f t="shared" si="215"/>
        <v>G</v>
      </c>
      <c r="I96" s="58" t="str">
        <f t="shared" si="216"/>
        <v>G</v>
      </c>
      <c r="J96" s="58" t="str">
        <f t="shared" si="217"/>
        <v>G</v>
      </c>
      <c r="K96" s="58" t="str">
        <f t="shared" si="218"/>
        <v>G</v>
      </c>
      <c r="L96" s="59">
        <v>0.193</v>
      </c>
      <c r="M96" s="58" t="str">
        <f t="shared" si="219"/>
        <v>NS</v>
      </c>
      <c r="N96" s="58" t="str">
        <f t="shared" si="220"/>
        <v>G</v>
      </c>
      <c r="O96" s="58" t="str">
        <f t="shared" si="221"/>
        <v>G</v>
      </c>
      <c r="P96" s="58" t="str">
        <f t="shared" si="222"/>
        <v>G</v>
      </c>
      <c r="Q96" s="58">
        <v>0.49</v>
      </c>
      <c r="R96" s="58" t="str">
        <f t="shared" si="223"/>
        <v>VG</v>
      </c>
      <c r="S96" s="58" t="str">
        <f t="shared" si="224"/>
        <v>G</v>
      </c>
      <c r="T96" s="58" t="str">
        <f t="shared" si="225"/>
        <v>VG</v>
      </c>
      <c r="U96" s="58" t="str">
        <f t="shared" si="226"/>
        <v>VG</v>
      </c>
      <c r="V96" s="58">
        <v>0.83</v>
      </c>
      <c r="W96" s="58" t="str">
        <f t="shared" si="227"/>
        <v>G</v>
      </c>
      <c r="X96" s="58" t="str">
        <f t="shared" si="228"/>
        <v>S</v>
      </c>
      <c r="Y96" s="58" t="str">
        <f t="shared" si="229"/>
        <v>VG</v>
      </c>
      <c r="Z96" s="58" t="str">
        <f t="shared" si="230"/>
        <v>G</v>
      </c>
      <c r="AA96" s="60">
        <v>0.74616055699305495</v>
      </c>
      <c r="AB96" s="60">
        <v>0.67909814418889003</v>
      </c>
      <c r="AC96" s="60">
        <v>14.057892180073001</v>
      </c>
      <c r="AD96" s="60">
        <v>10.3877828640448</v>
      </c>
      <c r="AE96" s="60">
        <v>0.50382481380629296</v>
      </c>
      <c r="AF96" s="60">
        <v>0.56648199954730305</v>
      </c>
      <c r="AG96" s="60">
        <v>0.84268686003554205</v>
      </c>
      <c r="AH96" s="60">
        <v>0.72946601556531199</v>
      </c>
      <c r="AI96" s="55" t="s">
        <v>69</v>
      </c>
      <c r="AJ96" s="55" t="s">
        <v>70</v>
      </c>
      <c r="AK96" s="55" t="s">
        <v>70</v>
      </c>
      <c r="AL96" s="55" t="s">
        <v>70</v>
      </c>
      <c r="AM96" s="55" t="s">
        <v>69</v>
      </c>
      <c r="AN96" s="55" t="s">
        <v>69</v>
      </c>
      <c r="AO96" s="55" t="s">
        <v>69</v>
      </c>
      <c r="AP96" s="55" t="s">
        <v>70</v>
      </c>
      <c r="AR96" s="61" t="s">
        <v>149</v>
      </c>
      <c r="AS96" s="60">
        <v>0.79445395584336498</v>
      </c>
      <c r="AT96" s="60">
        <v>0.793548832874162</v>
      </c>
      <c r="AU96" s="60">
        <v>8.4103450557926198</v>
      </c>
      <c r="AV96" s="60">
        <v>8.4276026771923807</v>
      </c>
      <c r="AW96" s="60">
        <v>0.45337186079049402</v>
      </c>
      <c r="AX96" s="60">
        <v>0.45436897685233502</v>
      </c>
      <c r="AY96" s="60">
        <v>0.85077270589057197</v>
      </c>
      <c r="AZ96" s="60">
        <v>0.85532850180283004</v>
      </c>
      <c r="BA96" s="55" t="s">
        <v>69</v>
      </c>
      <c r="BB96" s="55" t="s">
        <v>69</v>
      </c>
      <c r="BC96" s="55" t="s">
        <v>69</v>
      </c>
      <c r="BD96" s="55" t="s">
        <v>69</v>
      </c>
      <c r="BE96" s="55" t="s">
        <v>71</v>
      </c>
      <c r="BF96" s="55" t="s">
        <v>71</v>
      </c>
      <c r="BG96" s="55" t="s">
        <v>71</v>
      </c>
      <c r="BH96" s="55" t="s">
        <v>71</v>
      </c>
      <c r="BI96" s="56">
        <f t="shared" si="231"/>
        <v>1</v>
      </c>
      <c r="BJ96" s="56" t="s">
        <v>149</v>
      </c>
      <c r="BK96" s="60">
        <v>0.75847979630699902</v>
      </c>
      <c r="BL96" s="60">
        <v>0.76392120553183895</v>
      </c>
      <c r="BM96" s="60">
        <v>12.772944691857001</v>
      </c>
      <c r="BN96" s="60">
        <v>11.9197259371805</v>
      </c>
      <c r="BO96" s="60">
        <v>0.49144705075216599</v>
      </c>
      <c r="BP96" s="60">
        <v>0.485879403214584</v>
      </c>
      <c r="BQ96" s="60">
        <v>0.84162527161224499</v>
      </c>
      <c r="BR96" s="60">
        <v>0.84458503604716195</v>
      </c>
      <c r="BS96" s="56" t="s">
        <v>69</v>
      </c>
      <c r="BT96" s="56" t="s">
        <v>69</v>
      </c>
      <c r="BU96" s="56" t="s">
        <v>70</v>
      </c>
      <c r="BV96" s="56" t="s">
        <v>70</v>
      </c>
      <c r="BW96" s="56" t="s">
        <v>71</v>
      </c>
      <c r="BX96" s="56" t="s">
        <v>71</v>
      </c>
      <c r="BY96" s="56" t="s">
        <v>69</v>
      </c>
      <c r="BZ96" s="56" t="s">
        <v>69</v>
      </c>
    </row>
    <row r="97" spans="1:78" s="49" customFormat="1" x14ac:dyDescent="0.3">
      <c r="A97" s="48">
        <v>14184100</v>
      </c>
      <c r="B97" s="48">
        <v>23780883</v>
      </c>
      <c r="C97" s="49" t="s">
        <v>143</v>
      </c>
      <c r="D97" s="49" t="s">
        <v>184</v>
      </c>
      <c r="F97" s="50"/>
      <c r="G97" s="51">
        <v>0.81899999999999995</v>
      </c>
      <c r="H97" s="51" t="str">
        <f t="shared" si="215"/>
        <v>VG</v>
      </c>
      <c r="I97" s="51" t="str">
        <f t="shared" si="216"/>
        <v>G</v>
      </c>
      <c r="J97" s="51" t="str">
        <f t="shared" si="217"/>
        <v>G</v>
      </c>
      <c r="K97" s="51" t="str">
        <f t="shared" si="218"/>
        <v>G</v>
      </c>
      <c r="L97" s="52">
        <v>3.3399999999999999E-2</v>
      </c>
      <c r="M97" s="51" t="str">
        <f t="shared" si="219"/>
        <v>VG</v>
      </c>
      <c r="N97" s="51" t="str">
        <f t="shared" si="220"/>
        <v>G</v>
      </c>
      <c r="O97" s="51" t="str">
        <f t="shared" si="221"/>
        <v>G</v>
      </c>
      <c r="P97" s="51" t="str">
        <f t="shared" si="222"/>
        <v>G</v>
      </c>
      <c r="Q97" s="51">
        <v>0.42599999999999999</v>
      </c>
      <c r="R97" s="51" t="str">
        <f t="shared" si="223"/>
        <v>VG</v>
      </c>
      <c r="S97" s="51" t="str">
        <f t="shared" si="224"/>
        <v>G</v>
      </c>
      <c r="T97" s="51" t="str">
        <f t="shared" si="225"/>
        <v>VG</v>
      </c>
      <c r="U97" s="51" t="str">
        <f t="shared" si="226"/>
        <v>VG</v>
      </c>
      <c r="V97" s="51">
        <v>0.83199999999999996</v>
      </c>
      <c r="W97" s="51" t="str">
        <f t="shared" si="227"/>
        <v>G</v>
      </c>
      <c r="X97" s="51" t="str">
        <f t="shared" si="228"/>
        <v>S</v>
      </c>
      <c r="Y97" s="51" t="str">
        <f t="shared" si="229"/>
        <v>VG</v>
      </c>
      <c r="Z97" s="51" t="str">
        <f t="shared" si="230"/>
        <v>G</v>
      </c>
      <c r="AA97" s="53">
        <v>0.74616055699305495</v>
      </c>
      <c r="AB97" s="53">
        <v>0.67909814418889003</v>
      </c>
      <c r="AC97" s="53">
        <v>14.057892180073001</v>
      </c>
      <c r="AD97" s="53">
        <v>10.3877828640448</v>
      </c>
      <c r="AE97" s="53">
        <v>0.50382481380629296</v>
      </c>
      <c r="AF97" s="53">
        <v>0.56648199954730305</v>
      </c>
      <c r="AG97" s="53">
        <v>0.84268686003554205</v>
      </c>
      <c r="AH97" s="53">
        <v>0.72946601556531199</v>
      </c>
      <c r="AI97" s="48" t="s">
        <v>69</v>
      </c>
      <c r="AJ97" s="48" t="s">
        <v>70</v>
      </c>
      <c r="AK97" s="48" t="s">
        <v>70</v>
      </c>
      <c r="AL97" s="48" t="s">
        <v>70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149</v>
      </c>
      <c r="AS97" s="53">
        <v>0.79445395584336498</v>
      </c>
      <c r="AT97" s="53">
        <v>0.793548832874162</v>
      </c>
      <c r="AU97" s="53">
        <v>8.4103450557926198</v>
      </c>
      <c r="AV97" s="53">
        <v>8.4276026771923807</v>
      </c>
      <c r="AW97" s="53">
        <v>0.45337186079049402</v>
      </c>
      <c r="AX97" s="53">
        <v>0.45436897685233502</v>
      </c>
      <c r="AY97" s="53">
        <v>0.85077270589057197</v>
      </c>
      <c r="AZ97" s="53">
        <v>0.85532850180283004</v>
      </c>
      <c r="BA97" s="48" t="s">
        <v>69</v>
      </c>
      <c r="BB97" s="48" t="s">
        <v>69</v>
      </c>
      <c r="BC97" s="48" t="s">
        <v>69</v>
      </c>
      <c r="BD97" s="48" t="s">
        <v>69</v>
      </c>
      <c r="BE97" s="48" t="s">
        <v>71</v>
      </c>
      <c r="BF97" s="48" t="s">
        <v>71</v>
      </c>
      <c r="BG97" s="48" t="s">
        <v>71</v>
      </c>
      <c r="BH97" s="48" t="s">
        <v>71</v>
      </c>
      <c r="BI97" s="49">
        <f t="shared" si="231"/>
        <v>1</v>
      </c>
      <c r="BJ97" s="49" t="s">
        <v>149</v>
      </c>
      <c r="BK97" s="53">
        <v>0.75847979630699902</v>
      </c>
      <c r="BL97" s="53">
        <v>0.76392120553183895</v>
      </c>
      <c r="BM97" s="53">
        <v>12.772944691857001</v>
      </c>
      <c r="BN97" s="53">
        <v>11.9197259371805</v>
      </c>
      <c r="BO97" s="53">
        <v>0.49144705075216599</v>
      </c>
      <c r="BP97" s="53">
        <v>0.485879403214584</v>
      </c>
      <c r="BQ97" s="53">
        <v>0.84162527161224499</v>
      </c>
      <c r="BR97" s="53">
        <v>0.84458503604716195</v>
      </c>
      <c r="BS97" s="49" t="s">
        <v>69</v>
      </c>
      <c r="BT97" s="49" t="s">
        <v>69</v>
      </c>
      <c r="BU97" s="49" t="s">
        <v>70</v>
      </c>
      <c r="BV97" s="49" t="s">
        <v>70</v>
      </c>
      <c r="BW97" s="49" t="s">
        <v>71</v>
      </c>
      <c r="BX97" s="49" t="s">
        <v>71</v>
      </c>
      <c r="BY97" s="49" t="s">
        <v>69</v>
      </c>
      <c r="BZ97" s="49" t="s">
        <v>69</v>
      </c>
    </row>
    <row r="98" spans="1:78" s="49" customFormat="1" x14ac:dyDescent="0.3">
      <c r="A98" s="48">
        <v>14184100</v>
      </c>
      <c r="B98" s="48">
        <v>23780883</v>
      </c>
      <c r="C98" s="49" t="s">
        <v>143</v>
      </c>
      <c r="D98" s="49" t="s">
        <v>190</v>
      </c>
      <c r="F98" s="50"/>
      <c r="G98" s="51">
        <v>0.83399999999999996</v>
      </c>
      <c r="H98" s="51" t="str">
        <f t="shared" si="215"/>
        <v>VG</v>
      </c>
      <c r="I98" s="51" t="str">
        <f t="shared" si="216"/>
        <v>G</v>
      </c>
      <c r="J98" s="51" t="str">
        <f t="shared" si="217"/>
        <v>G</v>
      </c>
      <c r="K98" s="51" t="str">
        <f t="shared" si="218"/>
        <v>G</v>
      </c>
      <c r="L98" s="52">
        <v>8.6E-3</v>
      </c>
      <c r="M98" s="51" t="str">
        <f t="shared" si="219"/>
        <v>VG</v>
      </c>
      <c r="N98" s="51" t="str">
        <f t="shared" si="220"/>
        <v>G</v>
      </c>
      <c r="O98" s="51" t="str">
        <f t="shared" si="221"/>
        <v>G</v>
      </c>
      <c r="P98" s="51" t="str">
        <f t="shared" si="222"/>
        <v>G</v>
      </c>
      <c r="Q98" s="51">
        <v>0.40799999999999997</v>
      </c>
      <c r="R98" s="51" t="str">
        <f t="shared" si="223"/>
        <v>VG</v>
      </c>
      <c r="S98" s="51" t="str">
        <f t="shared" si="224"/>
        <v>G</v>
      </c>
      <c r="T98" s="51" t="str">
        <f t="shared" si="225"/>
        <v>VG</v>
      </c>
      <c r="U98" s="51" t="str">
        <f t="shared" si="226"/>
        <v>VG</v>
      </c>
      <c r="V98" s="51">
        <v>0.84399999999999997</v>
      </c>
      <c r="W98" s="51" t="str">
        <f t="shared" si="227"/>
        <v>G</v>
      </c>
      <c r="X98" s="51" t="str">
        <f t="shared" si="228"/>
        <v>S</v>
      </c>
      <c r="Y98" s="51" t="str">
        <f t="shared" si="229"/>
        <v>VG</v>
      </c>
      <c r="Z98" s="51" t="str">
        <f t="shared" si="230"/>
        <v>G</v>
      </c>
      <c r="AA98" s="53">
        <v>0.74616055699305495</v>
      </c>
      <c r="AB98" s="53">
        <v>0.67909814418889003</v>
      </c>
      <c r="AC98" s="53">
        <v>14.057892180073001</v>
      </c>
      <c r="AD98" s="53">
        <v>10.3877828640448</v>
      </c>
      <c r="AE98" s="53">
        <v>0.50382481380629296</v>
      </c>
      <c r="AF98" s="53">
        <v>0.56648199954730305</v>
      </c>
      <c r="AG98" s="53">
        <v>0.84268686003554205</v>
      </c>
      <c r="AH98" s="53">
        <v>0.72946601556531199</v>
      </c>
      <c r="AI98" s="48" t="s">
        <v>69</v>
      </c>
      <c r="AJ98" s="48" t="s">
        <v>70</v>
      </c>
      <c r="AK98" s="48" t="s">
        <v>70</v>
      </c>
      <c r="AL98" s="48" t="s">
        <v>70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149</v>
      </c>
      <c r="AS98" s="53">
        <v>0.79445395584336498</v>
      </c>
      <c r="AT98" s="53">
        <v>0.793548832874162</v>
      </c>
      <c r="AU98" s="53">
        <v>8.4103450557926198</v>
      </c>
      <c r="AV98" s="53">
        <v>8.4276026771923807</v>
      </c>
      <c r="AW98" s="53">
        <v>0.45337186079049402</v>
      </c>
      <c r="AX98" s="53">
        <v>0.45436897685233502</v>
      </c>
      <c r="AY98" s="53">
        <v>0.85077270589057197</v>
      </c>
      <c r="AZ98" s="53">
        <v>0.85532850180283004</v>
      </c>
      <c r="BA98" s="48" t="s">
        <v>69</v>
      </c>
      <c r="BB98" s="48" t="s">
        <v>69</v>
      </c>
      <c r="BC98" s="48" t="s">
        <v>69</v>
      </c>
      <c r="BD98" s="48" t="s">
        <v>69</v>
      </c>
      <c r="BE98" s="48" t="s">
        <v>71</v>
      </c>
      <c r="BF98" s="48" t="s">
        <v>71</v>
      </c>
      <c r="BG98" s="48" t="s">
        <v>71</v>
      </c>
      <c r="BH98" s="48" t="s">
        <v>71</v>
      </c>
      <c r="BI98" s="49">
        <f t="shared" si="231"/>
        <v>1</v>
      </c>
      <c r="BJ98" s="49" t="s">
        <v>149</v>
      </c>
      <c r="BK98" s="53">
        <v>0.75847979630699902</v>
      </c>
      <c r="BL98" s="53">
        <v>0.76392120553183895</v>
      </c>
      <c r="BM98" s="53">
        <v>12.772944691857001</v>
      </c>
      <c r="BN98" s="53">
        <v>11.9197259371805</v>
      </c>
      <c r="BO98" s="53">
        <v>0.49144705075216599</v>
      </c>
      <c r="BP98" s="53">
        <v>0.485879403214584</v>
      </c>
      <c r="BQ98" s="53">
        <v>0.84162527161224499</v>
      </c>
      <c r="BR98" s="53">
        <v>0.84458503604716195</v>
      </c>
      <c r="BS98" s="49" t="s">
        <v>69</v>
      </c>
      <c r="BT98" s="49" t="s">
        <v>69</v>
      </c>
      <c r="BU98" s="49" t="s">
        <v>70</v>
      </c>
      <c r="BV98" s="49" t="s">
        <v>70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199</v>
      </c>
      <c r="F99" s="50"/>
      <c r="G99" s="51">
        <v>0.83399999999999996</v>
      </c>
      <c r="H99" s="51" t="str">
        <f t="shared" si="215"/>
        <v>VG</v>
      </c>
      <c r="I99" s="51" t="str">
        <f t="shared" si="216"/>
        <v>G</v>
      </c>
      <c r="J99" s="51" t="str">
        <f t="shared" si="217"/>
        <v>G</v>
      </c>
      <c r="K99" s="51" t="str">
        <f t="shared" si="218"/>
        <v>G</v>
      </c>
      <c r="L99" s="52">
        <v>1.29E-2</v>
      </c>
      <c r="M99" s="51" t="str">
        <f t="shared" si="219"/>
        <v>VG</v>
      </c>
      <c r="N99" s="51" t="str">
        <f t="shared" si="220"/>
        <v>G</v>
      </c>
      <c r="O99" s="51" t="str">
        <f t="shared" si="221"/>
        <v>G</v>
      </c>
      <c r="P99" s="51" t="str">
        <f t="shared" si="222"/>
        <v>G</v>
      </c>
      <c r="Q99" s="51">
        <v>0.40799999999999997</v>
      </c>
      <c r="R99" s="51" t="str">
        <f t="shared" si="223"/>
        <v>VG</v>
      </c>
      <c r="S99" s="51" t="str">
        <f t="shared" si="224"/>
        <v>G</v>
      </c>
      <c r="T99" s="51" t="str">
        <f t="shared" si="225"/>
        <v>VG</v>
      </c>
      <c r="U99" s="51" t="str">
        <f t="shared" si="226"/>
        <v>VG</v>
      </c>
      <c r="V99" s="51">
        <v>0.84399999999999997</v>
      </c>
      <c r="W99" s="51" t="str">
        <f t="shared" si="227"/>
        <v>G</v>
      </c>
      <c r="X99" s="51" t="str">
        <f t="shared" si="228"/>
        <v>S</v>
      </c>
      <c r="Y99" s="51" t="str">
        <f t="shared" si="229"/>
        <v>VG</v>
      </c>
      <c r="Z99" s="51" t="str">
        <f t="shared" si="230"/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si="231"/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49" customFormat="1" x14ac:dyDescent="0.3">
      <c r="A100" s="48">
        <v>14184100</v>
      </c>
      <c r="B100" s="48">
        <v>23780883</v>
      </c>
      <c r="C100" s="49" t="s">
        <v>143</v>
      </c>
      <c r="D100" s="49" t="s">
        <v>201</v>
      </c>
      <c r="F100" s="50"/>
      <c r="G100" s="51">
        <v>0.83799999999999997</v>
      </c>
      <c r="H100" s="51" t="str">
        <f t="shared" si="215"/>
        <v>VG</v>
      </c>
      <c r="I100" s="51" t="str">
        <f t="shared" si="216"/>
        <v>G</v>
      </c>
      <c r="J100" s="51" t="str">
        <f t="shared" si="217"/>
        <v>G</v>
      </c>
      <c r="K100" s="51" t="str">
        <f t="shared" si="218"/>
        <v>G</v>
      </c>
      <c r="L100" s="52">
        <v>0.02</v>
      </c>
      <c r="M100" s="51" t="str">
        <f t="shared" si="219"/>
        <v>VG</v>
      </c>
      <c r="N100" s="51" t="str">
        <f t="shared" si="220"/>
        <v>G</v>
      </c>
      <c r="O100" s="51" t="str">
        <f t="shared" si="221"/>
        <v>G</v>
      </c>
      <c r="P100" s="51" t="str">
        <f t="shared" si="222"/>
        <v>G</v>
      </c>
      <c r="Q100" s="51">
        <v>0.40300000000000002</v>
      </c>
      <c r="R100" s="51" t="str">
        <f t="shared" si="223"/>
        <v>VG</v>
      </c>
      <c r="S100" s="51" t="str">
        <f t="shared" si="224"/>
        <v>G</v>
      </c>
      <c r="T100" s="51" t="str">
        <f t="shared" si="225"/>
        <v>VG</v>
      </c>
      <c r="U100" s="51" t="str">
        <f t="shared" si="226"/>
        <v>VG</v>
      </c>
      <c r="V100" s="51">
        <v>0.85</v>
      </c>
      <c r="W100" s="51" t="str">
        <f t="shared" si="227"/>
        <v>G</v>
      </c>
      <c r="X100" s="51" t="str">
        <f t="shared" si="228"/>
        <v>S</v>
      </c>
      <c r="Y100" s="51" t="str">
        <f t="shared" si="229"/>
        <v>VG</v>
      </c>
      <c r="Z100" s="51" t="str">
        <f t="shared" si="230"/>
        <v>G</v>
      </c>
      <c r="AA100" s="53">
        <v>0.74616055699305495</v>
      </c>
      <c r="AB100" s="53">
        <v>0.67909814418889003</v>
      </c>
      <c r="AC100" s="53">
        <v>14.057892180073001</v>
      </c>
      <c r="AD100" s="53">
        <v>10.3877828640448</v>
      </c>
      <c r="AE100" s="53">
        <v>0.50382481380629296</v>
      </c>
      <c r="AF100" s="53">
        <v>0.56648199954730305</v>
      </c>
      <c r="AG100" s="53">
        <v>0.84268686003554205</v>
      </c>
      <c r="AH100" s="53">
        <v>0.72946601556531199</v>
      </c>
      <c r="AI100" s="48" t="s">
        <v>69</v>
      </c>
      <c r="AJ100" s="48" t="s">
        <v>70</v>
      </c>
      <c r="AK100" s="48" t="s">
        <v>70</v>
      </c>
      <c r="AL100" s="48" t="s">
        <v>70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149</v>
      </c>
      <c r="AS100" s="53">
        <v>0.79445395584336498</v>
      </c>
      <c r="AT100" s="53">
        <v>0.793548832874162</v>
      </c>
      <c r="AU100" s="53">
        <v>8.4103450557926198</v>
      </c>
      <c r="AV100" s="53">
        <v>8.4276026771923807</v>
      </c>
      <c r="AW100" s="53">
        <v>0.45337186079049402</v>
      </c>
      <c r="AX100" s="53">
        <v>0.45436897685233502</v>
      </c>
      <c r="AY100" s="53">
        <v>0.85077270589057197</v>
      </c>
      <c r="AZ100" s="53">
        <v>0.85532850180283004</v>
      </c>
      <c r="BA100" s="48" t="s">
        <v>69</v>
      </c>
      <c r="BB100" s="48" t="s">
        <v>69</v>
      </c>
      <c r="BC100" s="48" t="s">
        <v>69</v>
      </c>
      <c r="BD100" s="48" t="s">
        <v>69</v>
      </c>
      <c r="BE100" s="48" t="s">
        <v>71</v>
      </c>
      <c r="BF100" s="48" t="s">
        <v>71</v>
      </c>
      <c r="BG100" s="48" t="s">
        <v>71</v>
      </c>
      <c r="BH100" s="48" t="s">
        <v>71</v>
      </c>
      <c r="BI100" s="49">
        <f t="shared" si="231"/>
        <v>1</v>
      </c>
      <c r="BJ100" s="49" t="s">
        <v>149</v>
      </c>
      <c r="BK100" s="53">
        <v>0.75847979630699902</v>
      </c>
      <c r="BL100" s="53">
        <v>0.76392120553183895</v>
      </c>
      <c r="BM100" s="53">
        <v>12.772944691857001</v>
      </c>
      <c r="BN100" s="53">
        <v>11.9197259371805</v>
      </c>
      <c r="BO100" s="53">
        <v>0.49144705075216599</v>
      </c>
      <c r="BP100" s="53">
        <v>0.485879403214584</v>
      </c>
      <c r="BQ100" s="53">
        <v>0.84162527161224499</v>
      </c>
      <c r="BR100" s="53">
        <v>0.84458503604716195</v>
      </c>
      <c r="BS100" s="49" t="s">
        <v>69</v>
      </c>
      <c r="BT100" s="49" t="s">
        <v>69</v>
      </c>
      <c r="BU100" s="49" t="s">
        <v>70</v>
      </c>
      <c r="BV100" s="49" t="s">
        <v>70</v>
      </c>
      <c r="BW100" s="49" t="s">
        <v>71</v>
      </c>
      <c r="BX100" s="49" t="s">
        <v>71</v>
      </c>
      <c r="BY100" s="49" t="s">
        <v>69</v>
      </c>
      <c r="BZ100" s="49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202</v>
      </c>
      <c r="F101" s="50"/>
      <c r="G101" s="51">
        <v>0.83799999999999997</v>
      </c>
      <c r="H101" s="51" t="str">
        <f t="shared" si="215"/>
        <v>VG</v>
      </c>
      <c r="I101" s="51" t="str">
        <f t="shared" si="216"/>
        <v>G</v>
      </c>
      <c r="J101" s="51" t="str">
        <f t="shared" si="217"/>
        <v>G</v>
      </c>
      <c r="K101" s="51" t="str">
        <f t="shared" si="218"/>
        <v>G</v>
      </c>
      <c r="L101" s="52">
        <v>1.5800000000000002E-2</v>
      </c>
      <c r="M101" s="51" t="str">
        <f t="shared" si="219"/>
        <v>VG</v>
      </c>
      <c r="N101" s="51" t="str">
        <f t="shared" si="220"/>
        <v>G</v>
      </c>
      <c r="O101" s="51" t="str">
        <f t="shared" si="221"/>
        <v>G</v>
      </c>
      <c r="P101" s="51" t="str">
        <f t="shared" si="222"/>
        <v>G</v>
      </c>
      <c r="Q101" s="51">
        <v>0.40200000000000002</v>
      </c>
      <c r="R101" s="51" t="str">
        <f t="shared" si="223"/>
        <v>VG</v>
      </c>
      <c r="S101" s="51" t="str">
        <f t="shared" si="224"/>
        <v>G</v>
      </c>
      <c r="T101" s="51" t="str">
        <f t="shared" si="225"/>
        <v>VG</v>
      </c>
      <c r="U101" s="51" t="str">
        <f t="shared" si="226"/>
        <v>VG</v>
      </c>
      <c r="V101" s="51">
        <v>0.8508</v>
      </c>
      <c r="W101" s="51" t="str">
        <f t="shared" si="227"/>
        <v>VG</v>
      </c>
      <c r="X101" s="51" t="str">
        <f t="shared" si="228"/>
        <v>S</v>
      </c>
      <c r="Y101" s="51" t="str">
        <f t="shared" si="229"/>
        <v>VG</v>
      </c>
      <c r="Z101" s="51" t="str">
        <f t="shared" si="230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231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203</v>
      </c>
      <c r="F102" s="50"/>
      <c r="G102" s="51">
        <v>0.83699999999999997</v>
      </c>
      <c r="H102" s="51" t="str">
        <f t="shared" si="215"/>
        <v>VG</v>
      </c>
      <c r="I102" s="51" t="str">
        <f t="shared" si="216"/>
        <v>G</v>
      </c>
      <c r="J102" s="51" t="str">
        <f t="shared" si="217"/>
        <v>G</v>
      </c>
      <c r="K102" s="51" t="str">
        <f t="shared" si="218"/>
        <v>G</v>
      </c>
      <c r="L102" s="52">
        <v>2.0899999999999998E-2</v>
      </c>
      <c r="M102" s="51" t="str">
        <f t="shared" si="219"/>
        <v>VG</v>
      </c>
      <c r="N102" s="51" t="str">
        <f t="shared" si="220"/>
        <v>G</v>
      </c>
      <c r="O102" s="51" t="str">
        <f t="shared" si="221"/>
        <v>G</v>
      </c>
      <c r="P102" s="51" t="str">
        <f t="shared" si="222"/>
        <v>G</v>
      </c>
      <c r="Q102" s="51">
        <v>0.40300000000000002</v>
      </c>
      <c r="R102" s="51" t="str">
        <f t="shared" si="223"/>
        <v>VG</v>
      </c>
      <c r="S102" s="51" t="str">
        <f t="shared" si="224"/>
        <v>G</v>
      </c>
      <c r="T102" s="51" t="str">
        <f t="shared" si="225"/>
        <v>VG</v>
      </c>
      <c r="U102" s="51" t="str">
        <f t="shared" si="226"/>
        <v>VG</v>
      </c>
      <c r="V102" s="51">
        <v>0.8508</v>
      </c>
      <c r="W102" s="51" t="str">
        <f t="shared" si="227"/>
        <v>VG</v>
      </c>
      <c r="X102" s="51" t="str">
        <f t="shared" si="228"/>
        <v>S</v>
      </c>
      <c r="Y102" s="51" t="str">
        <f t="shared" si="229"/>
        <v>VG</v>
      </c>
      <c r="Z102" s="51" t="str">
        <f t="shared" si="230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231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204</v>
      </c>
      <c r="F103" s="50"/>
      <c r="G103" s="51">
        <v>0.83399999999999996</v>
      </c>
      <c r="H103" s="51" t="str">
        <f t="shared" si="215"/>
        <v>VG</v>
      </c>
      <c r="I103" s="51" t="str">
        <f t="shared" si="216"/>
        <v>G</v>
      </c>
      <c r="J103" s="51" t="str">
        <f t="shared" si="217"/>
        <v>G</v>
      </c>
      <c r="K103" s="51" t="str">
        <f t="shared" si="218"/>
        <v>G</v>
      </c>
      <c r="L103" s="52">
        <v>2.5999999999999999E-2</v>
      </c>
      <c r="M103" s="51" t="str">
        <f t="shared" si="219"/>
        <v>VG</v>
      </c>
      <c r="N103" s="51" t="str">
        <f t="shared" si="220"/>
        <v>G</v>
      </c>
      <c r="O103" s="51" t="str">
        <f t="shared" si="221"/>
        <v>G</v>
      </c>
      <c r="P103" s="51" t="str">
        <f t="shared" si="222"/>
        <v>G</v>
      </c>
      <c r="Q103" s="51">
        <v>0.40699999999999997</v>
      </c>
      <c r="R103" s="51" t="str">
        <f t="shared" si="223"/>
        <v>VG</v>
      </c>
      <c r="S103" s="51" t="str">
        <f t="shared" si="224"/>
        <v>G</v>
      </c>
      <c r="T103" s="51" t="str">
        <f t="shared" si="225"/>
        <v>VG</v>
      </c>
      <c r="U103" s="51" t="str">
        <f t="shared" si="226"/>
        <v>VG</v>
      </c>
      <c r="V103" s="76">
        <v>0.84919999999999995</v>
      </c>
      <c r="W103" s="51" t="str">
        <f t="shared" si="227"/>
        <v>G</v>
      </c>
      <c r="X103" s="51" t="str">
        <f t="shared" si="228"/>
        <v>S</v>
      </c>
      <c r="Y103" s="51" t="str">
        <f t="shared" si="229"/>
        <v>VG</v>
      </c>
      <c r="Z103" s="51" t="str">
        <f t="shared" si="230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231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207</v>
      </c>
      <c r="F104" s="50"/>
      <c r="G104" s="51">
        <v>0.83299999999999996</v>
      </c>
      <c r="H104" s="51" t="str">
        <f t="shared" si="215"/>
        <v>VG</v>
      </c>
      <c r="I104" s="51" t="str">
        <f t="shared" si="216"/>
        <v>G</v>
      </c>
      <c r="J104" s="51" t="str">
        <f t="shared" si="217"/>
        <v>G</v>
      </c>
      <c r="K104" s="51" t="str">
        <f t="shared" si="218"/>
        <v>G</v>
      </c>
      <c r="L104" s="52">
        <v>2.9600000000000001E-2</v>
      </c>
      <c r="M104" s="51" t="str">
        <f t="shared" si="219"/>
        <v>VG</v>
      </c>
      <c r="N104" s="51" t="str">
        <f t="shared" si="220"/>
        <v>G</v>
      </c>
      <c r="O104" s="51" t="str">
        <f t="shared" si="221"/>
        <v>G</v>
      </c>
      <c r="P104" s="51" t="str">
        <f t="shared" si="222"/>
        <v>G</v>
      </c>
      <c r="Q104" s="51">
        <v>0.40899999999999997</v>
      </c>
      <c r="R104" s="51" t="str">
        <f t="shared" si="223"/>
        <v>VG</v>
      </c>
      <c r="S104" s="51" t="str">
        <f t="shared" si="224"/>
        <v>G</v>
      </c>
      <c r="T104" s="51" t="str">
        <f t="shared" si="225"/>
        <v>VG</v>
      </c>
      <c r="U104" s="51" t="str">
        <f t="shared" si="226"/>
        <v>VG</v>
      </c>
      <c r="V104" s="76">
        <v>0.84860000000000002</v>
      </c>
      <c r="W104" s="51" t="str">
        <f t="shared" si="227"/>
        <v>G</v>
      </c>
      <c r="X104" s="51" t="str">
        <f t="shared" si="228"/>
        <v>S</v>
      </c>
      <c r="Y104" s="51" t="str">
        <f t="shared" si="229"/>
        <v>VG</v>
      </c>
      <c r="Z104" s="51" t="str">
        <f t="shared" si="230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231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210</v>
      </c>
      <c r="F105" s="50"/>
      <c r="G105" s="51">
        <v>0.83399999999999996</v>
      </c>
      <c r="H105" s="51" t="str">
        <f t="shared" si="215"/>
        <v>VG</v>
      </c>
      <c r="I105" s="51" t="str">
        <f t="shared" si="216"/>
        <v>G</v>
      </c>
      <c r="J105" s="51" t="str">
        <f t="shared" si="217"/>
        <v>G</v>
      </c>
      <c r="K105" s="51" t="str">
        <f t="shared" si="218"/>
        <v>G</v>
      </c>
      <c r="L105" s="52">
        <v>2.6599999999999999E-2</v>
      </c>
      <c r="M105" s="51" t="str">
        <f t="shared" si="219"/>
        <v>VG</v>
      </c>
      <c r="N105" s="51" t="str">
        <f t="shared" si="220"/>
        <v>G</v>
      </c>
      <c r="O105" s="51" t="str">
        <f t="shared" si="221"/>
        <v>G</v>
      </c>
      <c r="P105" s="51" t="str">
        <f t="shared" si="222"/>
        <v>G</v>
      </c>
      <c r="Q105" s="51">
        <v>0.40799999999999997</v>
      </c>
      <c r="R105" s="51" t="str">
        <f t="shared" si="223"/>
        <v>VG</v>
      </c>
      <c r="S105" s="51" t="str">
        <f t="shared" si="224"/>
        <v>G</v>
      </c>
      <c r="T105" s="51" t="str">
        <f t="shared" si="225"/>
        <v>VG</v>
      </c>
      <c r="U105" s="51" t="str">
        <f t="shared" si="226"/>
        <v>VG</v>
      </c>
      <c r="V105" s="76">
        <v>0.84860000000000002</v>
      </c>
      <c r="W105" s="51" t="str">
        <f t="shared" si="227"/>
        <v>G</v>
      </c>
      <c r="X105" s="51" t="str">
        <f t="shared" si="228"/>
        <v>S</v>
      </c>
      <c r="Y105" s="51" t="str">
        <f t="shared" si="229"/>
        <v>VG</v>
      </c>
      <c r="Z105" s="51" t="str">
        <f t="shared" si="230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231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211</v>
      </c>
      <c r="F106" s="50"/>
      <c r="G106" s="51">
        <v>0.83299999999999996</v>
      </c>
      <c r="H106" s="51" t="str">
        <f t="shared" si="215"/>
        <v>VG</v>
      </c>
      <c r="I106" s="51" t="str">
        <f t="shared" si="216"/>
        <v>G</v>
      </c>
      <c r="J106" s="51" t="str">
        <f t="shared" si="217"/>
        <v>G</v>
      </c>
      <c r="K106" s="51" t="str">
        <f t="shared" si="218"/>
        <v>G</v>
      </c>
      <c r="L106" s="52">
        <v>2.9600000000000001E-2</v>
      </c>
      <c r="M106" s="51" t="str">
        <f t="shared" si="219"/>
        <v>VG</v>
      </c>
      <c r="N106" s="51" t="str">
        <f t="shared" si="220"/>
        <v>G</v>
      </c>
      <c r="O106" s="51" t="str">
        <f t="shared" si="221"/>
        <v>G</v>
      </c>
      <c r="P106" s="51" t="str">
        <f t="shared" si="222"/>
        <v>G</v>
      </c>
      <c r="Q106" s="51">
        <v>0.40899999999999997</v>
      </c>
      <c r="R106" s="51" t="str">
        <f t="shared" si="223"/>
        <v>VG</v>
      </c>
      <c r="S106" s="51" t="str">
        <f t="shared" si="224"/>
        <v>G</v>
      </c>
      <c r="T106" s="51" t="str">
        <f t="shared" si="225"/>
        <v>VG</v>
      </c>
      <c r="U106" s="51" t="str">
        <f t="shared" si="226"/>
        <v>VG</v>
      </c>
      <c r="V106" s="76">
        <v>0.84860000000000002</v>
      </c>
      <c r="W106" s="51" t="str">
        <f t="shared" si="227"/>
        <v>G</v>
      </c>
      <c r="X106" s="51" t="str">
        <f t="shared" si="228"/>
        <v>S</v>
      </c>
      <c r="Y106" s="51" t="str">
        <f t="shared" si="229"/>
        <v>VG</v>
      </c>
      <c r="Z106" s="51" t="str">
        <f t="shared" si="230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231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216</v>
      </c>
      <c r="F107" s="50"/>
      <c r="G107" s="51">
        <v>0.83299999999999996</v>
      </c>
      <c r="H107" s="51" t="str">
        <f t="shared" si="215"/>
        <v>VG</v>
      </c>
      <c r="I107" s="51" t="str">
        <f t="shared" si="216"/>
        <v>G</v>
      </c>
      <c r="J107" s="51" t="str">
        <f t="shared" si="217"/>
        <v>G</v>
      </c>
      <c r="K107" s="51" t="str">
        <f t="shared" si="218"/>
        <v>G</v>
      </c>
      <c r="L107" s="52">
        <v>2.9600000000000001E-2</v>
      </c>
      <c r="M107" s="51" t="str">
        <f t="shared" si="219"/>
        <v>VG</v>
      </c>
      <c r="N107" s="51" t="str">
        <f t="shared" si="220"/>
        <v>G</v>
      </c>
      <c r="O107" s="51" t="str">
        <f t="shared" si="221"/>
        <v>G</v>
      </c>
      <c r="P107" s="51" t="str">
        <f t="shared" si="222"/>
        <v>G</v>
      </c>
      <c r="Q107" s="51">
        <v>0.40899999999999997</v>
      </c>
      <c r="R107" s="51" t="str">
        <f t="shared" si="223"/>
        <v>VG</v>
      </c>
      <c r="S107" s="51" t="str">
        <f t="shared" si="224"/>
        <v>G</v>
      </c>
      <c r="T107" s="51" t="str">
        <f t="shared" si="225"/>
        <v>VG</v>
      </c>
      <c r="U107" s="51" t="str">
        <f t="shared" si="226"/>
        <v>VG</v>
      </c>
      <c r="V107" s="76">
        <v>0.84860000000000002</v>
      </c>
      <c r="W107" s="51" t="str">
        <f t="shared" si="227"/>
        <v>G</v>
      </c>
      <c r="X107" s="51" t="str">
        <f t="shared" si="228"/>
        <v>S</v>
      </c>
      <c r="Y107" s="51" t="str">
        <f t="shared" si="229"/>
        <v>VG</v>
      </c>
      <c r="Z107" s="51" t="str">
        <f t="shared" si="230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231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224</v>
      </c>
      <c r="E108" s="49" t="s">
        <v>227</v>
      </c>
      <c r="F108" s="50"/>
      <c r="G108" s="51">
        <v>0.83099999999999996</v>
      </c>
      <c r="H108" s="51" t="str">
        <f t="shared" si="215"/>
        <v>VG</v>
      </c>
      <c r="I108" s="51" t="str">
        <f t="shared" si="216"/>
        <v>G</v>
      </c>
      <c r="J108" s="51" t="str">
        <f t="shared" si="217"/>
        <v>G</v>
      </c>
      <c r="K108" s="51" t="str">
        <f t="shared" si="218"/>
        <v>G</v>
      </c>
      <c r="L108" s="52">
        <v>3.09E-2</v>
      </c>
      <c r="M108" s="51" t="str">
        <f t="shared" si="219"/>
        <v>VG</v>
      </c>
      <c r="N108" s="51" t="str">
        <f t="shared" si="220"/>
        <v>G</v>
      </c>
      <c r="O108" s="51" t="str">
        <f t="shared" si="221"/>
        <v>G</v>
      </c>
      <c r="P108" s="51" t="str">
        <f t="shared" si="222"/>
        <v>G</v>
      </c>
      <c r="Q108" s="51">
        <v>0.41099999999999998</v>
      </c>
      <c r="R108" s="51" t="str">
        <f t="shared" si="223"/>
        <v>VG</v>
      </c>
      <c r="S108" s="51" t="str">
        <f t="shared" si="224"/>
        <v>G</v>
      </c>
      <c r="T108" s="51" t="str">
        <f t="shared" si="225"/>
        <v>VG</v>
      </c>
      <c r="U108" s="51" t="str">
        <f t="shared" si="226"/>
        <v>VG</v>
      </c>
      <c r="V108" s="76">
        <v>0.85670000000000002</v>
      </c>
      <c r="W108" s="51" t="str">
        <f t="shared" si="227"/>
        <v>VG</v>
      </c>
      <c r="X108" s="51" t="str">
        <f t="shared" si="228"/>
        <v>S</v>
      </c>
      <c r="Y108" s="51" t="str">
        <f t="shared" si="229"/>
        <v>VG</v>
      </c>
      <c r="Z108" s="51" t="str">
        <f t="shared" si="230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231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ht="57.6" x14ac:dyDescent="0.3">
      <c r="A109" s="48">
        <v>14184100</v>
      </c>
      <c r="B109" s="48">
        <v>23780883</v>
      </c>
      <c r="C109" s="49" t="s">
        <v>143</v>
      </c>
      <c r="D109" s="65" t="s">
        <v>230</v>
      </c>
      <c r="E109" s="49" t="s">
        <v>231</v>
      </c>
      <c r="F109" s="50"/>
      <c r="G109" s="51">
        <v>0.85299999999999998</v>
      </c>
      <c r="H109" s="51" t="str">
        <f t="shared" ref="H109" si="232">IF(G109&gt;0.8,"VG",IF(G109&gt;0.7,"G",IF(G109&gt;0.45,"S","NS")))</f>
        <v>VG</v>
      </c>
      <c r="I109" s="51" t="str">
        <f t="shared" ref="I109" si="233">AI109</f>
        <v>G</v>
      </c>
      <c r="J109" s="51" t="str">
        <f t="shared" ref="J109" si="234">BB109</f>
        <v>G</v>
      </c>
      <c r="K109" s="51" t="str">
        <f t="shared" ref="K109" si="235">BT109</f>
        <v>G</v>
      </c>
      <c r="L109" s="52">
        <v>-2.9899999999999999E-2</v>
      </c>
      <c r="M109" s="51" t="str">
        <f t="shared" ref="M109" si="236">IF(ABS(L109)&lt;5%,"VG",IF(ABS(L109)&lt;10%,"G",IF(ABS(L109)&lt;15%,"S","NS")))</f>
        <v>VG</v>
      </c>
      <c r="N109" s="51" t="str">
        <f t="shared" ref="N109" si="237">AO109</f>
        <v>G</v>
      </c>
      <c r="O109" s="51" t="str">
        <f t="shared" ref="O109" si="238">BD109</f>
        <v>G</v>
      </c>
      <c r="P109" s="51" t="str">
        <f t="shared" ref="P109" si="239">BY109</f>
        <v>G</v>
      </c>
      <c r="Q109" s="51">
        <v>0.38300000000000001</v>
      </c>
      <c r="R109" s="51" t="str">
        <f t="shared" ref="R109" si="240">IF(Q109&lt;=0.5,"VG",IF(Q109&lt;=0.6,"G",IF(Q109&lt;=0.7,"S","NS")))</f>
        <v>VG</v>
      </c>
      <c r="S109" s="51" t="str">
        <f t="shared" ref="S109" si="241">AN109</f>
        <v>G</v>
      </c>
      <c r="T109" s="51" t="str">
        <f t="shared" ref="T109" si="242">BF109</f>
        <v>VG</v>
      </c>
      <c r="U109" s="51" t="str">
        <f t="shared" ref="U109" si="243">BX109</f>
        <v>VG</v>
      </c>
      <c r="V109" s="76">
        <v>0.86480000000000001</v>
      </c>
      <c r="W109" s="51" t="str">
        <f t="shared" ref="W109" si="244">IF(V109&gt;0.85,"VG",IF(V109&gt;0.75,"G",IF(V109&gt;0.6,"S","NS")))</f>
        <v>VG</v>
      </c>
      <c r="X109" s="51" t="str">
        <f t="shared" ref="X109" si="245">AP109</f>
        <v>S</v>
      </c>
      <c r="Y109" s="51" t="str">
        <f t="shared" ref="Y109" si="246">BH109</f>
        <v>VG</v>
      </c>
      <c r="Z109" s="51" t="str">
        <f t="shared" ref="Z109" si="247">BZ109</f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ref="BI109" si="248">IF(BJ109=AR109,1,0)</f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65" t="s">
        <v>233</v>
      </c>
      <c r="E110" s="49" t="s">
        <v>235</v>
      </c>
      <c r="F110" s="50"/>
      <c r="G110" s="51">
        <v>0.84099999999999997</v>
      </c>
      <c r="H110" s="51" t="str">
        <f t="shared" ref="H110" si="249">IF(G110&gt;0.8,"VG",IF(G110&gt;0.7,"G",IF(G110&gt;0.45,"S","NS")))</f>
        <v>VG</v>
      </c>
      <c r="I110" s="51" t="str">
        <f t="shared" ref="I110" si="250">AI110</f>
        <v>G</v>
      </c>
      <c r="J110" s="51" t="str">
        <f t="shared" ref="J110" si="251">BB110</f>
        <v>G</v>
      </c>
      <c r="K110" s="51" t="str">
        <f t="shared" ref="K110" si="252">BT110</f>
        <v>G</v>
      </c>
      <c r="L110" s="52">
        <v>-7.5499999999999998E-2</v>
      </c>
      <c r="M110" s="51" t="str">
        <f t="shared" ref="M110" si="253">IF(ABS(L110)&lt;5%,"VG",IF(ABS(L110)&lt;10%,"G",IF(ABS(L110)&lt;15%,"S","NS")))</f>
        <v>G</v>
      </c>
      <c r="N110" s="51" t="str">
        <f t="shared" ref="N110" si="254">AO110</f>
        <v>G</v>
      </c>
      <c r="O110" s="51" t="str">
        <f t="shared" ref="O110" si="255">BD110</f>
        <v>G</v>
      </c>
      <c r="P110" s="51" t="str">
        <f t="shared" ref="P110" si="256">BY110</f>
        <v>G</v>
      </c>
      <c r="Q110" s="51">
        <v>0.39600000000000002</v>
      </c>
      <c r="R110" s="51" t="str">
        <f t="shared" ref="R110" si="257">IF(Q110&lt;=0.5,"VG",IF(Q110&lt;=0.6,"G",IF(Q110&lt;=0.7,"S","NS")))</f>
        <v>VG</v>
      </c>
      <c r="S110" s="51" t="str">
        <f t="shared" ref="S110" si="258">AN110</f>
        <v>G</v>
      </c>
      <c r="T110" s="51" t="str">
        <f t="shared" ref="T110" si="259">BF110</f>
        <v>VG</v>
      </c>
      <c r="U110" s="51" t="str">
        <f t="shared" ref="U110" si="260">BX110</f>
        <v>VG</v>
      </c>
      <c r="V110" s="76">
        <v>0.86470000000000002</v>
      </c>
      <c r="W110" s="51" t="str">
        <f t="shared" ref="W110" si="261">IF(V110&gt;0.85,"VG",IF(V110&gt;0.75,"G",IF(V110&gt;0.6,"S","NS")))</f>
        <v>VG</v>
      </c>
      <c r="X110" s="51" t="str">
        <f t="shared" ref="X110" si="262">AP110</f>
        <v>S</v>
      </c>
      <c r="Y110" s="51" t="str">
        <f t="shared" ref="Y110" si="263">BH110</f>
        <v>VG</v>
      </c>
      <c r="Z110" s="51" t="str">
        <f t="shared" ref="Z110" si="264">BZ110</f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ref="BI110" si="265">IF(BJ110=AR110,1,0)</f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70" customFormat="1" x14ac:dyDescent="0.3">
      <c r="A111" s="69"/>
      <c r="B111" s="69"/>
      <c r="F111" s="71"/>
      <c r="G111" s="72"/>
      <c r="H111" s="72"/>
      <c r="I111" s="72"/>
      <c r="J111" s="72"/>
      <c r="K111" s="72"/>
      <c r="L111" s="73"/>
      <c r="M111" s="72"/>
      <c r="N111" s="72"/>
      <c r="O111" s="72"/>
      <c r="P111" s="72"/>
      <c r="Q111" s="72"/>
      <c r="R111" s="72"/>
      <c r="S111" s="72"/>
      <c r="T111" s="72"/>
      <c r="U111" s="72"/>
      <c r="V111" s="81"/>
      <c r="W111" s="72"/>
      <c r="X111" s="72"/>
      <c r="Y111" s="72"/>
      <c r="Z111" s="72"/>
      <c r="AA111" s="74"/>
      <c r="AB111" s="74"/>
      <c r="AC111" s="74"/>
      <c r="AD111" s="74"/>
      <c r="AE111" s="74"/>
      <c r="AF111" s="74"/>
      <c r="AG111" s="74"/>
      <c r="AH111" s="74"/>
      <c r="AI111" s="69"/>
      <c r="AJ111" s="69"/>
      <c r="AK111" s="69"/>
      <c r="AL111" s="69"/>
      <c r="AM111" s="69"/>
      <c r="AN111" s="69"/>
      <c r="AO111" s="69"/>
      <c r="AP111" s="69"/>
      <c r="AR111" s="75"/>
      <c r="AS111" s="74"/>
      <c r="AT111" s="74"/>
      <c r="AU111" s="74"/>
      <c r="AV111" s="74"/>
      <c r="AW111" s="74"/>
      <c r="AX111" s="74"/>
      <c r="AY111" s="74"/>
      <c r="AZ111" s="74"/>
      <c r="BA111" s="69"/>
      <c r="BB111" s="69"/>
      <c r="BC111" s="69"/>
      <c r="BD111" s="69"/>
      <c r="BE111" s="69"/>
      <c r="BF111" s="69"/>
      <c r="BG111" s="69"/>
      <c r="BH111" s="69"/>
      <c r="BK111" s="74"/>
      <c r="BL111" s="74"/>
      <c r="BM111" s="74"/>
      <c r="BN111" s="74"/>
      <c r="BO111" s="74"/>
      <c r="BP111" s="74"/>
      <c r="BQ111" s="74"/>
      <c r="BR111" s="74"/>
    </row>
    <row r="112" spans="1:78" x14ac:dyDescent="0.3">
      <c r="A112" s="32" t="s">
        <v>56</v>
      </c>
    </row>
    <row r="113" spans="1:78" x14ac:dyDescent="0.3">
      <c r="A113" s="3" t="s">
        <v>16</v>
      </c>
      <c r="B113" s="3" t="s">
        <v>55</v>
      </c>
      <c r="G113" s="16" t="s">
        <v>48</v>
      </c>
      <c r="L113" s="19" t="s">
        <v>49</v>
      </c>
      <c r="Q113" s="17" t="s">
        <v>50</v>
      </c>
      <c r="V113" s="18" t="s">
        <v>51</v>
      </c>
      <c r="AA113" s="36" t="s">
        <v>64</v>
      </c>
      <c r="AB113" s="36" t="s">
        <v>65</v>
      </c>
      <c r="AC113" s="37" t="s">
        <v>64</v>
      </c>
      <c r="AD113" s="37" t="s">
        <v>65</v>
      </c>
      <c r="AE113" s="38" t="s">
        <v>64</v>
      </c>
      <c r="AF113" s="38" t="s">
        <v>65</v>
      </c>
      <c r="AG113" s="3" t="s">
        <v>64</v>
      </c>
      <c r="AH113" s="3" t="s">
        <v>65</v>
      </c>
      <c r="AI113" s="39" t="s">
        <v>64</v>
      </c>
      <c r="AJ113" s="39" t="s">
        <v>65</v>
      </c>
      <c r="AK113" s="37" t="s">
        <v>64</v>
      </c>
      <c r="AL113" s="37" t="s">
        <v>65</v>
      </c>
      <c r="AM113" s="38" t="s">
        <v>64</v>
      </c>
      <c r="AN113" s="38" t="s">
        <v>65</v>
      </c>
      <c r="AO113" s="3" t="s">
        <v>64</v>
      </c>
      <c r="AP113" s="3" t="s">
        <v>65</v>
      </c>
      <c r="AS113" s="36" t="s">
        <v>66</v>
      </c>
      <c r="AT113" s="36" t="s">
        <v>67</v>
      </c>
      <c r="AU113" s="40" t="s">
        <v>66</v>
      </c>
      <c r="AV113" s="40" t="s">
        <v>67</v>
      </c>
      <c r="AW113" s="41" t="s">
        <v>66</v>
      </c>
      <c r="AX113" s="41" t="s">
        <v>67</v>
      </c>
      <c r="AY113" s="3" t="s">
        <v>66</v>
      </c>
      <c r="AZ113" s="3" t="s">
        <v>67</v>
      </c>
      <c r="BA113" s="36" t="s">
        <v>66</v>
      </c>
      <c r="BB113" s="36" t="s">
        <v>67</v>
      </c>
      <c r="BC113" s="40" t="s">
        <v>66</v>
      </c>
      <c r="BD113" s="40" t="s">
        <v>67</v>
      </c>
      <c r="BE113" s="41" t="s">
        <v>66</v>
      </c>
      <c r="BF113" s="41" t="s">
        <v>67</v>
      </c>
      <c r="BG113" s="3" t="s">
        <v>66</v>
      </c>
      <c r="BH113" s="3" t="s">
        <v>67</v>
      </c>
      <c r="BK113" s="35" t="s">
        <v>66</v>
      </c>
      <c r="BL113" s="35" t="s">
        <v>67</v>
      </c>
      <c r="BM113" s="35" t="s">
        <v>66</v>
      </c>
      <c r="BN113" s="35" t="s">
        <v>67</v>
      </c>
      <c r="BO113" s="35" t="s">
        <v>66</v>
      </c>
      <c r="BP113" s="35" t="s">
        <v>67</v>
      </c>
      <c r="BQ113" s="35" t="s">
        <v>66</v>
      </c>
      <c r="BR113" s="35" t="s">
        <v>67</v>
      </c>
      <c r="BS113" t="s">
        <v>66</v>
      </c>
      <c r="BT113" t="s">
        <v>67</v>
      </c>
      <c r="BU113" t="s">
        <v>66</v>
      </c>
      <c r="BV113" t="s">
        <v>67</v>
      </c>
      <c r="BW113" t="s">
        <v>66</v>
      </c>
      <c r="BX113" t="s">
        <v>67</v>
      </c>
      <c r="BY113" t="s">
        <v>66</v>
      </c>
      <c r="BZ113" t="s">
        <v>67</v>
      </c>
    </row>
    <row r="114" spans="1:78" s="56" customFormat="1" x14ac:dyDescent="0.3">
      <c r="A114" s="55">
        <v>14178000</v>
      </c>
      <c r="B114" s="55">
        <v>23780591</v>
      </c>
      <c r="C114" s="56" t="s">
        <v>136</v>
      </c>
      <c r="D114" s="56" t="s">
        <v>151</v>
      </c>
      <c r="E114" s="56" t="s">
        <v>152</v>
      </c>
      <c r="F114" s="57">
        <v>1.9</v>
      </c>
      <c r="G114" s="58">
        <v>0.503</v>
      </c>
      <c r="H114" s="58" t="str">
        <f t="shared" ref="H114:K118" si="266">IF(G114&gt;0.8,"VG",IF(G114&gt;0.7,"G",IF(G114&gt;0.45,"S","NS")))</f>
        <v>S</v>
      </c>
      <c r="I114" s="58" t="str">
        <f t="shared" si="266"/>
        <v>VG</v>
      </c>
      <c r="J114" s="58" t="str">
        <f t="shared" si="266"/>
        <v>VG</v>
      </c>
      <c r="K114" s="58" t="str">
        <f t="shared" si="266"/>
        <v>VG</v>
      </c>
      <c r="L114" s="59">
        <v>0.26400000000000001</v>
      </c>
      <c r="M114" s="58" t="str">
        <f>IF(ABS(L114)&lt;5%,"VG",IF(ABS(L114)&lt;10%,"G",IF(ABS(L114)&lt;15%,"S","NS")))</f>
        <v>NS</v>
      </c>
      <c r="N114" s="58" t="str">
        <f>AO114</f>
        <v>G</v>
      </c>
      <c r="O114" s="58" t="str">
        <f>BD114</f>
        <v>VG</v>
      </c>
      <c r="P114" s="58" t="str">
        <f>BY114</f>
        <v>G</v>
      </c>
      <c r="Q114" s="58">
        <v>0.64</v>
      </c>
      <c r="R114" s="58" t="str">
        <f>IF(Q114&lt;=0.5,"VG",IF(Q114&lt;=0.6,"G",IF(Q114&lt;=0.7,"S","NS")))</f>
        <v>S</v>
      </c>
      <c r="S114" s="58" t="str">
        <f>AN114</f>
        <v>G</v>
      </c>
      <c r="T114" s="58" t="str">
        <f>BF114</f>
        <v>VG</v>
      </c>
      <c r="U114" s="58" t="str">
        <f>BX114</f>
        <v>VG</v>
      </c>
      <c r="V114" s="58">
        <v>0.93100000000000005</v>
      </c>
      <c r="W114" s="58" t="str">
        <f>IF(V114&gt;0.85,"VG",IF(V114&gt;0.75,"G",IF(V114&gt;0.6,"S","NS")))</f>
        <v>VG</v>
      </c>
      <c r="X114" s="58" t="str">
        <f>AP114</f>
        <v>G</v>
      </c>
      <c r="Y114" s="58" t="str">
        <f>BH114</f>
        <v>G</v>
      </c>
      <c r="Z114" s="58" t="str">
        <f>BZ114</f>
        <v>G</v>
      </c>
      <c r="AA114" s="60">
        <v>0.78799953754496599</v>
      </c>
      <c r="AB114" s="60">
        <v>0.74231516764619199</v>
      </c>
      <c r="AC114" s="60">
        <v>6.3730276493055698</v>
      </c>
      <c r="AD114" s="60">
        <v>3.5550552816532499</v>
      </c>
      <c r="AE114" s="60">
        <v>0.460435079522656</v>
      </c>
      <c r="AF114" s="60">
        <v>0.50762666631473197</v>
      </c>
      <c r="AG114" s="60">
        <v>0.81960087726055897</v>
      </c>
      <c r="AH114" s="60">
        <v>0.76903304690682195</v>
      </c>
      <c r="AI114" s="55" t="s">
        <v>69</v>
      </c>
      <c r="AJ114" s="55" t="s">
        <v>69</v>
      </c>
      <c r="AK114" s="55" t="s">
        <v>69</v>
      </c>
      <c r="AL114" s="55" t="s">
        <v>71</v>
      </c>
      <c r="AM114" s="55" t="s">
        <v>71</v>
      </c>
      <c r="AN114" s="55" t="s">
        <v>69</v>
      </c>
      <c r="AO114" s="55" t="s">
        <v>69</v>
      </c>
      <c r="AP114" s="55" t="s">
        <v>69</v>
      </c>
      <c r="AR114" s="61" t="s">
        <v>150</v>
      </c>
      <c r="AS114" s="60">
        <v>0.78214161428741102</v>
      </c>
      <c r="AT114" s="60">
        <v>0.80702418723414904</v>
      </c>
      <c r="AU114" s="60">
        <v>-2.50314578231451</v>
      </c>
      <c r="AV114" s="60">
        <v>-2.47166366777188</v>
      </c>
      <c r="AW114" s="60">
        <v>0.46675302432077398</v>
      </c>
      <c r="AX114" s="60">
        <v>0.43929012368348502</v>
      </c>
      <c r="AY114" s="60">
        <v>0.82212711382631498</v>
      </c>
      <c r="AZ114" s="60">
        <v>0.84071170320223898</v>
      </c>
      <c r="BA114" s="55" t="s">
        <v>69</v>
      </c>
      <c r="BB114" s="55" t="s">
        <v>71</v>
      </c>
      <c r="BC114" s="55" t="s">
        <v>71</v>
      </c>
      <c r="BD114" s="55" t="s">
        <v>71</v>
      </c>
      <c r="BE114" s="55" t="s">
        <v>71</v>
      </c>
      <c r="BF114" s="55" t="s">
        <v>71</v>
      </c>
      <c r="BG114" s="55" t="s">
        <v>69</v>
      </c>
      <c r="BH114" s="55" t="s">
        <v>69</v>
      </c>
      <c r="BI114" s="56">
        <f>IF(BJ114=AR114,1,0)</f>
        <v>1</v>
      </c>
      <c r="BJ114" s="56" t="s">
        <v>150</v>
      </c>
      <c r="BK114" s="60">
        <v>0.78483542594902</v>
      </c>
      <c r="BL114" s="60">
        <v>0.809274585790839</v>
      </c>
      <c r="BM114" s="60">
        <v>5.5400894370249301</v>
      </c>
      <c r="BN114" s="60">
        <v>4.3717467939577901</v>
      </c>
      <c r="BO114" s="60">
        <v>0.46385835559034599</v>
      </c>
      <c r="BP114" s="60">
        <v>0.436721208792476</v>
      </c>
      <c r="BQ114" s="60">
        <v>0.82459162523038998</v>
      </c>
      <c r="BR114" s="60">
        <v>0.84301761051813595</v>
      </c>
      <c r="BS114" s="56" t="s">
        <v>69</v>
      </c>
      <c r="BT114" s="56" t="s">
        <v>71</v>
      </c>
      <c r="BU114" s="56" t="s">
        <v>69</v>
      </c>
      <c r="BV114" s="56" t="s">
        <v>71</v>
      </c>
      <c r="BW114" s="56" t="s">
        <v>71</v>
      </c>
      <c r="BX114" s="56" t="s">
        <v>71</v>
      </c>
      <c r="BY114" s="56" t="s">
        <v>69</v>
      </c>
      <c r="BZ114" s="56" t="s">
        <v>69</v>
      </c>
    </row>
    <row r="115" spans="1:78" s="30" customFormat="1" x14ac:dyDescent="0.3">
      <c r="A115" s="36">
        <v>14178000</v>
      </c>
      <c r="B115" s="36">
        <v>23780591</v>
      </c>
      <c r="C115" s="30" t="s">
        <v>136</v>
      </c>
      <c r="D115" s="30" t="s">
        <v>184</v>
      </c>
      <c r="E115" s="30" t="s">
        <v>163</v>
      </c>
      <c r="F115" s="63">
        <v>2.9</v>
      </c>
      <c r="G115" s="24">
        <v>-0.38</v>
      </c>
      <c r="H115" s="24" t="str">
        <f t="shared" si="266"/>
        <v>NS</v>
      </c>
      <c r="I115" s="24" t="str">
        <f t="shared" si="266"/>
        <v>VG</v>
      </c>
      <c r="J115" s="24" t="str">
        <f t="shared" si="266"/>
        <v>VG</v>
      </c>
      <c r="K115" s="24" t="str">
        <f t="shared" si="266"/>
        <v>VG</v>
      </c>
      <c r="L115" s="25">
        <v>0.55400000000000005</v>
      </c>
      <c r="M115" s="24" t="str">
        <f>IF(ABS(L115)&lt;5%,"VG",IF(ABS(L115)&lt;10%,"G",IF(ABS(L115)&lt;15%,"S","NS")))</f>
        <v>NS</v>
      </c>
      <c r="N115" s="24" t="str">
        <f>AO115</f>
        <v>G</v>
      </c>
      <c r="O115" s="24" t="str">
        <f>BD115</f>
        <v>VG</v>
      </c>
      <c r="P115" s="24" t="str">
        <f>BY115</f>
        <v>G</v>
      </c>
      <c r="Q115" s="24">
        <v>0.91</v>
      </c>
      <c r="R115" s="24" t="str">
        <f>IF(Q115&lt;=0.5,"VG",IF(Q115&lt;=0.6,"G",IF(Q115&lt;=0.7,"S","NS")))</f>
        <v>NS</v>
      </c>
      <c r="S115" s="24" t="str">
        <f>AN115</f>
        <v>G</v>
      </c>
      <c r="T115" s="24" t="str">
        <f>BF115</f>
        <v>VG</v>
      </c>
      <c r="U115" s="24" t="str">
        <f>BX115</f>
        <v>VG</v>
      </c>
      <c r="V115" s="24">
        <v>0.83</v>
      </c>
      <c r="W115" s="24" t="str">
        <f>IF(V115&gt;0.85,"VG",IF(V115&gt;0.75,"G",IF(V115&gt;0.6,"S","NS")))</f>
        <v>G</v>
      </c>
      <c r="X115" s="24" t="str">
        <f>AP115</f>
        <v>G</v>
      </c>
      <c r="Y115" s="24" t="str">
        <f>BH115</f>
        <v>G</v>
      </c>
      <c r="Z115" s="24" t="str">
        <f>BZ115</f>
        <v>G</v>
      </c>
      <c r="AA115" s="33">
        <v>0.78799953754496599</v>
      </c>
      <c r="AB115" s="33">
        <v>0.74231516764619199</v>
      </c>
      <c r="AC115" s="33">
        <v>6.3730276493055698</v>
      </c>
      <c r="AD115" s="33">
        <v>3.5550552816532499</v>
      </c>
      <c r="AE115" s="33">
        <v>0.460435079522656</v>
      </c>
      <c r="AF115" s="33">
        <v>0.50762666631473197</v>
      </c>
      <c r="AG115" s="33">
        <v>0.81960087726055897</v>
      </c>
      <c r="AH115" s="33">
        <v>0.76903304690682195</v>
      </c>
      <c r="AI115" s="36" t="s">
        <v>69</v>
      </c>
      <c r="AJ115" s="36" t="s">
        <v>69</v>
      </c>
      <c r="AK115" s="36" t="s">
        <v>69</v>
      </c>
      <c r="AL115" s="36" t="s">
        <v>71</v>
      </c>
      <c r="AM115" s="36" t="s">
        <v>71</v>
      </c>
      <c r="AN115" s="36" t="s">
        <v>69</v>
      </c>
      <c r="AO115" s="36" t="s">
        <v>69</v>
      </c>
      <c r="AP115" s="36" t="s">
        <v>69</v>
      </c>
      <c r="AR115" s="64" t="s">
        <v>150</v>
      </c>
      <c r="AS115" s="33">
        <v>0.78214161428741102</v>
      </c>
      <c r="AT115" s="33">
        <v>0.80702418723414904</v>
      </c>
      <c r="AU115" s="33">
        <v>-2.50314578231451</v>
      </c>
      <c r="AV115" s="33">
        <v>-2.47166366777188</v>
      </c>
      <c r="AW115" s="33">
        <v>0.46675302432077398</v>
      </c>
      <c r="AX115" s="33">
        <v>0.43929012368348502</v>
      </c>
      <c r="AY115" s="33">
        <v>0.82212711382631498</v>
      </c>
      <c r="AZ115" s="33">
        <v>0.84071170320223898</v>
      </c>
      <c r="BA115" s="36" t="s">
        <v>69</v>
      </c>
      <c r="BB115" s="36" t="s">
        <v>71</v>
      </c>
      <c r="BC115" s="36" t="s">
        <v>71</v>
      </c>
      <c r="BD115" s="36" t="s">
        <v>71</v>
      </c>
      <c r="BE115" s="36" t="s">
        <v>71</v>
      </c>
      <c r="BF115" s="36" t="s">
        <v>71</v>
      </c>
      <c r="BG115" s="36" t="s">
        <v>69</v>
      </c>
      <c r="BH115" s="36" t="s">
        <v>69</v>
      </c>
      <c r="BI115" s="30">
        <f>IF(BJ115=AR115,1,0)</f>
        <v>1</v>
      </c>
      <c r="BJ115" s="30" t="s">
        <v>150</v>
      </c>
      <c r="BK115" s="33">
        <v>0.78483542594902</v>
      </c>
      <c r="BL115" s="33">
        <v>0.809274585790839</v>
      </c>
      <c r="BM115" s="33">
        <v>5.5400894370249301</v>
      </c>
      <c r="BN115" s="33">
        <v>4.3717467939577901</v>
      </c>
      <c r="BO115" s="33">
        <v>0.46385835559034599</v>
      </c>
      <c r="BP115" s="33">
        <v>0.436721208792476</v>
      </c>
      <c r="BQ115" s="33">
        <v>0.82459162523038998</v>
      </c>
      <c r="BR115" s="33">
        <v>0.84301761051813595</v>
      </c>
      <c r="BS115" s="30" t="s">
        <v>69</v>
      </c>
      <c r="BT115" s="30" t="s">
        <v>71</v>
      </c>
      <c r="BU115" s="30" t="s">
        <v>69</v>
      </c>
      <c r="BV115" s="30" t="s">
        <v>71</v>
      </c>
      <c r="BW115" s="30" t="s">
        <v>71</v>
      </c>
      <c r="BX115" s="30" t="s">
        <v>71</v>
      </c>
      <c r="BY115" s="30" t="s">
        <v>69</v>
      </c>
      <c r="BZ115" s="30" t="s">
        <v>69</v>
      </c>
    </row>
    <row r="116" spans="1:78" s="30" customFormat="1" x14ac:dyDescent="0.3">
      <c r="A116" s="36">
        <v>14178000</v>
      </c>
      <c r="B116" s="36">
        <v>23780591</v>
      </c>
      <c r="C116" s="30" t="s">
        <v>136</v>
      </c>
      <c r="D116" s="30" t="s">
        <v>191</v>
      </c>
      <c r="E116" s="30" t="s">
        <v>163</v>
      </c>
      <c r="F116" s="63">
        <v>2.9</v>
      </c>
      <c r="G116" s="24">
        <v>-0.37</v>
      </c>
      <c r="H116" s="24" t="str">
        <f t="shared" si="266"/>
        <v>NS</v>
      </c>
      <c r="I116" s="24" t="str">
        <f t="shared" si="266"/>
        <v>VG</v>
      </c>
      <c r="J116" s="24" t="str">
        <f t="shared" si="266"/>
        <v>VG</v>
      </c>
      <c r="K116" s="24" t="str">
        <f t="shared" si="266"/>
        <v>VG</v>
      </c>
      <c r="L116" s="25">
        <v>0.54900000000000004</v>
      </c>
      <c r="M116" s="24" t="str">
        <f>IF(ABS(L116)&lt;5%,"VG",IF(ABS(L116)&lt;10%,"G",IF(ABS(L116)&lt;15%,"S","NS")))</f>
        <v>NS</v>
      </c>
      <c r="N116" s="24" t="str">
        <f>AO116</f>
        <v>G</v>
      </c>
      <c r="O116" s="24" t="str">
        <f>BD116</f>
        <v>VG</v>
      </c>
      <c r="P116" s="24" t="str">
        <f>BY116</f>
        <v>G</v>
      </c>
      <c r="Q116" s="24">
        <v>0.91</v>
      </c>
      <c r="R116" s="24" t="str">
        <f>IF(Q116&lt;=0.5,"VG",IF(Q116&lt;=0.6,"G",IF(Q116&lt;=0.7,"S","NS")))</f>
        <v>NS</v>
      </c>
      <c r="S116" s="24" t="str">
        <f>AN116</f>
        <v>G</v>
      </c>
      <c r="T116" s="24" t="str">
        <f>BF116</f>
        <v>VG</v>
      </c>
      <c r="U116" s="24" t="str">
        <f>BX116</f>
        <v>VG</v>
      </c>
      <c r="V116" s="24">
        <v>0.83499999999999996</v>
      </c>
      <c r="W116" s="24" t="str">
        <f>IF(V116&gt;0.85,"VG",IF(V116&gt;0.75,"G",IF(V116&gt;0.6,"S","NS")))</f>
        <v>G</v>
      </c>
      <c r="X116" s="24" t="str">
        <f>AP116</f>
        <v>G</v>
      </c>
      <c r="Y116" s="24" t="str">
        <f>BH116</f>
        <v>G</v>
      </c>
      <c r="Z116" s="24" t="str">
        <f>BZ116</f>
        <v>G</v>
      </c>
      <c r="AA116" s="33">
        <v>0.78799953754496599</v>
      </c>
      <c r="AB116" s="33">
        <v>0.74231516764619199</v>
      </c>
      <c r="AC116" s="33">
        <v>6.3730276493055698</v>
      </c>
      <c r="AD116" s="33">
        <v>3.5550552816532499</v>
      </c>
      <c r="AE116" s="33">
        <v>0.460435079522656</v>
      </c>
      <c r="AF116" s="33">
        <v>0.50762666631473197</v>
      </c>
      <c r="AG116" s="33">
        <v>0.81960087726055897</v>
      </c>
      <c r="AH116" s="33">
        <v>0.76903304690682195</v>
      </c>
      <c r="AI116" s="36" t="s">
        <v>69</v>
      </c>
      <c r="AJ116" s="36" t="s">
        <v>69</v>
      </c>
      <c r="AK116" s="36" t="s">
        <v>69</v>
      </c>
      <c r="AL116" s="36" t="s">
        <v>71</v>
      </c>
      <c r="AM116" s="36" t="s">
        <v>71</v>
      </c>
      <c r="AN116" s="36" t="s">
        <v>69</v>
      </c>
      <c r="AO116" s="36" t="s">
        <v>69</v>
      </c>
      <c r="AP116" s="36" t="s">
        <v>69</v>
      </c>
      <c r="AR116" s="64" t="s">
        <v>150</v>
      </c>
      <c r="AS116" s="33">
        <v>0.78214161428741102</v>
      </c>
      <c r="AT116" s="33">
        <v>0.80702418723414904</v>
      </c>
      <c r="AU116" s="33">
        <v>-2.50314578231451</v>
      </c>
      <c r="AV116" s="33">
        <v>-2.47166366777188</v>
      </c>
      <c r="AW116" s="33">
        <v>0.46675302432077398</v>
      </c>
      <c r="AX116" s="33">
        <v>0.43929012368348502</v>
      </c>
      <c r="AY116" s="33">
        <v>0.82212711382631498</v>
      </c>
      <c r="AZ116" s="33">
        <v>0.84071170320223898</v>
      </c>
      <c r="BA116" s="36" t="s">
        <v>69</v>
      </c>
      <c r="BB116" s="36" t="s">
        <v>71</v>
      </c>
      <c r="BC116" s="36" t="s">
        <v>71</v>
      </c>
      <c r="BD116" s="36" t="s">
        <v>71</v>
      </c>
      <c r="BE116" s="36" t="s">
        <v>71</v>
      </c>
      <c r="BF116" s="36" t="s">
        <v>71</v>
      </c>
      <c r="BG116" s="36" t="s">
        <v>69</v>
      </c>
      <c r="BH116" s="36" t="s">
        <v>69</v>
      </c>
      <c r="BI116" s="30">
        <f>IF(BJ116=AR116,1,0)</f>
        <v>1</v>
      </c>
      <c r="BJ116" s="30" t="s">
        <v>150</v>
      </c>
      <c r="BK116" s="33">
        <v>0.78483542594902</v>
      </c>
      <c r="BL116" s="33">
        <v>0.809274585790839</v>
      </c>
      <c r="BM116" s="33">
        <v>5.5400894370249301</v>
      </c>
      <c r="BN116" s="33">
        <v>4.3717467939577901</v>
      </c>
      <c r="BO116" s="33">
        <v>0.46385835559034599</v>
      </c>
      <c r="BP116" s="33">
        <v>0.436721208792476</v>
      </c>
      <c r="BQ116" s="33">
        <v>0.82459162523038998</v>
      </c>
      <c r="BR116" s="33">
        <v>0.84301761051813595</v>
      </c>
      <c r="BS116" s="30" t="s">
        <v>69</v>
      </c>
      <c r="BT116" s="30" t="s">
        <v>71</v>
      </c>
      <c r="BU116" s="30" t="s">
        <v>69</v>
      </c>
      <c r="BV116" s="30" t="s">
        <v>71</v>
      </c>
      <c r="BW116" s="30" t="s">
        <v>71</v>
      </c>
      <c r="BX116" s="30" t="s">
        <v>71</v>
      </c>
      <c r="BY116" s="30" t="s">
        <v>69</v>
      </c>
      <c r="BZ116" s="30" t="s">
        <v>69</v>
      </c>
    </row>
    <row r="117" spans="1:78" s="30" customFormat="1" x14ac:dyDescent="0.3">
      <c r="A117" s="36">
        <v>14178000</v>
      </c>
      <c r="B117" s="36">
        <v>23780591</v>
      </c>
      <c r="C117" s="30" t="s">
        <v>136</v>
      </c>
      <c r="D117" s="30" t="s">
        <v>192</v>
      </c>
      <c r="E117" s="30" t="s">
        <v>193</v>
      </c>
      <c r="F117" s="63">
        <v>2.9</v>
      </c>
      <c r="G117" s="24">
        <v>-0.41</v>
      </c>
      <c r="H117" s="24" t="str">
        <f t="shared" si="266"/>
        <v>NS</v>
      </c>
      <c r="I117" s="24" t="str">
        <f t="shared" si="266"/>
        <v>VG</v>
      </c>
      <c r="J117" s="24" t="str">
        <f t="shared" si="266"/>
        <v>VG</v>
      </c>
      <c r="K117" s="24" t="str">
        <f t="shared" si="266"/>
        <v>VG</v>
      </c>
      <c r="L117" s="25">
        <v>0.56399999999999995</v>
      </c>
      <c r="M117" s="24" t="str">
        <f>IF(ABS(L117)&lt;5%,"VG",IF(ABS(L117)&lt;10%,"G",IF(ABS(L117)&lt;15%,"S","NS")))</f>
        <v>NS</v>
      </c>
      <c r="N117" s="24" t="str">
        <f>AO117</f>
        <v>G</v>
      </c>
      <c r="O117" s="24" t="str">
        <f>BD117</f>
        <v>VG</v>
      </c>
      <c r="P117" s="24" t="str">
        <f>BY117</f>
        <v>G</v>
      </c>
      <c r="Q117" s="24">
        <v>0.92</v>
      </c>
      <c r="R117" s="24" t="str">
        <f>IF(Q117&lt;=0.5,"VG",IF(Q117&lt;=0.6,"G",IF(Q117&lt;=0.7,"S","NS")))</f>
        <v>NS</v>
      </c>
      <c r="S117" s="24" t="str">
        <f>AN117</f>
        <v>G</v>
      </c>
      <c r="T117" s="24" t="str">
        <f>BF117</f>
        <v>VG</v>
      </c>
      <c r="U117" s="24" t="str">
        <f>BX117</f>
        <v>VG</v>
      </c>
      <c r="V117" s="24">
        <v>0.81</v>
      </c>
      <c r="W117" s="24" t="str">
        <f>IF(V117&gt;0.85,"VG",IF(V117&gt;0.75,"G",IF(V117&gt;0.6,"S","NS")))</f>
        <v>G</v>
      </c>
      <c r="X117" s="24" t="str">
        <f>AP117</f>
        <v>G</v>
      </c>
      <c r="Y117" s="24" t="str">
        <f>BH117</f>
        <v>G</v>
      </c>
      <c r="Z117" s="24" t="str">
        <f>BZ117</f>
        <v>G</v>
      </c>
      <c r="AA117" s="33">
        <v>0.78799953754496599</v>
      </c>
      <c r="AB117" s="33">
        <v>0.74231516764619199</v>
      </c>
      <c r="AC117" s="33">
        <v>6.3730276493055698</v>
      </c>
      <c r="AD117" s="33">
        <v>3.5550552816532499</v>
      </c>
      <c r="AE117" s="33">
        <v>0.460435079522656</v>
      </c>
      <c r="AF117" s="33">
        <v>0.50762666631473197</v>
      </c>
      <c r="AG117" s="33">
        <v>0.81960087726055897</v>
      </c>
      <c r="AH117" s="33">
        <v>0.76903304690682195</v>
      </c>
      <c r="AI117" s="36" t="s">
        <v>69</v>
      </c>
      <c r="AJ117" s="36" t="s">
        <v>69</v>
      </c>
      <c r="AK117" s="36" t="s">
        <v>69</v>
      </c>
      <c r="AL117" s="36" t="s">
        <v>71</v>
      </c>
      <c r="AM117" s="36" t="s">
        <v>71</v>
      </c>
      <c r="AN117" s="36" t="s">
        <v>69</v>
      </c>
      <c r="AO117" s="36" t="s">
        <v>69</v>
      </c>
      <c r="AP117" s="36" t="s">
        <v>69</v>
      </c>
      <c r="AR117" s="64" t="s">
        <v>150</v>
      </c>
      <c r="AS117" s="33">
        <v>0.78214161428741102</v>
      </c>
      <c r="AT117" s="33">
        <v>0.80702418723414904</v>
      </c>
      <c r="AU117" s="33">
        <v>-2.50314578231451</v>
      </c>
      <c r="AV117" s="33">
        <v>-2.47166366777188</v>
      </c>
      <c r="AW117" s="33">
        <v>0.46675302432077398</v>
      </c>
      <c r="AX117" s="33">
        <v>0.43929012368348502</v>
      </c>
      <c r="AY117" s="33">
        <v>0.82212711382631498</v>
      </c>
      <c r="AZ117" s="33">
        <v>0.84071170320223898</v>
      </c>
      <c r="BA117" s="36" t="s">
        <v>69</v>
      </c>
      <c r="BB117" s="36" t="s">
        <v>71</v>
      </c>
      <c r="BC117" s="36" t="s">
        <v>71</v>
      </c>
      <c r="BD117" s="36" t="s">
        <v>71</v>
      </c>
      <c r="BE117" s="36" t="s">
        <v>71</v>
      </c>
      <c r="BF117" s="36" t="s">
        <v>71</v>
      </c>
      <c r="BG117" s="36" t="s">
        <v>69</v>
      </c>
      <c r="BH117" s="36" t="s">
        <v>69</v>
      </c>
      <c r="BI117" s="30">
        <f>IF(BJ117=AR117,1,0)</f>
        <v>1</v>
      </c>
      <c r="BJ117" s="30" t="s">
        <v>150</v>
      </c>
      <c r="BK117" s="33">
        <v>0.78483542594902</v>
      </c>
      <c r="BL117" s="33">
        <v>0.809274585790839</v>
      </c>
      <c r="BM117" s="33">
        <v>5.5400894370249301</v>
      </c>
      <c r="BN117" s="33">
        <v>4.3717467939577901</v>
      </c>
      <c r="BO117" s="33">
        <v>0.46385835559034599</v>
      </c>
      <c r="BP117" s="33">
        <v>0.436721208792476</v>
      </c>
      <c r="BQ117" s="33">
        <v>0.82459162523038998</v>
      </c>
      <c r="BR117" s="33">
        <v>0.84301761051813595</v>
      </c>
      <c r="BS117" s="30" t="s">
        <v>69</v>
      </c>
      <c r="BT117" s="30" t="s">
        <v>71</v>
      </c>
      <c r="BU117" s="30" t="s">
        <v>69</v>
      </c>
      <c r="BV117" s="30" t="s">
        <v>71</v>
      </c>
      <c r="BW117" s="30" t="s">
        <v>71</v>
      </c>
      <c r="BX117" s="30" t="s">
        <v>71</v>
      </c>
      <c r="BY117" s="30" t="s">
        <v>69</v>
      </c>
      <c r="BZ117" s="30" t="s">
        <v>69</v>
      </c>
    </row>
    <row r="118" spans="1:78" s="49" customFormat="1" x14ac:dyDescent="0.3">
      <c r="A118" s="48">
        <v>14178000</v>
      </c>
      <c r="B118" s="48">
        <v>23780591</v>
      </c>
      <c r="C118" s="49" t="s">
        <v>136</v>
      </c>
      <c r="D118" s="49" t="s">
        <v>194</v>
      </c>
      <c r="E118" s="49" t="s">
        <v>198</v>
      </c>
      <c r="F118" s="50">
        <v>0.6</v>
      </c>
      <c r="G118" s="51">
        <v>0.95</v>
      </c>
      <c r="H118" s="51" t="str">
        <f t="shared" si="266"/>
        <v>VG</v>
      </c>
      <c r="I118" s="51" t="str">
        <f t="shared" si="266"/>
        <v>VG</v>
      </c>
      <c r="J118" s="51" t="str">
        <f t="shared" si="266"/>
        <v>VG</v>
      </c>
      <c r="K118" s="51" t="str">
        <f t="shared" si="266"/>
        <v>VG</v>
      </c>
      <c r="L118" s="52">
        <v>-3.6999999999999998E-2</v>
      </c>
      <c r="M118" s="51" t="str">
        <f>IF(ABS(L118)&lt;5%,"VG",IF(ABS(L118)&lt;10%,"G",IF(ABS(L118)&lt;15%,"S","NS")))</f>
        <v>VG</v>
      </c>
      <c r="N118" s="51" t="str">
        <f>AO118</f>
        <v>G</v>
      </c>
      <c r="O118" s="51" t="str">
        <f>BD118</f>
        <v>VG</v>
      </c>
      <c r="P118" s="51" t="str">
        <f>BY118</f>
        <v>G</v>
      </c>
      <c r="Q118" s="51">
        <v>0.22</v>
      </c>
      <c r="R118" s="51" t="str">
        <f>IF(Q118&lt;=0.5,"VG",IF(Q118&lt;=0.6,"G",IF(Q118&lt;=0.7,"S","NS")))</f>
        <v>VG</v>
      </c>
      <c r="S118" s="51" t="str">
        <f>AN118</f>
        <v>G</v>
      </c>
      <c r="T118" s="51" t="str">
        <f>BF118</f>
        <v>VG</v>
      </c>
      <c r="U118" s="51" t="str">
        <f>BX118</f>
        <v>VG</v>
      </c>
      <c r="V118" s="51">
        <v>0.96599999999999997</v>
      </c>
      <c r="W118" s="51" t="str">
        <f>IF(V118&gt;0.85,"VG",IF(V118&gt;0.75,"G",IF(V118&gt;0.6,"S","NS")))</f>
        <v>VG</v>
      </c>
      <c r="X118" s="51" t="str">
        <f>AP118</f>
        <v>G</v>
      </c>
      <c r="Y118" s="51" t="str">
        <f>BH118</f>
        <v>G</v>
      </c>
      <c r="Z118" s="51" t="str">
        <f>BZ118</f>
        <v>G</v>
      </c>
      <c r="AA118" s="53">
        <v>0.78799953754496599</v>
      </c>
      <c r="AB118" s="53">
        <v>0.74231516764619199</v>
      </c>
      <c r="AC118" s="53">
        <v>6.3730276493055698</v>
      </c>
      <c r="AD118" s="53">
        <v>3.5550552816532499</v>
      </c>
      <c r="AE118" s="53">
        <v>0.460435079522656</v>
      </c>
      <c r="AF118" s="53">
        <v>0.50762666631473197</v>
      </c>
      <c r="AG118" s="53">
        <v>0.81960087726055897</v>
      </c>
      <c r="AH118" s="53">
        <v>0.76903304690682195</v>
      </c>
      <c r="AI118" s="48" t="s">
        <v>69</v>
      </c>
      <c r="AJ118" s="48" t="s">
        <v>69</v>
      </c>
      <c r="AK118" s="48" t="s">
        <v>69</v>
      </c>
      <c r="AL118" s="48" t="s">
        <v>71</v>
      </c>
      <c r="AM118" s="48" t="s">
        <v>71</v>
      </c>
      <c r="AN118" s="48" t="s">
        <v>69</v>
      </c>
      <c r="AO118" s="48" t="s">
        <v>69</v>
      </c>
      <c r="AP118" s="48" t="s">
        <v>69</v>
      </c>
      <c r="AR118" s="54" t="s">
        <v>150</v>
      </c>
      <c r="AS118" s="53">
        <v>0.78214161428741102</v>
      </c>
      <c r="AT118" s="53">
        <v>0.80702418723414904</v>
      </c>
      <c r="AU118" s="53">
        <v>-2.50314578231451</v>
      </c>
      <c r="AV118" s="53">
        <v>-2.47166366777188</v>
      </c>
      <c r="AW118" s="53">
        <v>0.46675302432077398</v>
      </c>
      <c r="AX118" s="53">
        <v>0.43929012368348502</v>
      </c>
      <c r="AY118" s="53">
        <v>0.82212711382631498</v>
      </c>
      <c r="AZ118" s="53">
        <v>0.84071170320223898</v>
      </c>
      <c r="BA118" s="48" t="s">
        <v>69</v>
      </c>
      <c r="BB118" s="48" t="s">
        <v>71</v>
      </c>
      <c r="BC118" s="48" t="s">
        <v>71</v>
      </c>
      <c r="BD118" s="48" t="s">
        <v>71</v>
      </c>
      <c r="BE118" s="48" t="s">
        <v>71</v>
      </c>
      <c r="BF118" s="48" t="s">
        <v>71</v>
      </c>
      <c r="BG118" s="48" t="s">
        <v>69</v>
      </c>
      <c r="BH118" s="48" t="s">
        <v>69</v>
      </c>
      <c r="BI118" s="49">
        <f>IF(BJ118=AR118,1,0)</f>
        <v>1</v>
      </c>
      <c r="BJ118" s="49" t="s">
        <v>150</v>
      </c>
      <c r="BK118" s="53">
        <v>0.78483542594902</v>
      </c>
      <c r="BL118" s="53">
        <v>0.809274585790839</v>
      </c>
      <c r="BM118" s="53">
        <v>5.5400894370249301</v>
      </c>
      <c r="BN118" s="53">
        <v>4.3717467939577901</v>
      </c>
      <c r="BO118" s="53">
        <v>0.46385835559034599</v>
      </c>
      <c r="BP118" s="53">
        <v>0.436721208792476</v>
      </c>
      <c r="BQ118" s="53">
        <v>0.82459162523038998</v>
      </c>
      <c r="BR118" s="53">
        <v>0.84301761051813595</v>
      </c>
      <c r="BS118" s="49" t="s">
        <v>69</v>
      </c>
      <c r="BT118" s="49" t="s">
        <v>71</v>
      </c>
      <c r="BU118" s="49" t="s">
        <v>69</v>
      </c>
      <c r="BV118" s="49" t="s">
        <v>71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14178000</v>
      </c>
      <c r="B119" s="48">
        <v>23780591</v>
      </c>
      <c r="C119" s="49" t="s">
        <v>136</v>
      </c>
      <c r="D119" s="49" t="s">
        <v>233</v>
      </c>
      <c r="E119" s="49" t="s">
        <v>236</v>
      </c>
      <c r="F119" s="50">
        <v>0.7</v>
      </c>
      <c r="G119" s="51">
        <v>0.94</v>
      </c>
      <c r="H119" s="51" t="str">
        <f t="shared" ref="H119" si="267">IF(G119&gt;0.8,"VG",IF(G119&gt;0.7,"G",IF(G119&gt;0.45,"S","NS")))</f>
        <v>VG</v>
      </c>
      <c r="I119" s="51" t="str">
        <f t="shared" ref="I119" si="268">IF(H119&gt;0.8,"VG",IF(H119&gt;0.7,"G",IF(H119&gt;0.45,"S","NS")))</f>
        <v>VG</v>
      </c>
      <c r="J119" s="51" t="str">
        <f t="shared" ref="J119" si="269">IF(I119&gt;0.8,"VG",IF(I119&gt;0.7,"G",IF(I119&gt;0.45,"S","NS")))</f>
        <v>VG</v>
      </c>
      <c r="K119" s="51" t="str">
        <f t="shared" ref="K119" si="270">IF(J119&gt;0.8,"VG",IF(J119&gt;0.7,"G",IF(J119&gt;0.45,"S","NS")))</f>
        <v>VG</v>
      </c>
      <c r="L119" s="52">
        <v>-4.9500000000000002E-2</v>
      </c>
      <c r="M119" s="51" t="str">
        <f>IF(ABS(L119)&lt;5%,"VG",IF(ABS(L119)&lt;10%,"G",IF(ABS(L119)&lt;15%,"S","NS")))</f>
        <v>VG</v>
      </c>
      <c r="N119" s="51" t="str">
        <f>AO119</f>
        <v>G</v>
      </c>
      <c r="O119" s="51" t="str">
        <f>BD119</f>
        <v>VG</v>
      </c>
      <c r="P119" s="51" t="str">
        <f>BY119</f>
        <v>G</v>
      </c>
      <c r="Q119" s="51">
        <v>0.25</v>
      </c>
      <c r="R119" s="51" t="str">
        <f>IF(Q119&lt;=0.5,"VG",IF(Q119&lt;=0.6,"G",IF(Q119&lt;=0.7,"S","NS")))</f>
        <v>VG</v>
      </c>
      <c r="S119" s="51" t="str">
        <f>AN119</f>
        <v>G</v>
      </c>
      <c r="T119" s="51" t="str">
        <f>BF119</f>
        <v>VG</v>
      </c>
      <c r="U119" s="51" t="str">
        <f>BX119</f>
        <v>VG</v>
      </c>
      <c r="V119" s="51">
        <v>0.96599999999999997</v>
      </c>
      <c r="W119" s="51" t="str">
        <f>IF(V119&gt;0.85,"VG",IF(V119&gt;0.75,"G",IF(V119&gt;0.6,"S","NS")))</f>
        <v>VG</v>
      </c>
      <c r="X119" s="51" t="str">
        <f>AP119</f>
        <v>G</v>
      </c>
      <c r="Y119" s="51" t="str">
        <f>BH119</f>
        <v>G</v>
      </c>
      <c r="Z119" s="51" t="str">
        <f>BZ119</f>
        <v>G</v>
      </c>
      <c r="AA119" s="53">
        <v>0.78799953754496599</v>
      </c>
      <c r="AB119" s="53">
        <v>0.74231516764619199</v>
      </c>
      <c r="AC119" s="53">
        <v>6.3730276493055698</v>
      </c>
      <c r="AD119" s="53">
        <v>3.5550552816532499</v>
      </c>
      <c r="AE119" s="53">
        <v>0.460435079522656</v>
      </c>
      <c r="AF119" s="53">
        <v>0.50762666631473197</v>
      </c>
      <c r="AG119" s="53">
        <v>0.81960087726055897</v>
      </c>
      <c r="AH119" s="53">
        <v>0.76903304690682195</v>
      </c>
      <c r="AI119" s="48" t="s">
        <v>69</v>
      </c>
      <c r="AJ119" s="48" t="s">
        <v>69</v>
      </c>
      <c r="AK119" s="48" t="s">
        <v>69</v>
      </c>
      <c r="AL119" s="48" t="s">
        <v>71</v>
      </c>
      <c r="AM119" s="48" t="s">
        <v>71</v>
      </c>
      <c r="AN119" s="48" t="s">
        <v>69</v>
      </c>
      <c r="AO119" s="48" t="s">
        <v>69</v>
      </c>
      <c r="AP119" s="48" t="s">
        <v>69</v>
      </c>
      <c r="AR119" s="54" t="s">
        <v>150</v>
      </c>
      <c r="AS119" s="53">
        <v>0.78214161428741102</v>
      </c>
      <c r="AT119" s="53">
        <v>0.80702418723414904</v>
      </c>
      <c r="AU119" s="53">
        <v>-2.50314578231451</v>
      </c>
      <c r="AV119" s="53">
        <v>-2.47166366777188</v>
      </c>
      <c r="AW119" s="53">
        <v>0.46675302432077398</v>
      </c>
      <c r="AX119" s="53">
        <v>0.43929012368348502</v>
      </c>
      <c r="AY119" s="53">
        <v>0.82212711382631498</v>
      </c>
      <c r="AZ119" s="53">
        <v>0.84071170320223898</v>
      </c>
      <c r="BA119" s="48" t="s">
        <v>69</v>
      </c>
      <c r="BB119" s="48" t="s">
        <v>71</v>
      </c>
      <c r="BC119" s="48" t="s">
        <v>71</v>
      </c>
      <c r="BD119" s="48" t="s">
        <v>71</v>
      </c>
      <c r="BE119" s="48" t="s">
        <v>71</v>
      </c>
      <c r="BF119" s="48" t="s">
        <v>71</v>
      </c>
      <c r="BG119" s="48" t="s">
        <v>69</v>
      </c>
      <c r="BH119" s="48" t="s">
        <v>69</v>
      </c>
      <c r="BI119" s="49">
        <f>IF(BJ119=AR119,1,0)</f>
        <v>1</v>
      </c>
      <c r="BJ119" s="49" t="s">
        <v>150</v>
      </c>
      <c r="BK119" s="53">
        <v>0.78483542594902</v>
      </c>
      <c r="BL119" s="53">
        <v>0.809274585790839</v>
      </c>
      <c r="BM119" s="53">
        <v>5.5400894370249301</v>
      </c>
      <c r="BN119" s="53">
        <v>4.3717467939577901</v>
      </c>
      <c r="BO119" s="53">
        <v>0.46385835559034599</v>
      </c>
      <c r="BP119" s="53">
        <v>0.436721208792476</v>
      </c>
      <c r="BQ119" s="53">
        <v>0.82459162523038998</v>
      </c>
      <c r="BR119" s="53">
        <v>0.84301761051813595</v>
      </c>
      <c r="BS119" s="49" t="s">
        <v>69</v>
      </c>
      <c r="BT119" s="49" t="s">
        <v>71</v>
      </c>
      <c r="BU119" s="49" t="s">
        <v>69</v>
      </c>
      <c r="BV119" s="49" t="s">
        <v>71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1" spans="1:78" s="56" customFormat="1" x14ac:dyDescent="0.3">
      <c r="A121" s="55">
        <v>14179000</v>
      </c>
      <c r="B121" s="55">
        <v>23780701</v>
      </c>
      <c r="C121" s="56" t="s">
        <v>138</v>
      </c>
      <c r="D121" s="56" t="s">
        <v>151</v>
      </c>
      <c r="E121" s="56" t="s">
        <v>153</v>
      </c>
      <c r="F121" s="57">
        <v>1.6</v>
      </c>
      <c r="G121" s="58">
        <v>0.59</v>
      </c>
      <c r="H121" s="58" t="str">
        <f>IF(G121&gt;0.8,"VG",IF(G121&gt;0.7,"G",IF(G121&gt;0.45,"S","NS")))</f>
        <v>S</v>
      </c>
      <c r="I121" s="58" t="str">
        <f>AI121</f>
        <v>G</v>
      </c>
      <c r="J121" s="58" t="str">
        <f>BB121</f>
        <v>VG</v>
      </c>
      <c r="K121" s="58" t="str">
        <f>BT121</f>
        <v>VG</v>
      </c>
      <c r="L121" s="59">
        <v>0.219</v>
      </c>
      <c r="M121" s="58" t="str">
        <f>IF(ABS(L121)&lt;5%,"VG",IF(ABS(L121)&lt;10%,"G",IF(ABS(L121)&lt;15%,"S","NS")))</f>
        <v>NS</v>
      </c>
      <c r="N121" s="58" t="str">
        <f>AO121</f>
        <v>G</v>
      </c>
      <c r="O121" s="58" t="str">
        <f>BD121</f>
        <v>VG</v>
      </c>
      <c r="P121" s="58" t="str">
        <f>BY121</f>
        <v>G</v>
      </c>
      <c r="Q121" s="58">
        <v>0.90700000000000003</v>
      </c>
      <c r="R121" s="58" t="str">
        <f>IF(Q121&lt;=0.5,"VG",IF(Q121&lt;=0.6,"G",IF(Q121&lt;=0.7,"S","NS")))</f>
        <v>NS</v>
      </c>
      <c r="S121" s="58" t="str">
        <f>AN121</f>
        <v>G</v>
      </c>
      <c r="T121" s="58" t="str">
        <f>BF121</f>
        <v>VG</v>
      </c>
      <c r="U121" s="58" t="str">
        <f>BX121</f>
        <v>VG</v>
      </c>
      <c r="V121" s="58">
        <v>0.77500000000000002</v>
      </c>
      <c r="W121" s="58" t="str">
        <f>IF(V121&gt;0.85,"VG",IF(V121&gt;0.75,"G",IF(V121&gt;0.6,"S","NS")))</f>
        <v>G</v>
      </c>
      <c r="X121" s="58" t="str">
        <f>AP121</f>
        <v>G</v>
      </c>
      <c r="Y121" s="58" t="str">
        <f>BH121</f>
        <v>G</v>
      </c>
      <c r="Z121" s="58" t="str">
        <f>BZ121</f>
        <v>G</v>
      </c>
      <c r="AA121" s="60">
        <v>0.78559090771131102</v>
      </c>
      <c r="AB121" s="60">
        <v>0.743003391024046</v>
      </c>
      <c r="AC121" s="60">
        <v>0.156726259303444</v>
      </c>
      <c r="AD121" s="60">
        <v>-2.8715013968540202</v>
      </c>
      <c r="AE121" s="60">
        <v>0.46304329418391199</v>
      </c>
      <c r="AF121" s="60">
        <v>0.50694832969046599</v>
      </c>
      <c r="AG121" s="60">
        <v>0.80859592164628602</v>
      </c>
      <c r="AH121" s="60">
        <v>0.76093468281902699</v>
      </c>
      <c r="AI121" s="55" t="s">
        <v>69</v>
      </c>
      <c r="AJ121" s="55" t="s">
        <v>69</v>
      </c>
      <c r="AK121" s="55" t="s">
        <v>71</v>
      </c>
      <c r="AL121" s="55" t="s">
        <v>71</v>
      </c>
      <c r="AM121" s="55" t="s">
        <v>71</v>
      </c>
      <c r="AN121" s="55" t="s">
        <v>69</v>
      </c>
      <c r="AO121" s="55" t="s">
        <v>69</v>
      </c>
      <c r="AP121" s="55" t="s">
        <v>69</v>
      </c>
      <c r="AR121" s="61" t="s">
        <v>144</v>
      </c>
      <c r="AS121" s="60">
        <v>0.79217245212859</v>
      </c>
      <c r="AT121" s="60">
        <v>0.81291601289947302</v>
      </c>
      <c r="AU121" s="60">
        <v>-2.5766189767210399</v>
      </c>
      <c r="AV121" s="60">
        <v>-1.88345517232321</v>
      </c>
      <c r="AW121" s="60">
        <v>0.45588106768258102</v>
      </c>
      <c r="AX121" s="60">
        <v>0.432532064823554</v>
      </c>
      <c r="AY121" s="60">
        <v>0.81724997374330399</v>
      </c>
      <c r="AZ121" s="60">
        <v>0.84176100323151803</v>
      </c>
      <c r="BA121" s="55" t="s">
        <v>69</v>
      </c>
      <c r="BB121" s="55" t="s">
        <v>71</v>
      </c>
      <c r="BC121" s="55" t="s">
        <v>71</v>
      </c>
      <c r="BD121" s="55" t="s">
        <v>71</v>
      </c>
      <c r="BE121" s="55" t="s">
        <v>71</v>
      </c>
      <c r="BF121" s="55" t="s">
        <v>71</v>
      </c>
      <c r="BG121" s="55" t="s">
        <v>69</v>
      </c>
      <c r="BH121" s="55" t="s">
        <v>69</v>
      </c>
      <c r="BI121" s="56">
        <f>IF(BJ121=AR121,1,0)</f>
        <v>1</v>
      </c>
      <c r="BJ121" s="56" t="s">
        <v>144</v>
      </c>
      <c r="BK121" s="60">
        <v>0.787020500587154</v>
      </c>
      <c r="BL121" s="60">
        <v>0.80960352765802701</v>
      </c>
      <c r="BM121" s="60">
        <v>-0.55493717754498595</v>
      </c>
      <c r="BN121" s="60">
        <v>-0.43438129984824803</v>
      </c>
      <c r="BO121" s="60">
        <v>0.46149701993929099</v>
      </c>
      <c r="BP121" s="60">
        <v>0.43634444231819097</v>
      </c>
      <c r="BQ121" s="60">
        <v>0.80708203170917503</v>
      </c>
      <c r="BR121" s="60">
        <v>0.83278994643985804</v>
      </c>
      <c r="BS121" s="56" t="s">
        <v>69</v>
      </c>
      <c r="BT121" s="56" t="s">
        <v>71</v>
      </c>
      <c r="BU121" s="56" t="s">
        <v>71</v>
      </c>
      <c r="BV121" s="56" t="s">
        <v>71</v>
      </c>
      <c r="BW121" s="56" t="s">
        <v>71</v>
      </c>
      <c r="BX121" s="56" t="s">
        <v>71</v>
      </c>
      <c r="BY121" s="56" t="s">
        <v>69</v>
      </c>
      <c r="BZ121" s="56" t="s">
        <v>69</v>
      </c>
    </row>
    <row r="122" spans="1:78" s="56" customFormat="1" x14ac:dyDescent="0.3">
      <c r="A122" s="55">
        <v>14179000</v>
      </c>
      <c r="B122" s="55">
        <v>23780701</v>
      </c>
      <c r="C122" s="56" t="s">
        <v>138</v>
      </c>
      <c r="D122" s="56" t="s">
        <v>185</v>
      </c>
      <c r="E122" s="56" t="s">
        <v>163</v>
      </c>
      <c r="F122" s="57">
        <v>3</v>
      </c>
      <c r="G122" s="58">
        <v>-0.56000000000000005</v>
      </c>
      <c r="H122" s="58" t="str">
        <f>IF(G122&gt;0.8,"VG",IF(G122&gt;0.7,"G",IF(G122&gt;0.45,"S","NS")))</f>
        <v>NS</v>
      </c>
      <c r="I122" s="58" t="str">
        <f>AI122</f>
        <v>G</v>
      </c>
      <c r="J122" s="58" t="str">
        <f>BB122</f>
        <v>VG</v>
      </c>
      <c r="K122" s="58" t="str">
        <f>BT122</f>
        <v>VG</v>
      </c>
      <c r="L122" s="59">
        <v>0.56399999999999995</v>
      </c>
      <c r="M122" s="58" t="str">
        <f>IF(ABS(L122)&lt;5%,"VG",IF(ABS(L122)&lt;10%,"G",IF(ABS(L122)&lt;15%,"S","NS")))</f>
        <v>NS</v>
      </c>
      <c r="N122" s="58" t="str">
        <f>AO122</f>
        <v>G</v>
      </c>
      <c r="O122" s="58" t="str">
        <f>BD122</f>
        <v>VG</v>
      </c>
      <c r="P122" s="58" t="str">
        <f>BY122</f>
        <v>G</v>
      </c>
      <c r="Q122" s="58">
        <v>0.95</v>
      </c>
      <c r="R122" s="58" t="str">
        <f>IF(Q122&lt;=0.5,"VG",IF(Q122&lt;=0.6,"G",IF(Q122&lt;=0.7,"S","NS")))</f>
        <v>NS</v>
      </c>
      <c r="S122" s="58" t="str">
        <f>AN122</f>
        <v>G</v>
      </c>
      <c r="T122" s="58" t="str">
        <f>BF122</f>
        <v>VG</v>
      </c>
      <c r="U122" s="58" t="str">
        <f>BX122</f>
        <v>VG</v>
      </c>
      <c r="V122" s="58">
        <v>0.72799999999999998</v>
      </c>
      <c r="W122" s="58" t="str">
        <f>IF(V122&gt;0.85,"VG",IF(V122&gt;0.75,"G",IF(V122&gt;0.6,"S","NS")))</f>
        <v>S</v>
      </c>
      <c r="X122" s="58" t="str">
        <f>AP122</f>
        <v>G</v>
      </c>
      <c r="Y122" s="58" t="str">
        <f>BH122</f>
        <v>G</v>
      </c>
      <c r="Z122" s="58" t="str">
        <f>BZ122</f>
        <v>G</v>
      </c>
      <c r="AA122" s="60">
        <v>0.78559090771131102</v>
      </c>
      <c r="AB122" s="60">
        <v>0.743003391024046</v>
      </c>
      <c r="AC122" s="60">
        <v>0.156726259303444</v>
      </c>
      <c r="AD122" s="60">
        <v>-2.8715013968540202</v>
      </c>
      <c r="AE122" s="60">
        <v>0.46304329418391199</v>
      </c>
      <c r="AF122" s="60">
        <v>0.50694832969046599</v>
      </c>
      <c r="AG122" s="60">
        <v>0.80859592164628602</v>
      </c>
      <c r="AH122" s="60">
        <v>0.76093468281902699</v>
      </c>
      <c r="AI122" s="55" t="s">
        <v>69</v>
      </c>
      <c r="AJ122" s="55" t="s">
        <v>69</v>
      </c>
      <c r="AK122" s="55" t="s">
        <v>71</v>
      </c>
      <c r="AL122" s="55" t="s">
        <v>71</v>
      </c>
      <c r="AM122" s="55" t="s">
        <v>71</v>
      </c>
      <c r="AN122" s="55" t="s">
        <v>69</v>
      </c>
      <c r="AO122" s="55" t="s">
        <v>69</v>
      </c>
      <c r="AP122" s="55" t="s">
        <v>69</v>
      </c>
      <c r="AR122" s="61" t="s">
        <v>144</v>
      </c>
      <c r="AS122" s="60">
        <v>0.79217245212859</v>
      </c>
      <c r="AT122" s="60">
        <v>0.81291601289947302</v>
      </c>
      <c r="AU122" s="60">
        <v>-2.5766189767210399</v>
      </c>
      <c r="AV122" s="60">
        <v>-1.88345517232321</v>
      </c>
      <c r="AW122" s="60">
        <v>0.45588106768258102</v>
      </c>
      <c r="AX122" s="60">
        <v>0.432532064823554</v>
      </c>
      <c r="AY122" s="60">
        <v>0.81724997374330399</v>
      </c>
      <c r="AZ122" s="60">
        <v>0.84176100323151803</v>
      </c>
      <c r="BA122" s="55" t="s">
        <v>69</v>
      </c>
      <c r="BB122" s="55" t="s">
        <v>71</v>
      </c>
      <c r="BC122" s="55" t="s">
        <v>71</v>
      </c>
      <c r="BD122" s="55" t="s">
        <v>71</v>
      </c>
      <c r="BE122" s="55" t="s">
        <v>71</v>
      </c>
      <c r="BF122" s="55" t="s">
        <v>71</v>
      </c>
      <c r="BG122" s="55" t="s">
        <v>69</v>
      </c>
      <c r="BH122" s="55" t="s">
        <v>69</v>
      </c>
      <c r="BI122" s="56">
        <f>IF(BJ122=AR122,1,0)</f>
        <v>1</v>
      </c>
      <c r="BJ122" s="56" t="s">
        <v>144</v>
      </c>
      <c r="BK122" s="60">
        <v>0.787020500587154</v>
      </c>
      <c r="BL122" s="60">
        <v>0.80960352765802701</v>
      </c>
      <c r="BM122" s="60">
        <v>-0.55493717754498595</v>
      </c>
      <c r="BN122" s="60">
        <v>-0.43438129984824803</v>
      </c>
      <c r="BO122" s="60">
        <v>0.46149701993929099</v>
      </c>
      <c r="BP122" s="60">
        <v>0.43634444231819097</v>
      </c>
      <c r="BQ122" s="60">
        <v>0.80708203170917503</v>
      </c>
      <c r="BR122" s="60">
        <v>0.83278994643985804</v>
      </c>
      <c r="BS122" s="56" t="s">
        <v>69</v>
      </c>
      <c r="BT122" s="56" t="s">
        <v>71</v>
      </c>
      <c r="BU122" s="56" t="s">
        <v>71</v>
      </c>
      <c r="BV122" s="56" t="s">
        <v>71</v>
      </c>
      <c r="BW122" s="56" t="s">
        <v>71</v>
      </c>
      <c r="BX122" s="56" t="s">
        <v>71</v>
      </c>
      <c r="BY122" s="56" t="s">
        <v>69</v>
      </c>
      <c r="BZ122" s="56" t="s">
        <v>69</v>
      </c>
    </row>
    <row r="123" spans="1:78" s="49" customFormat="1" x14ac:dyDescent="0.3">
      <c r="A123" s="48">
        <v>14179000</v>
      </c>
      <c r="B123" s="48">
        <v>23780701</v>
      </c>
      <c r="C123" s="49" t="s">
        <v>138</v>
      </c>
      <c r="D123" s="49" t="s">
        <v>194</v>
      </c>
      <c r="E123" s="49" t="s">
        <v>197</v>
      </c>
      <c r="F123" s="50">
        <v>0.9</v>
      </c>
      <c r="G123" s="51">
        <v>0.88</v>
      </c>
      <c r="H123" s="51" t="str">
        <f>IF(G123&gt;0.8,"VG",IF(G123&gt;0.7,"G",IF(G123&gt;0.45,"S","NS")))</f>
        <v>VG</v>
      </c>
      <c r="I123" s="51" t="str">
        <f>AI123</f>
        <v>G</v>
      </c>
      <c r="J123" s="51" t="str">
        <f>BB123</f>
        <v>VG</v>
      </c>
      <c r="K123" s="51" t="str">
        <f>BT123</f>
        <v>VG</v>
      </c>
      <c r="L123" s="52">
        <v>-8.8999999999999996E-2</v>
      </c>
      <c r="M123" s="51" t="str">
        <f>IF(ABS(L123)&lt;5%,"VG",IF(ABS(L123)&lt;10%,"G",IF(ABS(L123)&lt;15%,"S","NS")))</f>
        <v>G</v>
      </c>
      <c r="N123" s="51" t="str">
        <f>AO123</f>
        <v>G</v>
      </c>
      <c r="O123" s="51" t="str">
        <f>BD123</f>
        <v>VG</v>
      </c>
      <c r="P123" s="51" t="str">
        <f>BY123</f>
        <v>G</v>
      </c>
      <c r="Q123" s="51">
        <v>0.33</v>
      </c>
      <c r="R123" s="51" t="str">
        <f>IF(Q123&lt;=0.5,"VG",IF(Q123&lt;=0.6,"G",IF(Q123&lt;=0.7,"S","NS")))</f>
        <v>VG</v>
      </c>
      <c r="S123" s="51" t="str">
        <f>AN123</f>
        <v>G</v>
      </c>
      <c r="T123" s="51" t="str">
        <f>BF123</f>
        <v>VG</v>
      </c>
      <c r="U123" s="51" t="str">
        <f>BX123</f>
        <v>VG</v>
      </c>
      <c r="V123" s="51">
        <v>0.93899999999999995</v>
      </c>
      <c r="W123" s="51" t="str">
        <f>IF(V123&gt;0.85,"VG",IF(V123&gt;0.75,"G",IF(V123&gt;0.6,"S","NS")))</f>
        <v>VG</v>
      </c>
      <c r="X123" s="51" t="str">
        <f>AP123</f>
        <v>G</v>
      </c>
      <c r="Y123" s="51" t="str">
        <f>BH123</f>
        <v>G</v>
      </c>
      <c r="Z123" s="51" t="str">
        <f>BZ123</f>
        <v>G</v>
      </c>
      <c r="AA123" s="53">
        <v>0.78559090771131102</v>
      </c>
      <c r="AB123" s="53">
        <v>0.743003391024046</v>
      </c>
      <c r="AC123" s="53">
        <v>0.156726259303444</v>
      </c>
      <c r="AD123" s="53">
        <v>-2.8715013968540202</v>
      </c>
      <c r="AE123" s="53">
        <v>0.46304329418391199</v>
      </c>
      <c r="AF123" s="53">
        <v>0.50694832969046599</v>
      </c>
      <c r="AG123" s="53">
        <v>0.80859592164628602</v>
      </c>
      <c r="AH123" s="53">
        <v>0.76093468281902699</v>
      </c>
      <c r="AI123" s="48" t="s">
        <v>69</v>
      </c>
      <c r="AJ123" s="48" t="s">
        <v>69</v>
      </c>
      <c r="AK123" s="48" t="s">
        <v>71</v>
      </c>
      <c r="AL123" s="48" t="s">
        <v>71</v>
      </c>
      <c r="AM123" s="48" t="s">
        <v>71</v>
      </c>
      <c r="AN123" s="48" t="s">
        <v>69</v>
      </c>
      <c r="AO123" s="48" t="s">
        <v>69</v>
      </c>
      <c r="AP123" s="48" t="s">
        <v>69</v>
      </c>
      <c r="AR123" s="54" t="s">
        <v>144</v>
      </c>
      <c r="AS123" s="53">
        <v>0.79217245212859</v>
      </c>
      <c r="AT123" s="53">
        <v>0.81291601289947302</v>
      </c>
      <c r="AU123" s="53">
        <v>-2.5766189767210399</v>
      </c>
      <c r="AV123" s="53">
        <v>-1.88345517232321</v>
      </c>
      <c r="AW123" s="53">
        <v>0.45588106768258102</v>
      </c>
      <c r="AX123" s="53">
        <v>0.432532064823554</v>
      </c>
      <c r="AY123" s="53">
        <v>0.81724997374330399</v>
      </c>
      <c r="AZ123" s="53">
        <v>0.84176100323151803</v>
      </c>
      <c r="BA123" s="48" t="s">
        <v>69</v>
      </c>
      <c r="BB123" s="48" t="s">
        <v>71</v>
      </c>
      <c r="BC123" s="48" t="s">
        <v>71</v>
      </c>
      <c r="BD123" s="48" t="s">
        <v>71</v>
      </c>
      <c r="BE123" s="48" t="s">
        <v>71</v>
      </c>
      <c r="BF123" s="48" t="s">
        <v>71</v>
      </c>
      <c r="BG123" s="48" t="s">
        <v>69</v>
      </c>
      <c r="BH123" s="48" t="s">
        <v>69</v>
      </c>
      <c r="BI123" s="49">
        <f>IF(BJ123=AR123,1,0)</f>
        <v>1</v>
      </c>
      <c r="BJ123" s="49" t="s">
        <v>144</v>
      </c>
      <c r="BK123" s="53">
        <v>0.787020500587154</v>
      </c>
      <c r="BL123" s="53">
        <v>0.80960352765802701</v>
      </c>
      <c r="BM123" s="53">
        <v>-0.55493717754498595</v>
      </c>
      <c r="BN123" s="53">
        <v>-0.43438129984824803</v>
      </c>
      <c r="BO123" s="53">
        <v>0.46149701993929099</v>
      </c>
      <c r="BP123" s="53">
        <v>0.43634444231819097</v>
      </c>
      <c r="BQ123" s="53">
        <v>0.80708203170917503</v>
      </c>
      <c r="BR123" s="53">
        <v>0.83278994643985804</v>
      </c>
      <c r="BS123" s="49" t="s">
        <v>69</v>
      </c>
      <c r="BT123" s="49" t="s">
        <v>71</v>
      </c>
      <c r="BU123" s="49" t="s">
        <v>71</v>
      </c>
      <c r="BV123" s="49" t="s">
        <v>71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5" spans="1:78" s="30" customFormat="1" x14ac:dyDescent="0.3">
      <c r="A125" s="36">
        <v>14180300</v>
      </c>
      <c r="B125" s="36">
        <v>23780557</v>
      </c>
      <c r="C125" s="30" t="s">
        <v>139</v>
      </c>
      <c r="D125" s="30" t="s">
        <v>151</v>
      </c>
      <c r="E125" s="30" t="s">
        <v>163</v>
      </c>
      <c r="F125" s="63">
        <v>3.2</v>
      </c>
      <c r="G125" s="24">
        <v>-0.1</v>
      </c>
      <c r="H125" s="24" t="str">
        <f>IF(G125&gt;0.8,"VG",IF(G125&gt;0.7,"G",IF(G125&gt;0.45,"S","NS")))</f>
        <v>NS</v>
      </c>
      <c r="I125" s="24" t="str">
        <f>AI125</f>
        <v>G</v>
      </c>
      <c r="J125" s="24" t="str">
        <f>BB125</f>
        <v>VG</v>
      </c>
      <c r="K125" s="24" t="str">
        <f>BT125</f>
        <v>VG</v>
      </c>
      <c r="L125" s="25">
        <v>0.48699999999999999</v>
      </c>
      <c r="M125" s="24" t="str">
        <f>IF(ABS(L125)&lt;5%,"VG",IF(ABS(L125)&lt;10%,"G",IF(ABS(L125)&lt;15%,"S","NS")))</f>
        <v>NS</v>
      </c>
      <c r="N125" s="24" t="str">
        <f>AO125</f>
        <v>G</v>
      </c>
      <c r="O125" s="24" t="str">
        <f>BD125</f>
        <v>VG</v>
      </c>
      <c r="P125" s="24" t="str">
        <f>BY125</f>
        <v>G</v>
      </c>
      <c r="Q125" s="24">
        <v>0.88</v>
      </c>
      <c r="R125" s="24" t="str">
        <f>IF(Q125&lt;=0.5,"VG",IF(Q125&lt;=0.6,"G",IF(Q125&lt;=0.7,"S","NS")))</f>
        <v>NS</v>
      </c>
      <c r="S125" s="24" t="str">
        <f>AN125</f>
        <v>G</v>
      </c>
      <c r="T125" s="24" t="str">
        <f>BF125</f>
        <v>VG</v>
      </c>
      <c r="U125" s="24" t="str">
        <f>BX125</f>
        <v>VG</v>
      </c>
      <c r="V125" s="24">
        <v>0.89600000000000002</v>
      </c>
      <c r="W125" s="24" t="str">
        <f>IF(V125&gt;0.85,"VG",IF(V125&gt;0.75,"G",IF(V125&gt;0.6,"S","NS")))</f>
        <v>VG</v>
      </c>
      <c r="X125" s="24" t="str">
        <f>AP125</f>
        <v>G</v>
      </c>
      <c r="Y125" s="24" t="str">
        <f>BH125</f>
        <v>G</v>
      </c>
      <c r="Z125" s="24" t="str">
        <f>BZ125</f>
        <v>G</v>
      </c>
      <c r="AA125" s="33">
        <v>0.78559090771131102</v>
      </c>
      <c r="AB125" s="33">
        <v>0.743003391024046</v>
      </c>
      <c r="AC125" s="33">
        <v>0.156726259303444</v>
      </c>
      <c r="AD125" s="33">
        <v>-2.8715013968540202</v>
      </c>
      <c r="AE125" s="33">
        <v>0.46304329418391199</v>
      </c>
      <c r="AF125" s="33">
        <v>0.50694832969046599</v>
      </c>
      <c r="AG125" s="33">
        <v>0.80859592164628602</v>
      </c>
      <c r="AH125" s="33">
        <v>0.76093468281902699</v>
      </c>
      <c r="AI125" s="36" t="s">
        <v>69</v>
      </c>
      <c r="AJ125" s="36" t="s">
        <v>69</v>
      </c>
      <c r="AK125" s="36" t="s">
        <v>71</v>
      </c>
      <c r="AL125" s="36" t="s">
        <v>71</v>
      </c>
      <c r="AM125" s="36" t="s">
        <v>71</v>
      </c>
      <c r="AN125" s="36" t="s">
        <v>69</v>
      </c>
      <c r="AO125" s="36" t="s">
        <v>69</v>
      </c>
      <c r="AP125" s="36" t="s">
        <v>69</v>
      </c>
      <c r="AR125" s="64" t="s">
        <v>144</v>
      </c>
      <c r="AS125" s="33">
        <v>0.79217245212859</v>
      </c>
      <c r="AT125" s="33">
        <v>0.81291601289947302</v>
      </c>
      <c r="AU125" s="33">
        <v>-2.5766189767210399</v>
      </c>
      <c r="AV125" s="33">
        <v>-1.88345517232321</v>
      </c>
      <c r="AW125" s="33">
        <v>0.45588106768258102</v>
      </c>
      <c r="AX125" s="33">
        <v>0.432532064823554</v>
      </c>
      <c r="AY125" s="33">
        <v>0.81724997374330399</v>
      </c>
      <c r="AZ125" s="33">
        <v>0.84176100323151803</v>
      </c>
      <c r="BA125" s="36" t="s">
        <v>69</v>
      </c>
      <c r="BB125" s="36" t="s">
        <v>71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>IF(BJ125=AR125,1,0)</f>
        <v>1</v>
      </c>
      <c r="BJ125" s="30" t="s">
        <v>144</v>
      </c>
      <c r="BK125" s="33">
        <v>0.787020500587154</v>
      </c>
      <c r="BL125" s="33">
        <v>0.80960352765802701</v>
      </c>
      <c r="BM125" s="33">
        <v>-0.55493717754498595</v>
      </c>
      <c r="BN125" s="33">
        <v>-0.43438129984824803</v>
      </c>
      <c r="BO125" s="33">
        <v>0.46149701993929099</v>
      </c>
      <c r="BP125" s="33">
        <v>0.43634444231819097</v>
      </c>
      <c r="BQ125" s="33">
        <v>0.80708203170917503</v>
      </c>
      <c r="BR125" s="33">
        <v>0.83278994643985804</v>
      </c>
      <c r="BS125" s="30" t="s">
        <v>69</v>
      </c>
      <c r="BT125" s="30" t="s">
        <v>71</v>
      </c>
      <c r="BU125" s="30" t="s">
        <v>71</v>
      </c>
      <c r="BV125" s="30" t="s">
        <v>71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30" customFormat="1" x14ac:dyDescent="0.3">
      <c r="A126" s="36">
        <v>14180300</v>
      </c>
      <c r="B126" s="36">
        <v>23780557</v>
      </c>
      <c r="C126" s="30" t="s">
        <v>139</v>
      </c>
      <c r="D126" s="30" t="s">
        <v>184</v>
      </c>
      <c r="E126" s="30" t="s">
        <v>186</v>
      </c>
      <c r="F126" s="63">
        <v>3.8</v>
      </c>
      <c r="G126" s="24">
        <v>-0.6</v>
      </c>
      <c r="H126" s="24" t="str">
        <f>IF(G126&gt;0.8,"VG",IF(G126&gt;0.7,"G",IF(G126&gt;0.45,"S","NS")))</f>
        <v>NS</v>
      </c>
      <c r="I126" s="24" t="str">
        <f>AI126</f>
        <v>G</v>
      </c>
      <c r="J126" s="24" t="str">
        <f>BB126</f>
        <v>VG</v>
      </c>
      <c r="K126" s="24" t="str">
        <f>BT126</f>
        <v>VG</v>
      </c>
      <c r="L126" s="25">
        <v>0.68300000000000005</v>
      </c>
      <c r="M126" s="24" t="str">
        <f>IF(ABS(L126)&lt;5%,"VG",IF(ABS(L126)&lt;10%,"G",IF(ABS(L126)&lt;15%,"S","NS")))</f>
        <v>NS</v>
      </c>
      <c r="N126" s="24" t="str">
        <f>AO126</f>
        <v>G</v>
      </c>
      <c r="O126" s="24" t="str">
        <f>BD126</f>
        <v>VG</v>
      </c>
      <c r="P126" s="24" t="str">
        <f>BY126</f>
        <v>G</v>
      </c>
      <c r="Q126" s="24">
        <v>0.99</v>
      </c>
      <c r="R126" s="24" t="str">
        <f>IF(Q126&lt;=0.5,"VG",IF(Q126&lt;=0.6,"G",IF(Q126&lt;=0.7,"S","NS")))</f>
        <v>NS</v>
      </c>
      <c r="S126" s="24" t="str">
        <f>AN126</f>
        <v>G</v>
      </c>
      <c r="T126" s="24" t="str">
        <f>BF126</f>
        <v>VG</v>
      </c>
      <c r="U126" s="24" t="str">
        <f>BX126</f>
        <v>VG</v>
      </c>
      <c r="V126" s="24">
        <v>0.112</v>
      </c>
      <c r="W126" s="24" t="str">
        <f>IF(V126&gt;0.85,"VG",IF(V126&gt;0.75,"G",IF(V126&gt;0.6,"S","NS")))</f>
        <v>NS</v>
      </c>
      <c r="X126" s="24" t="str">
        <f>AP126</f>
        <v>G</v>
      </c>
      <c r="Y126" s="24" t="str">
        <f>BH126</f>
        <v>G</v>
      </c>
      <c r="Z126" s="24" t="str">
        <f>BZ126</f>
        <v>G</v>
      </c>
      <c r="AA126" s="33">
        <v>0.78559090771131102</v>
      </c>
      <c r="AB126" s="33">
        <v>0.743003391024046</v>
      </c>
      <c r="AC126" s="33">
        <v>0.156726259303444</v>
      </c>
      <c r="AD126" s="33">
        <v>-2.8715013968540202</v>
      </c>
      <c r="AE126" s="33">
        <v>0.46304329418391199</v>
      </c>
      <c r="AF126" s="33">
        <v>0.50694832969046599</v>
      </c>
      <c r="AG126" s="33">
        <v>0.80859592164628602</v>
      </c>
      <c r="AH126" s="33">
        <v>0.76093468281902699</v>
      </c>
      <c r="AI126" s="36" t="s">
        <v>69</v>
      </c>
      <c r="AJ126" s="36" t="s">
        <v>69</v>
      </c>
      <c r="AK126" s="36" t="s">
        <v>71</v>
      </c>
      <c r="AL126" s="36" t="s">
        <v>71</v>
      </c>
      <c r="AM126" s="36" t="s">
        <v>71</v>
      </c>
      <c r="AN126" s="36" t="s">
        <v>69</v>
      </c>
      <c r="AO126" s="36" t="s">
        <v>69</v>
      </c>
      <c r="AP126" s="36" t="s">
        <v>69</v>
      </c>
      <c r="AR126" s="64" t="s">
        <v>144</v>
      </c>
      <c r="AS126" s="33">
        <v>0.79217245212859</v>
      </c>
      <c r="AT126" s="33">
        <v>0.81291601289947302</v>
      </c>
      <c r="AU126" s="33">
        <v>-2.5766189767210399</v>
      </c>
      <c r="AV126" s="33">
        <v>-1.88345517232321</v>
      </c>
      <c r="AW126" s="33">
        <v>0.45588106768258102</v>
      </c>
      <c r="AX126" s="33">
        <v>0.432532064823554</v>
      </c>
      <c r="AY126" s="33">
        <v>0.81724997374330399</v>
      </c>
      <c r="AZ126" s="33">
        <v>0.84176100323151803</v>
      </c>
      <c r="BA126" s="36" t="s">
        <v>69</v>
      </c>
      <c r="BB126" s="36" t="s">
        <v>71</v>
      </c>
      <c r="BC126" s="36" t="s">
        <v>71</v>
      </c>
      <c r="BD126" s="36" t="s">
        <v>71</v>
      </c>
      <c r="BE126" s="36" t="s">
        <v>71</v>
      </c>
      <c r="BF126" s="36" t="s">
        <v>71</v>
      </c>
      <c r="BG126" s="36" t="s">
        <v>69</v>
      </c>
      <c r="BH126" s="36" t="s">
        <v>69</v>
      </c>
      <c r="BI126" s="30">
        <f>IF(BJ126=AR126,1,0)</f>
        <v>1</v>
      </c>
      <c r="BJ126" s="30" t="s">
        <v>144</v>
      </c>
      <c r="BK126" s="33">
        <v>0.787020500587154</v>
      </c>
      <c r="BL126" s="33">
        <v>0.80960352765802701</v>
      </c>
      <c r="BM126" s="33">
        <v>-0.55493717754498595</v>
      </c>
      <c r="BN126" s="33">
        <v>-0.43438129984824803</v>
      </c>
      <c r="BO126" s="33">
        <v>0.46149701993929099</v>
      </c>
      <c r="BP126" s="33">
        <v>0.43634444231819097</v>
      </c>
      <c r="BQ126" s="33">
        <v>0.80708203170917503</v>
      </c>
      <c r="BR126" s="33">
        <v>0.83278994643985804</v>
      </c>
      <c r="BS126" s="30" t="s">
        <v>69</v>
      </c>
      <c r="BT126" s="30" t="s">
        <v>71</v>
      </c>
      <c r="BU126" s="30" t="s">
        <v>71</v>
      </c>
      <c r="BV126" s="30" t="s">
        <v>71</v>
      </c>
      <c r="BW126" s="30" t="s">
        <v>71</v>
      </c>
      <c r="BX126" s="30" t="s">
        <v>71</v>
      </c>
      <c r="BY126" s="30" t="s">
        <v>69</v>
      </c>
      <c r="BZ126" s="30" t="s">
        <v>69</v>
      </c>
    </row>
    <row r="127" spans="1:78" s="49" customFormat="1" x14ac:dyDescent="0.3">
      <c r="A127" s="48">
        <v>14180300</v>
      </c>
      <c r="B127" s="48">
        <v>23780557</v>
      </c>
      <c r="C127" s="49" t="s">
        <v>139</v>
      </c>
      <c r="D127" s="49" t="s">
        <v>194</v>
      </c>
      <c r="E127" s="49" t="s">
        <v>196</v>
      </c>
      <c r="F127" s="50">
        <v>0.8</v>
      </c>
      <c r="G127" s="51">
        <v>0.94</v>
      </c>
      <c r="H127" s="51" t="str">
        <f>IF(G127&gt;0.8,"VG",IF(G127&gt;0.7,"G",IF(G127&gt;0.45,"S","NS")))</f>
        <v>VG</v>
      </c>
      <c r="I127" s="51" t="str">
        <f>AI127</f>
        <v>G</v>
      </c>
      <c r="J127" s="51" t="str">
        <f>BB127</f>
        <v>VG</v>
      </c>
      <c r="K127" s="51" t="str">
        <f>BT127</f>
        <v>VG</v>
      </c>
      <c r="L127" s="52">
        <v>4.4999999999999998E-2</v>
      </c>
      <c r="M127" s="51" t="str">
        <f>IF(ABS(L127)&lt;5%,"VG",IF(ABS(L127)&lt;10%,"G",IF(ABS(L127)&lt;15%,"S","NS")))</f>
        <v>VG</v>
      </c>
      <c r="N127" s="51" t="str">
        <f>AO127</f>
        <v>G</v>
      </c>
      <c r="O127" s="51" t="str">
        <f>BD127</f>
        <v>VG</v>
      </c>
      <c r="P127" s="51" t="str">
        <f>BY127</f>
        <v>G</v>
      </c>
      <c r="Q127" s="51">
        <v>0.23</v>
      </c>
      <c r="R127" s="51" t="str">
        <f>IF(Q127&lt;=0.5,"VG",IF(Q127&lt;=0.6,"G",IF(Q127&lt;=0.7,"S","NS")))</f>
        <v>VG</v>
      </c>
      <c r="S127" s="51" t="str">
        <f>AN127</f>
        <v>G</v>
      </c>
      <c r="T127" s="51" t="str">
        <f>BF127</f>
        <v>VG</v>
      </c>
      <c r="U127" s="51" t="str">
        <f>BX127</f>
        <v>VG</v>
      </c>
      <c r="V127" s="51">
        <v>0.95199999999999996</v>
      </c>
      <c r="W127" s="51" t="str">
        <f>IF(V127&gt;0.85,"VG",IF(V127&gt;0.75,"G",IF(V127&gt;0.6,"S","NS")))</f>
        <v>VG</v>
      </c>
      <c r="X127" s="51" t="str">
        <f>AP127</f>
        <v>G</v>
      </c>
      <c r="Y127" s="51" t="str">
        <f>BH127</f>
        <v>G</v>
      </c>
      <c r="Z127" s="51" t="str">
        <f>BZ127</f>
        <v>G</v>
      </c>
      <c r="AA127" s="53">
        <v>0.78559090771131102</v>
      </c>
      <c r="AB127" s="53">
        <v>0.743003391024046</v>
      </c>
      <c r="AC127" s="53">
        <v>0.156726259303444</v>
      </c>
      <c r="AD127" s="53">
        <v>-2.8715013968540202</v>
      </c>
      <c r="AE127" s="53">
        <v>0.46304329418391199</v>
      </c>
      <c r="AF127" s="53">
        <v>0.50694832969046599</v>
      </c>
      <c r="AG127" s="53">
        <v>0.80859592164628602</v>
      </c>
      <c r="AH127" s="53">
        <v>0.76093468281902699</v>
      </c>
      <c r="AI127" s="48" t="s">
        <v>69</v>
      </c>
      <c r="AJ127" s="48" t="s">
        <v>69</v>
      </c>
      <c r="AK127" s="48" t="s">
        <v>71</v>
      </c>
      <c r="AL127" s="48" t="s">
        <v>71</v>
      </c>
      <c r="AM127" s="48" t="s">
        <v>71</v>
      </c>
      <c r="AN127" s="48" t="s">
        <v>69</v>
      </c>
      <c r="AO127" s="48" t="s">
        <v>69</v>
      </c>
      <c r="AP127" s="48" t="s">
        <v>69</v>
      </c>
      <c r="AR127" s="54" t="s">
        <v>144</v>
      </c>
      <c r="AS127" s="53">
        <v>0.79217245212859</v>
      </c>
      <c r="AT127" s="53">
        <v>0.81291601289947302</v>
      </c>
      <c r="AU127" s="53">
        <v>-2.5766189767210399</v>
      </c>
      <c r="AV127" s="53">
        <v>-1.88345517232321</v>
      </c>
      <c r="AW127" s="53">
        <v>0.45588106768258102</v>
      </c>
      <c r="AX127" s="53">
        <v>0.432532064823554</v>
      </c>
      <c r="AY127" s="53">
        <v>0.81724997374330399</v>
      </c>
      <c r="AZ127" s="53">
        <v>0.84176100323151803</v>
      </c>
      <c r="BA127" s="48" t="s">
        <v>69</v>
      </c>
      <c r="BB127" s="48" t="s">
        <v>71</v>
      </c>
      <c r="BC127" s="48" t="s">
        <v>71</v>
      </c>
      <c r="BD127" s="48" t="s">
        <v>71</v>
      </c>
      <c r="BE127" s="48" t="s">
        <v>71</v>
      </c>
      <c r="BF127" s="48" t="s">
        <v>71</v>
      </c>
      <c r="BG127" s="48" t="s">
        <v>69</v>
      </c>
      <c r="BH127" s="48" t="s">
        <v>69</v>
      </c>
      <c r="BI127" s="49">
        <f>IF(BJ127=AR127,1,0)</f>
        <v>1</v>
      </c>
      <c r="BJ127" s="49" t="s">
        <v>144</v>
      </c>
      <c r="BK127" s="53">
        <v>0.787020500587154</v>
      </c>
      <c r="BL127" s="53">
        <v>0.80960352765802701</v>
      </c>
      <c r="BM127" s="53">
        <v>-0.55493717754498595</v>
      </c>
      <c r="BN127" s="53">
        <v>-0.43438129984824803</v>
      </c>
      <c r="BO127" s="53">
        <v>0.46149701993929099</v>
      </c>
      <c r="BP127" s="53">
        <v>0.43634444231819097</v>
      </c>
      <c r="BQ127" s="53">
        <v>0.80708203170917503</v>
      </c>
      <c r="BR127" s="53">
        <v>0.83278994643985804</v>
      </c>
      <c r="BS127" s="49" t="s">
        <v>69</v>
      </c>
      <c r="BT127" s="49" t="s">
        <v>71</v>
      </c>
      <c r="BU127" s="49" t="s">
        <v>71</v>
      </c>
      <c r="BV127" s="49" t="s">
        <v>71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x14ac:dyDescent="0.3">
      <c r="A128" s="48">
        <v>14180300</v>
      </c>
      <c r="B128" s="48">
        <v>23780557</v>
      </c>
      <c r="C128" s="49" t="s">
        <v>139</v>
      </c>
      <c r="D128" s="49" t="s">
        <v>233</v>
      </c>
      <c r="E128" s="49" t="s">
        <v>237</v>
      </c>
      <c r="F128" s="50">
        <v>0.8</v>
      </c>
      <c r="G128" s="51">
        <v>0.94</v>
      </c>
      <c r="H128" s="51" t="str">
        <f>IF(G128&gt;0.8,"VG",IF(G128&gt;0.7,"G",IF(G128&gt;0.45,"S","NS")))</f>
        <v>VG</v>
      </c>
      <c r="I128" s="51" t="str">
        <f>AI128</f>
        <v>G</v>
      </c>
      <c r="J128" s="51" t="str">
        <f>BB128</f>
        <v>VG</v>
      </c>
      <c r="K128" s="51" t="str">
        <f>BT128</f>
        <v>VG</v>
      </c>
      <c r="L128" s="52">
        <v>4.1599999999999998E-2</v>
      </c>
      <c r="M128" s="51" t="str">
        <f>IF(ABS(L128)&lt;5%,"VG",IF(ABS(L128)&lt;10%,"G",IF(ABS(L128)&lt;15%,"S","NS")))</f>
        <v>VG</v>
      </c>
      <c r="N128" s="51" t="str">
        <f>AO128</f>
        <v>G</v>
      </c>
      <c r="O128" s="51" t="str">
        <f>BD128</f>
        <v>VG</v>
      </c>
      <c r="P128" s="51" t="str">
        <f>BY128</f>
        <v>G</v>
      </c>
      <c r="Q128" s="51">
        <v>0.24</v>
      </c>
      <c r="R128" s="51" t="str">
        <f>IF(Q128&lt;=0.5,"VG",IF(Q128&lt;=0.6,"G",IF(Q128&lt;=0.7,"S","NS")))</f>
        <v>VG</v>
      </c>
      <c r="S128" s="51" t="str">
        <f>AN128</f>
        <v>G</v>
      </c>
      <c r="T128" s="51" t="str">
        <f>BF128</f>
        <v>VG</v>
      </c>
      <c r="U128" s="51" t="str">
        <f>BX128</f>
        <v>VG</v>
      </c>
      <c r="V128" s="51">
        <v>0.95199999999999996</v>
      </c>
      <c r="W128" s="51" t="str">
        <f>IF(V128&gt;0.85,"VG",IF(V128&gt;0.75,"G",IF(V128&gt;0.6,"S","NS")))</f>
        <v>VG</v>
      </c>
      <c r="X128" s="51" t="str">
        <f>AP128</f>
        <v>G</v>
      </c>
      <c r="Y128" s="51" t="str">
        <f>BH128</f>
        <v>G</v>
      </c>
      <c r="Z128" s="51" t="str">
        <f>BZ128</f>
        <v>G</v>
      </c>
      <c r="AA128" s="53">
        <v>0.78559090771131102</v>
      </c>
      <c r="AB128" s="53">
        <v>0.743003391024046</v>
      </c>
      <c r="AC128" s="53">
        <v>0.156726259303444</v>
      </c>
      <c r="AD128" s="53">
        <v>-2.8715013968540202</v>
      </c>
      <c r="AE128" s="53">
        <v>0.46304329418391199</v>
      </c>
      <c r="AF128" s="53">
        <v>0.50694832969046599</v>
      </c>
      <c r="AG128" s="53">
        <v>0.80859592164628602</v>
      </c>
      <c r="AH128" s="53">
        <v>0.76093468281902699</v>
      </c>
      <c r="AI128" s="48" t="s">
        <v>69</v>
      </c>
      <c r="AJ128" s="48" t="s">
        <v>69</v>
      </c>
      <c r="AK128" s="48" t="s">
        <v>71</v>
      </c>
      <c r="AL128" s="48" t="s">
        <v>71</v>
      </c>
      <c r="AM128" s="48" t="s">
        <v>71</v>
      </c>
      <c r="AN128" s="48" t="s">
        <v>69</v>
      </c>
      <c r="AO128" s="48" t="s">
        <v>69</v>
      </c>
      <c r="AP128" s="48" t="s">
        <v>69</v>
      </c>
      <c r="AR128" s="54" t="s">
        <v>144</v>
      </c>
      <c r="AS128" s="53">
        <v>0.79217245212859</v>
      </c>
      <c r="AT128" s="53">
        <v>0.81291601289947302</v>
      </c>
      <c r="AU128" s="53">
        <v>-2.5766189767210399</v>
      </c>
      <c r="AV128" s="53">
        <v>-1.88345517232321</v>
      </c>
      <c r="AW128" s="53">
        <v>0.45588106768258102</v>
      </c>
      <c r="AX128" s="53">
        <v>0.432532064823554</v>
      </c>
      <c r="AY128" s="53">
        <v>0.81724997374330399</v>
      </c>
      <c r="AZ128" s="53">
        <v>0.84176100323151803</v>
      </c>
      <c r="BA128" s="48" t="s">
        <v>69</v>
      </c>
      <c r="BB128" s="48" t="s">
        <v>71</v>
      </c>
      <c r="BC128" s="48" t="s">
        <v>71</v>
      </c>
      <c r="BD128" s="48" t="s">
        <v>71</v>
      </c>
      <c r="BE128" s="48" t="s">
        <v>71</v>
      </c>
      <c r="BF128" s="48" t="s">
        <v>71</v>
      </c>
      <c r="BG128" s="48" t="s">
        <v>69</v>
      </c>
      <c r="BH128" s="48" t="s">
        <v>69</v>
      </c>
      <c r="BI128" s="49">
        <f>IF(BJ128=AR128,1,0)</f>
        <v>1</v>
      </c>
      <c r="BJ128" s="49" t="s">
        <v>144</v>
      </c>
      <c r="BK128" s="53">
        <v>0.787020500587154</v>
      </c>
      <c r="BL128" s="53">
        <v>0.80960352765802701</v>
      </c>
      <c r="BM128" s="53">
        <v>-0.55493717754498595</v>
      </c>
      <c r="BN128" s="53">
        <v>-0.43438129984824803</v>
      </c>
      <c r="BO128" s="53">
        <v>0.46149701993929099</v>
      </c>
      <c r="BP128" s="53">
        <v>0.43634444231819097</v>
      </c>
      <c r="BQ128" s="53">
        <v>0.80708203170917503</v>
      </c>
      <c r="BR128" s="53">
        <v>0.83278994643985804</v>
      </c>
      <c r="BS128" s="49" t="s">
        <v>69</v>
      </c>
      <c r="BT128" s="49" t="s">
        <v>71</v>
      </c>
      <c r="BU128" s="49" t="s">
        <v>71</v>
      </c>
      <c r="BV128" s="49" t="s">
        <v>71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30" spans="1:78" s="30" customFormat="1" x14ac:dyDescent="0.3">
      <c r="A130" s="36">
        <v>14181500</v>
      </c>
      <c r="B130" s="36">
        <v>23780511</v>
      </c>
      <c r="C130" s="30" t="s">
        <v>140</v>
      </c>
      <c r="D130" s="30" t="s">
        <v>151</v>
      </c>
      <c r="E130" s="30" t="s">
        <v>154</v>
      </c>
      <c r="F130" s="63">
        <v>3.1</v>
      </c>
      <c r="G130" s="24">
        <v>-0.95</v>
      </c>
      <c r="H130" s="24" t="str">
        <f>IF(G130&gt;0.8,"VG",IF(G130&gt;0.7,"G",IF(G130&gt;0.45,"S","NS")))</f>
        <v>NS</v>
      </c>
      <c r="I130" s="24" t="str">
        <f>AI130</f>
        <v>S</v>
      </c>
      <c r="J130" s="24" t="str">
        <f>BB130</f>
        <v>G</v>
      </c>
      <c r="K130" s="24" t="str">
        <f>BT130</f>
        <v>G</v>
      </c>
      <c r="L130" s="25">
        <v>-0.26</v>
      </c>
      <c r="M130" s="24" t="str">
        <f>IF(ABS(L130)&lt;5%,"VG",IF(ABS(L130)&lt;10%,"G",IF(ABS(L130)&lt;15%,"S","NS")))</f>
        <v>NS</v>
      </c>
      <c r="N130" s="24" t="str">
        <f>AO130</f>
        <v>S</v>
      </c>
      <c r="O130" s="24" t="str">
        <f>BD130</f>
        <v>VG</v>
      </c>
      <c r="P130" s="24" t="str">
        <f>BY130</f>
        <v>S</v>
      </c>
      <c r="Q130" s="24">
        <v>1</v>
      </c>
      <c r="R130" s="24" t="str">
        <f>IF(Q130&lt;=0.5,"VG",IF(Q130&lt;=0.6,"G",IF(Q130&lt;=0.7,"S","NS")))</f>
        <v>NS</v>
      </c>
      <c r="S130" s="24" t="str">
        <f>AN130</f>
        <v>S</v>
      </c>
      <c r="T130" s="24" t="str">
        <f>BF130</f>
        <v>VG</v>
      </c>
      <c r="U130" s="24" t="str">
        <f>BX130</f>
        <v>G</v>
      </c>
      <c r="V130" s="24">
        <v>0.82</v>
      </c>
      <c r="W130" s="24" t="str">
        <f>IF(V130&gt;0.85,"VG",IF(V130&gt;0.75,"G",IF(V130&gt;0.6,"S","NS")))</f>
        <v>G</v>
      </c>
      <c r="X130" s="24" t="str">
        <f>AP130</f>
        <v>S</v>
      </c>
      <c r="Y130" s="24" t="str">
        <f>BH130</f>
        <v>G</v>
      </c>
      <c r="Z130" s="24" t="str">
        <f>BZ130</f>
        <v>G</v>
      </c>
      <c r="AA130" s="33">
        <v>0.69109243519114505</v>
      </c>
      <c r="AB130" s="33">
        <v>0.62165023500303696</v>
      </c>
      <c r="AC130" s="33">
        <v>10.4787403099045</v>
      </c>
      <c r="AD130" s="33">
        <v>7.7219855943986397</v>
      </c>
      <c r="AE130" s="33">
        <v>0.55579453470581697</v>
      </c>
      <c r="AF130" s="33">
        <v>0.61510142659317801</v>
      </c>
      <c r="AG130" s="33">
        <v>0.72886052202951401</v>
      </c>
      <c r="AH130" s="33">
        <v>0.64513479012133601</v>
      </c>
      <c r="AI130" s="36" t="s">
        <v>70</v>
      </c>
      <c r="AJ130" s="36" t="s">
        <v>70</v>
      </c>
      <c r="AK130" s="36" t="s">
        <v>70</v>
      </c>
      <c r="AL130" s="36" t="s">
        <v>69</v>
      </c>
      <c r="AM130" s="36" t="s">
        <v>69</v>
      </c>
      <c r="AN130" s="36" t="s">
        <v>70</v>
      </c>
      <c r="AO130" s="36" t="s">
        <v>70</v>
      </c>
      <c r="AP130" s="36" t="s">
        <v>70</v>
      </c>
      <c r="AR130" s="64" t="s">
        <v>146</v>
      </c>
      <c r="AS130" s="33">
        <v>0.75229751907846798</v>
      </c>
      <c r="AT130" s="33">
        <v>0.76269557040214098</v>
      </c>
      <c r="AU130" s="33">
        <v>3.1623402801754099</v>
      </c>
      <c r="AV130" s="33">
        <v>3.8566207023999799</v>
      </c>
      <c r="AW130" s="33">
        <v>0.49769717793205498</v>
      </c>
      <c r="AX130" s="33">
        <v>0.48713902491779398</v>
      </c>
      <c r="AY130" s="33">
        <v>0.75643889114145302</v>
      </c>
      <c r="AZ130" s="33">
        <v>0.76791357762864898</v>
      </c>
      <c r="BA130" s="36" t="s">
        <v>69</v>
      </c>
      <c r="BB130" s="36" t="s">
        <v>69</v>
      </c>
      <c r="BC130" s="36" t="s">
        <v>71</v>
      </c>
      <c r="BD130" s="36" t="s">
        <v>71</v>
      </c>
      <c r="BE130" s="36" t="s">
        <v>71</v>
      </c>
      <c r="BF130" s="36" t="s">
        <v>71</v>
      </c>
      <c r="BG130" s="36" t="s">
        <v>69</v>
      </c>
      <c r="BH130" s="36" t="s">
        <v>69</v>
      </c>
      <c r="BI130" s="30">
        <f>IF(BJ130=AR130,1,0)</f>
        <v>1</v>
      </c>
      <c r="BJ130" s="30" t="s">
        <v>146</v>
      </c>
      <c r="BK130" s="33">
        <v>0.69800656713076403</v>
      </c>
      <c r="BL130" s="33">
        <v>0.71745708736268099</v>
      </c>
      <c r="BM130" s="33">
        <v>10.1204637227085</v>
      </c>
      <c r="BN130" s="33">
        <v>9.7055296365984791</v>
      </c>
      <c r="BO130" s="33">
        <v>0.549539291469896</v>
      </c>
      <c r="BP130" s="33">
        <v>0.531547657917255</v>
      </c>
      <c r="BQ130" s="33">
        <v>0.73301234562413198</v>
      </c>
      <c r="BR130" s="33">
        <v>0.75112955584275898</v>
      </c>
      <c r="BS130" s="30" t="s">
        <v>70</v>
      </c>
      <c r="BT130" s="30" t="s">
        <v>69</v>
      </c>
      <c r="BU130" s="30" t="s">
        <v>70</v>
      </c>
      <c r="BV130" s="30" t="s">
        <v>69</v>
      </c>
      <c r="BW130" s="30" t="s">
        <v>69</v>
      </c>
      <c r="BX130" s="30" t="s">
        <v>69</v>
      </c>
      <c r="BY130" s="30" t="s">
        <v>70</v>
      </c>
      <c r="BZ130" s="30" t="s">
        <v>69</v>
      </c>
    </row>
    <row r="131" spans="1:78" s="30" customFormat="1" x14ac:dyDescent="0.3">
      <c r="A131" s="36">
        <v>14181500</v>
      </c>
      <c r="B131" s="36">
        <v>23780511</v>
      </c>
      <c r="C131" s="30" t="s">
        <v>140</v>
      </c>
      <c r="D131" s="30" t="s">
        <v>184</v>
      </c>
      <c r="E131" s="30" t="s">
        <v>187</v>
      </c>
      <c r="F131" s="63">
        <v>2</v>
      </c>
      <c r="G131" s="24">
        <v>0.38</v>
      </c>
      <c r="H131" s="24" t="str">
        <f>IF(G131&gt;0.8,"VG",IF(G131&gt;0.7,"G",IF(G131&gt;0.45,"S","NS")))</f>
        <v>NS</v>
      </c>
      <c r="I131" s="24" t="str">
        <f>AI131</f>
        <v>S</v>
      </c>
      <c r="J131" s="24" t="str">
        <f>BB131</f>
        <v>G</v>
      </c>
      <c r="K131" s="24" t="str">
        <f>BT131</f>
        <v>G</v>
      </c>
      <c r="L131" s="25">
        <v>0.29299999999999998</v>
      </c>
      <c r="M131" s="24" t="str">
        <f>IF(ABS(L131)&lt;5%,"VG",IF(ABS(L131)&lt;10%,"G",IF(ABS(L131)&lt;15%,"S","NS")))</f>
        <v>NS</v>
      </c>
      <c r="N131" s="24" t="str">
        <f>AO131</f>
        <v>S</v>
      </c>
      <c r="O131" s="24" t="str">
        <f>BD131</f>
        <v>VG</v>
      </c>
      <c r="P131" s="24" t="str">
        <f>BY131</f>
        <v>S</v>
      </c>
      <c r="Q131" s="24">
        <v>0.67</v>
      </c>
      <c r="R131" s="24" t="str">
        <f>IF(Q131&lt;=0.5,"VG",IF(Q131&lt;=0.6,"G",IF(Q131&lt;=0.7,"S","NS")))</f>
        <v>S</v>
      </c>
      <c r="S131" s="24" t="str">
        <f>AN131</f>
        <v>S</v>
      </c>
      <c r="T131" s="24" t="str">
        <f>BF131</f>
        <v>VG</v>
      </c>
      <c r="U131" s="24" t="str">
        <f>BX131</f>
        <v>G</v>
      </c>
      <c r="V131" s="24">
        <v>0.83599999999999997</v>
      </c>
      <c r="W131" s="24" t="str">
        <f>IF(V131&gt;0.85,"VG",IF(V131&gt;0.75,"G",IF(V131&gt;0.6,"S","NS")))</f>
        <v>G</v>
      </c>
      <c r="X131" s="24" t="str">
        <f>AP131</f>
        <v>S</v>
      </c>
      <c r="Y131" s="24" t="str">
        <f>BH131</f>
        <v>G</v>
      </c>
      <c r="Z131" s="24" t="str">
        <f>BZ131</f>
        <v>G</v>
      </c>
      <c r="AA131" s="33">
        <v>0.69109243519114505</v>
      </c>
      <c r="AB131" s="33">
        <v>0.62165023500303696</v>
      </c>
      <c r="AC131" s="33">
        <v>10.4787403099045</v>
      </c>
      <c r="AD131" s="33">
        <v>7.7219855943986397</v>
      </c>
      <c r="AE131" s="33">
        <v>0.55579453470581697</v>
      </c>
      <c r="AF131" s="33">
        <v>0.61510142659317801</v>
      </c>
      <c r="AG131" s="33">
        <v>0.72886052202951401</v>
      </c>
      <c r="AH131" s="33">
        <v>0.64513479012133601</v>
      </c>
      <c r="AI131" s="36" t="s">
        <v>70</v>
      </c>
      <c r="AJ131" s="36" t="s">
        <v>70</v>
      </c>
      <c r="AK131" s="36" t="s">
        <v>70</v>
      </c>
      <c r="AL131" s="36" t="s">
        <v>69</v>
      </c>
      <c r="AM131" s="36" t="s">
        <v>69</v>
      </c>
      <c r="AN131" s="36" t="s">
        <v>70</v>
      </c>
      <c r="AO131" s="36" t="s">
        <v>70</v>
      </c>
      <c r="AP131" s="36" t="s">
        <v>70</v>
      </c>
      <c r="AR131" s="64" t="s">
        <v>146</v>
      </c>
      <c r="AS131" s="33">
        <v>0.75229751907846798</v>
      </c>
      <c r="AT131" s="33">
        <v>0.76269557040214098</v>
      </c>
      <c r="AU131" s="33">
        <v>3.1623402801754099</v>
      </c>
      <c r="AV131" s="33">
        <v>3.8566207023999799</v>
      </c>
      <c r="AW131" s="33">
        <v>0.49769717793205498</v>
      </c>
      <c r="AX131" s="33">
        <v>0.48713902491779398</v>
      </c>
      <c r="AY131" s="33">
        <v>0.75643889114145302</v>
      </c>
      <c r="AZ131" s="33">
        <v>0.76791357762864898</v>
      </c>
      <c r="BA131" s="36" t="s">
        <v>69</v>
      </c>
      <c r="BB131" s="36" t="s">
        <v>69</v>
      </c>
      <c r="BC131" s="36" t="s">
        <v>71</v>
      </c>
      <c r="BD131" s="36" t="s">
        <v>71</v>
      </c>
      <c r="BE131" s="36" t="s">
        <v>71</v>
      </c>
      <c r="BF131" s="36" t="s">
        <v>71</v>
      </c>
      <c r="BG131" s="36" t="s">
        <v>69</v>
      </c>
      <c r="BH131" s="36" t="s">
        <v>69</v>
      </c>
      <c r="BI131" s="30">
        <f>IF(BJ131=AR131,1,0)</f>
        <v>1</v>
      </c>
      <c r="BJ131" s="30" t="s">
        <v>146</v>
      </c>
      <c r="BK131" s="33">
        <v>0.69800656713076403</v>
      </c>
      <c r="BL131" s="33">
        <v>0.71745708736268099</v>
      </c>
      <c r="BM131" s="33">
        <v>10.1204637227085</v>
      </c>
      <c r="BN131" s="33">
        <v>9.7055296365984791</v>
      </c>
      <c r="BO131" s="33">
        <v>0.549539291469896</v>
      </c>
      <c r="BP131" s="33">
        <v>0.531547657917255</v>
      </c>
      <c r="BQ131" s="33">
        <v>0.73301234562413198</v>
      </c>
      <c r="BR131" s="33">
        <v>0.75112955584275898</v>
      </c>
      <c r="BS131" s="30" t="s">
        <v>70</v>
      </c>
      <c r="BT131" s="30" t="s">
        <v>69</v>
      </c>
      <c r="BU131" s="30" t="s">
        <v>70</v>
      </c>
      <c r="BV131" s="30" t="s">
        <v>69</v>
      </c>
      <c r="BW131" s="30" t="s">
        <v>69</v>
      </c>
      <c r="BX131" s="30" t="s">
        <v>69</v>
      </c>
      <c r="BY131" s="30" t="s">
        <v>70</v>
      </c>
      <c r="BZ131" s="30" t="s">
        <v>69</v>
      </c>
    </row>
    <row r="132" spans="1:78" s="49" customFormat="1" x14ac:dyDescent="0.3">
      <c r="A132" s="48">
        <v>14181500</v>
      </c>
      <c r="B132" s="48">
        <v>23780511</v>
      </c>
      <c r="C132" s="49" t="s">
        <v>140</v>
      </c>
      <c r="D132" s="49" t="s">
        <v>194</v>
      </c>
      <c r="E132" s="49" t="s">
        <v>195</v>
      </c>
      <c r="F132" s="50">
        <v>0.9</v>
      </c>
      <c r="G132" s="51">
        <v>0.83</v>
      </c>
      <c r="H132" s="51" t="str">
        <f>IF(G132&gt;0.8,"VG",IF(G132&gt;0.7,"G",IF(G132&gt;0.45,"S","NS")))</f>
        <v>VG</v>
      </c>
      <c r="I132" s="51" t="str">
        <f>AI132</f>
        <v>S</v>
      </c>
      <c r="J132" s="51" t="str">
        <f>BB132</f>
        <v>G</v>
      </c>
      <c r="K132" s="51" t="str">
        <f>BT132</f>
        <v>G</v>
      </c>
      <c r="L132" s="52">
        <v>-2.5000000000000001E-2</v>
      </c>
      <c r="M132" s="51" t="str">
        <f>IF(ABS(L132)&lt;5%,"VG",IF(ABS(L132)&lt;10%,"G",IF(ABS(L132)&lt;15%,"S","NS")))</f>
        <v>VG</v>
      </c>
      <c r="N132" s="51" t="str">
        <f>AO132</f>
        <v>S</v>
      </c>
      <c r="O132" s="51" t="str">
        <f>BD132</f>
        <v>VG</v>
      </c>
      <c r="P132" s="51" t="str">
        <f>BY132</f>
        <v>S</v>
      </c>
      <c r="Q132" s="51">
        <v>0.41</v>
      </c>
      <c r="R132" s="51" t="str">
        <f>IF(Q132&lt;=0.5,"VG",IF(Q132&lt;=0.6,"G",IF(Q132&lt;=0.7,"S","NS")))</f>
        <v>VG</v>
      </c>
      <c r="S132" s="51" t="str">
        <f>AN132</f>
        <v>S</v>
      </c>
      <c r="T132" s="51" t="str">
        <f>BF132</f>
        <v>VG</v>
      </c>
      <c r="U132" s="51" t="str">
        <f>BX132</f>
        <v>G</v>
      </c>
      <c r="V132" s="51">
        <v>0.83599999999999997</v>
      </c>
      <c r="W132" s="51" t="str">
        <f>IF(V132&gt;0.85,"VG",IF(V132&gt;0.75,"G",IF(V132&gt;0.6,"S","NS")))</f>
        <v>G</v>
      </c>
      <c r="X132" s="51" t="str">
        <f>AP132</f>
        <v>S</v>
      </c>
      <c r="Y132" s="51" t="str">
        <f>BH132</f>
        <v>G</v>
      </c>
      <c r="Z132" s="51" t="str">
        <f>BZ132</f>
        <v>G</v>
      </c>
      <c r="AA132" s="53">
        <v>0.69109243519114505</v>
      </c>
      <c r="AB132" s="53">
        <v>0.62165023500303696</v>
      </c>
      <c r="AC132" s="53">
        <v>10.4787403099045</v>
      </c>
      <c r="AD132" s="53">
        <v>7.7219855943986397</v>
      </c>
      <c r="AE132" s="53">
        <v>0.55579453470581697</v>
      </c>
      <c r="AF132" s="53">
        <v>0.61510142659317801</v>
      </c>
      <c r="AG132" s="53">
        <v>0.72886052202951401</v>
      </c>
      <c r="AH132" s="53">
        <v>0.64513479012133601</v>
      </c>
      <c r="AI132" s="48" t="s">
        <v>70</v>
      </c>
      <c r="AJ132" s="48" t="s">
        <v>70</v>
      </c>
      <c r="AK132" s="48" t="s">
        <v>70</v>
      </c>
      <c r="AL132" s="48" t="s">
        <v>69</v>
      </c>
      <c r="AM132" s="48" t="s">
        <v>69</v>
      </c>
      <c r="AN132" s="48" t="s">
        <v>70</v>
      </c>
      <c r="AO132" s="48" t="s">
        <v>70</v>
      </c>
      <c r="AP132" s="48" t="s">
        <v>70</v>
      </c>
      <c r="AR132" s="54" t="s">
        <v>146</v>
      </c>
      <c r="AS132" s="53">
        <v>0.75229751907846798</v>
      </c>
      <c r="AT132" s="53">
        <v>0.76269557040214098</v>
      </c>
      <c r="AU132" s="53">
        <v>3.1623402801754099</v>
      </c>
      <c r="AV132" s="53">
        <v>3.8566207023999799</v>
      </c>
      <c r="AW132" s="53">
        <v>0.49769717793205498</v>
      </c>
      <c r="AX132" s="53">
        <v>0.48713902491779398</v>
      </c>
      <c r="AY132" s="53">
        <v>0.75643889114145302</v>
      </c>
      <c r="AZ132" s="53">
        <v>0.76791357762864898</v>
      </c>
      <c r="BA132" s="48" t="s">
        <v>69</v>
      </c>
      <c r="BB132" s="48" t="s">
        <v>69</v>
      </c>
      <c r="BC132" s="48" t="s">
        <v>71</v>
      </c>
      <c r="BD132" s="48" t="s">
        <v>71</v>
      </c>
      <c r="BE132" s="48" t="s">
        <v>71</v>
      </c>
      <c r="BF132" s="48" t="s">
        <v>71</v>
      </c>
      <c r="BG132" s="48" t="s">
        <v>69</v>
      </c>
      <c r="BH132" s="48" t="s">
        <v>69</v>
      </c>
      <c r="BI132" s="49">
        <f>IF(BJ132=AR132,1,0)</f>
        <v>1</v>
      </c>
      <c r="BJ132" s="49" t="s">
        <v>146</v>
      </c>
      <c r="BK132" s="53">
        <v>0.69800656713076403</v>
      </c>
      <c r="BL132" s="53">
        <v>0.71745708736268099</v>
      </c>
      <c r="BM132" s="53">
        <v>10.1204637227085</v>
      </c>
      <c r="BN132" s="53">
        <v>9.7055296365984791</v>
      </c>
      <c r="BO132" s="53">
        <v>0.549539291469896</v>
      </c>
      <c r="BP132" s="53">
        <v>0.531547657917255</v>
      </c>
      <c r="BQ132" s="53">
        <v>0.73301234562413198</v>
      </c>
      <c r="BR132" s="53">
        <v>0.75112955584275898</v>
      </c>
      <c r="BS132" s="49" t="s">
        <v>70</v>
      </c>
      <c r="BT132" s="49" t="s">
        <v>69</v>
      </c>
      <c r="BU132" s="49" t="s">
        <v>70</v>
      </c>
      <c r="BV132" s="49" t="s">
        <v>69</v>
      </c>
      <c r="BW132" s="49" t="s">
        <v>69</v>
      </c>
      <c r="BX132" s="49" t="s">
        <v>69</v>
      </c>
      <c r="BY132" s="49" t="s">
        <v>70</v>
      </c>
      <c r="BZ132" s="49" t="s">
        <v>69</v>
      </c>
    </row>
    <row r="134" spans="1:78" s="30" customFormat="1" x14ac:dyDescent="0.3">
      <c r="A134" s="36">
        <v>14182500</v>
      </c>
      <c r="B134" s="36">
        <v>23780805</v>
      </c>
      <c r="C134" s="30" t="s">
        <v>141</v>
      </c>
      <c r="D134" s="30" t="s">
        <v>151</v>
      </c>
      <c r="E134" s="30" t="s">
        <v>155</v>
      </c>
      <c r="F134" s="63">
        <v>3.6</v>
      </c>
      <c r="G134" s="24">
        <v>-0.04</v>
      </c>
      <c r="H134" s="24" t="str">
        <f>IF(G134&gt;0.8,"VG",IF(G134&gt;0.7,"G",IF(G134&gt;0.45,"S","NS")))</f>
        <v>NS</v>
      </c>
      <c r="I134" s="24" t="str">
        <f>AI134</f>
        <v>S</v>
      </c>
      <c r="J134" s="24" t="str">
        <f>BB134</f>
        <v>S</v>
      </c>
      <c r="K134" s="24" t="str">
        <f>BT134</f>
        <v>S</v>
      </c>
      <c r="L134" s="25">
        <v>0.50900000000000001</v>
      </c>
      <c r="M134" s="24" t="str">
        <f>IF(ABS(L134)&lt;5%,"VG",IF(ABS(L134)&lt;10%,"G",IF(ABS(L134)&lt;15%,"S","NS")))</f>
        <v>NS</v>
      </c>
      <c r="N134" s="24" t="str">
        <f>AO134</f>
        <v>VG</v>
      </c>
      <c r="O134" s="24" t="str">
        <f>BD134</f>
        <v>NS</v>
      </c>
      <c r="P134" s="24" t="str">
        <f>BY134</f>
        <v>VG</v>
      </c>
      <c r="Q134" s="24">
        <v>0.83</v>
      </c>
      <c r="R134" s="24" t="str">
        <f>IF(Q134&lt;=0.5,"VG",IF(Q134&lt;=0.6,"G",IF(Q134&lt;=0.7,"S","NS")))</f>
        <v>NS</v>
      </c>
      <c r="S134" s="24" t="str">
        <f>AN134</f>
        <v>S</v>
      </c>
      <c r="T134" s="24" t="str">
        <f>BF134</f>
        <v>S</v>
      </c>
      <c r="U134" s="24" t="str">
        <f>BX134</f>
        <v>S</v>
      </c>
      <c r="V134" s="24">
        <v>0.57999999999999996</v>
      </c>
      <c r="W134" s="24" t="str">
        <f>IF(V134&gt;0.85,"VG",IF(V134&gt;0.75,"G",IF(V134&gt;0.6,"S","NS")))</f>
        <v>NS</v>
      </c>
      <c r="X134" s="24" t="str">
        <f>AP134</f>
        <v>G</v>
      </c>
      <c r="Y134" s="24" t="str">
        <f>BH134</f>
        <v>VG</v>
      </c>
      <c r="Z134" s="24" t="str">
        <f>BZ134</f>
        <v>VG</v>
      </c>
      <c r="AA134" s="33">
        <v>0.535923319643546</v>
      </c>
      <c r="AB134" s="33">
        <v>0.54027386729737004</v>
      </c>
      <c r="AC134" s="33">
        <v>38.385922260563298</v>
      </c>
      <c r="AD134" s="33">
        <v>34.925235199023199</v>
      </c>
      <c r="AE134" s="33">
        <v>0.68123173763151501</v>
      </c>
      <c r="AF134" s="33">
        <v>0.67803107060268997</v>
      </c>
      <c r="AG134" s="33">
        <v>0.89656751071997598</v>
      </c>
      <c r="AH134" s="33">
        <v>0.81040885140585495</v>
      </c>
      <c r="AI134" s="36" t="s">
        <v>70</v>
      </c>
      <c r="AJ134" s="36" t="s">
        <v>70</v>
      </c>
      <c r="AK134" s="36" t="s">
        <v>68</v>
      </c>
      <c r="AL134" s="36" t="s">
        <v>68</v>
      </c>
      <c r="AM134" s="36" t="s">
        <v>70</v>
      </c>
      <c r="AN134" s="36" t="s">
        <v>70</v>
      </c>
      <c r="AO134" s="36" t="s">
        <v>71</v>
      </c>
      <c r="AP134" s="36" t="s">
        <v>69</v>
      </c>
      <c r="AR134" s="64" t="s">
        <v>147</v>
      </c>
      <c r="AS134" s="33">
        <v>0.58536063766689905</v>
      </c>
      <c r="AT134" s="33">
        <v>0.59272982781481798</v>
      </c>
      <c r="AU134" s="33">
        <v>33.469692203266703</v>
      </c>
      <c r="AV134" s="33">
        <v>33.364055411436802</v>
      </c>
      <c r="AW134" s="33">
        <v>0.64392496638436203</v>
      </c>
      <c r="AX134" s="33">
        <v>0.63817722631349205</v>
      </c>
      <c r="AY134" s="33">
        <v>0.86206359381770803</v>
      </c>
      <c r="AZ134" s="33">
        <v>0.87097721664626104</v>
      </c>
      <c r="BA134" s="36" t="s">
        <v>70</v>
      </c>
      <c r="BB134" s="36" t="s">
        <v>70</v>
      </c>
      <c r="BC134" s="36" t="s">
        <v>68</v>
      </c>
      <c r="BD134" s="36" t="s">
        <v>68</v>
      </c>
      <c r="BE134" s="36" t="s">
        <v>70</v>
      </c>
      <c r="BF134" s="36" t="s">
        <v>70</v>
      </c>
      <c r="BG134" s="36" t="s">
        <v>71</v>
      </c>
      <c r="BH134" s="36" t="s">
        <v>71</v>
      </c>
      <c r="BI134" s="30">
        <f>IF(BJ134=AR134,1,0)</f>
        <v>1</v>
      </c>
      <c r="BJ134" s="30" t="s">
        <v>147</v>
      </c>
      <c r="BK134" s="33">
        <v>0.54378322653536504</v>
      </c>
      <c r="BL134" s="33">
        <v>0.55855572720182001</v>
      </c>
      <c r="BM134" s="33">
        <v>38.038808598584602</v>
      </c>
      <c r="BN134" s="33">
        <v>37.220206783194897</v>
      </c>
      <c r="BO134" s="33">
        <v>0.67543820847257097</v>
      </c>
      <c r="BP134" s="33">
        <v>0.66441272775149296</v>
      </c>
      <c r="BQ134" s="33">
        <v>0.89330690129327395</v>
      </c>
      <c r="BR134" s="33">
        <v>0.89525479032905397</v>
      </c>
      <c r="BS134" s="30" t="s">
        <v>70</v>
      </c>
      <c r="BT134" s="30" t="s">
        <v>70</v>
      </c>
      <c r="BU134" s="30" t="s">
        <v>68</v>
      </c>
      <c r="BV134" s="30" t="s">
        <v>68</v>
      </c>
      <c r="BW134" s="30" t="s">
        <v>70</v>
      </c>
      <c r="BX134" s="30" t="s">
        <v>70</v>
      </c>
      <c r="BY134" s="30" t="s">
        <v>71</v>
      </c>
      <c r="BZ134" s="30" t="s">
        <v>71</v>
      </c>
    </row>
    <row r="135" spans="1:78" s="70" customFormat="1" x14ac:dyDescent="0.3">
      <c r="A135" s="69">
        <v>14182500</v>
      </c>
      <c r="B135" s="69">
        <v>23780805</v>
      </c>
      <c r="C135" s="70" t="s">
        <v>141</v>
      </c>
      <c r="D135" s="70" t="s">
        <v>184</v>
      </c>
      <c r="E135" s="70" t="s">
        <v>188</v>
      </c>
      <c r="F135" s="71"/>
      <c r="G135" s="72"/>
      <c r="H135" s="72" t="str">
        <f>IF(G135&gt;0.8,"VG",IF(G135&gt;0.7,"G",IF(G135&gt;0.45,"S","NS")))</f>
        <v>NS</v>
      </c>
      <c r="I135" s="72" t="str">
        <f>AI135</f>
        <v>S</v>
      </c>
      <c r="J135" s="72" t="str">
        <f>BB135</f>
        <v>S</v>
      </c>
      <c r="K135" s="72" t="str">
        <f>BT135</f>
        <v>S</v>
      </c>
      <c r="L135" s="73"/>
      <c r="M135" s="72" t="str">
        <f>IF(ABS(L135)&lt;5%,"VG",IF(ABS(L135)&lt;10%,"G",IF(ABS(L135)&lt;15%,"S","NS")))</f>
        <v>VG</v>
      </c>
      <c r="N135" s="72" t="str">
        <f>AO135</f>
        <v>VG</v>
      </c>
      <c r="O135" s="72" t="str">
        <f>BD135</f>
        <v>NS</v>
      </c>
      <c r="P135" s="72" t="str">
        <f>BY135</f>
        <v>VG</v>
      </c>
      <c r="Q135" s="72"/>
      <c r="R135" s="72" t="str">
        <f>IF(Q135&lt;=0.5,"VG",IF(Q135&lt;=0.6,"G",IF(Q135&lt;=0.7,"S","NS")))</f>
        <v>VG</v>
      </c>
      <c r="S135" s="72" t="str">
        <f>AN135</f>
        <v>S</v>
      </c>
      <c r="T135" s="72" t="str">
        <f>BF135</f>
        <v>S</v>
      </c>
      <c r="U135" s="72" t="str">
        <f>BX135</f>
        <v>S</v>
      </c>
      <c r="V135" s="72"/>
      <c r="W135" s="72" t="str">
        <f>IF(V135&gt;0.85,"VG",IF(V135&gt;0.75,"G",IF(V135&gt;0.6,"S","NS")))</f>
        <v>NS</v>
      </c>
      <c r="X135" s="72" t="str">
        <f>AP135</f>
        <v>G</v>
      </c>
      <c r="Y135" s="72" t="str">
        <f>BH135</f>
        <v>VG</v>
      </c>
      <c r="Z135" s="72" t="str">
        <f>BZ135</f>
        <v>VG</v>
      </c>
      <c r="AA135" s="74">
        <v>0.535923319643546</v>
      </c>
      <c r="AB135" s="74">
        <v>0.54027386729737004</v>
      </c>
      <c r="AC135" s="74">
        <v>38.385922260563298</v>
      </c>
      <c r="AD135" s="74">
        <v>34.925235199023199</v>
      </c>
      <c r="AE135" s="74">
        <v>0.68123173763151501</v>
      </c>
      <c r="AF135" s="74">
        <v>0.67803107060268997</v>
      </c>
      <c r="AG135" s="74">
        <v>0.89656751071997598</v>
      </c>
      <c r="AH135" s="74">
        <v>0.81040885140585495</v>
      </c>
      <c r="AI135" s="69" t="s">
        <v>70</v>
      </c>
      <c r="AJ135" s="69" t="s">
        <v>70</v>
      </c>
      <c r="AK135" s="69" t="s">
        <v>68</v>
      </c>
      <c r="AL135" s="69" t="s">
        <v>68</v>
      </c>
      <c r="AM135" s="69" t="s">
        <v>70</v>
      </c>
      <c r="AN135" s="69" t="s">
        <v>70</v>
      </c>
      <c r="AO135" s="69" t="s">
        <v>71</v>
      </c>
      <c r="AP135" s="69" t="s">
        <v>69</v>
      </c>
      <c r="AR135" s="75" t="s">
        <v>147</v>
      </c>
      <c r="AS135" s="74">
        <v>0.58536063766689905</v>
      </c>
      <c r="AT135" s="74">
        <v>0.59272982781481798</v>
      </c>
      <c r="AU135" s="74">
        <v>33.469692203266703</v>
      </c>
      <c r="AV135" s="74">
        <v>33.364055411436802</v>
      </c>
      <c r="AW135" s="74">
        <v>0.64392496638436203</v>
      </c>
      <c r="AX135" s="74">
        <v>0.63817722631349205</v>
      </c>
      <c r="AY135" s="74">
        <v>0.86206359381770803</v>
      </c>
      <c r="AZ135" s="74">
        <v>0.87097721664626104</v>
      </c>
      <c r="BA135" s="69" t="s">
        <v>70</v>
      </c>
      <c r="BB135" s="69" t="s">
        <v>70</v>
      </c>
      <c r="BC135" s="69" t="s">
        <v>68</v>
      </c>
      <c r="BD135" s="69" t="s">
        <v>68</v>
      </c>
      <c r="BE135" s="69" t="s">
        <v>70</v>
      </c>
      <c r="BF135" s="69" t="s">
        <v>70</v>
      </c>
      <c r="BG135" s="69" t="s">
        <v>71</v>
      </c>
      <c r="BH135" s="69" t="s">
        <v>71</v>
      </c>
      <c r="BI135" s="70">
        <f>IF(BJ135=AR135,1,0)</f>
        <v>1</v>
      </c>
      <c r="BJ135" s="70" t="s">
        <v>147</v>
      </c>
      <c r="BK135" s="74">
        <v>0.54378322653536504</v>
      </c>
      <c r="BL135" s="74">
        <v>0.55855572720182001</v>
      </c>
      <c r="BM135" s="74">
        <v>38.038808598584602</v>
      </c>
      <c r="BN135" s="74">
        <v>37.220206783194897</v>
      </c>
      <c r="BO135" s="74">
        <v>0.67543820847257097</v>
      </c>
      <c r="BP135" s="74">
        <v>0.66441272775149296</v>
      </c>
      <c r="BQ135" s="74">
        <v>0.89330690129327395</v>
      </c>
      <c r="BR135" s="74">
        <v>0.89525479032905397</v>
      </c>
      <c r="BS135" s="70" t="s">
        <v>70</v>
      </c>
      <c r="BT135" s="70" t="s">
        <v>70</v>
      </c>
      <c r="BU135" s="70" t="s">
        <v>68</v>
      </c>
      <c r="BV135" s="70" t="s">
        <v>68</v>
      </c>
      <c r="BW135" s="70" t="s">
        <v>70</v>
      </c>
      <c r="BX135" s="70" t="s">
        <v>70</v>
      </c>
      <c r="BY135" s="70" t="s">
        <v>71</v>
      </c>
      <c r="BZ135" s="70" t="s">
        <v>71</v>
      </c>
    </row>
    <row r="137" spans="1:78" s="49" customFormat="1" x14ac:dyDescent="0.3">
      <c r="A137" s="48">
        <v>14184100</v>
      </c>
      <c r="B137" s="48">
        <v>23780883</v>
      </c>
      <c r="C137" s="49" t="s">
        <v>143</v>
      </c>
      <c r="D137" s="49" t="s">
        <v>151</v>
      </c>
      <c r="E137" s="49" t="s">
        <v>156</v>
      </c>
      <c r="F137" s="50">
        <v>1.7</v>
      </c>
      <c r="G137" s="51">
        <v>0.79</v>
      </c>
      <c r="H137" s="51" t="str">
        <f>IF(G137&gt;0.8,"VG",IF(G137&gt;0.7,"G",IF(G137&gt;0.45,"S","NS")))</f>
        <v>G</v>
      </c>
      <c r="I137" s="51" t="str">
        <f>AI137</f>
        <v>G</v>
      </c>
      <c r="J137" s="51" t="str">
        <f>BB137</f>
        <v>G</v>
      </c>
      <c r="K137" s="51" t="str">
        <f>BT137</f>
        <v>G</v>
      </c>
      <c r="L137" s="52">
        <v>1.9E-2</v>
      </c>
      <c r="M137" s="51" t="str">
        <f>IF(ABS(L137)&lt;5%,"VG",IF(ABS(L137)&lt;10%,"G",IF(ABS(L137)&lt;15%,"S","NS")))</f>
        <v>VG</v>
      </c>
      <c r="N137" s="51" t="str">
        <f>AO137</f>
        <v>G</v>
      </c>
      <c r="O137" s="51" t="str">
        <f>BD137</f>
        <v>G</v>
      </c>
      <c r="P137" s="51" t="str">
        <f>BY137</f>
        <v>G</v>
      </c>
      <c r="Q137" s="51">
        <v>0.46</v>
      </c>
      <c r="R137" s="51" t="str">
        <f>IF(Q137&lt;=0.5,"VG",IF(Q137&lt;=0.6,"G",IF(Q137&lt;=0.7,"S","NS")))</f>
        <v>VG</v>
      </c>
      <c r="S137" s="51" t="str">
        <f>AN137</f>
        <v>G</v>
      </c>
      <c r="T137" s="51" t="str">
        <f>BF137</f>
        <v>VG</v>
      </c>
      <c r="U137" s="51" t="str">
        <f>BX137</f>
        <v>VG</v>
      </c>
      <c r="V137" s="51">
        <v>0.87</v>
      </c>
      <c r="W137" s="51" t="str">
        <f>IF(V137&gt;0.85,"VG",IF(V137&gt;0.75,"G",IF(V137&gt;0.6,"S","NS")))</f>
        <v>VG</v>
      </c>
      <c r="X137" s="51" t="str">
        <f>AP137</f>
        <v>S</v>
      </c>
      <c r="Y137" s="51" t="str">
        <f>BH137</f>
        <v>VG</v>
      </c>
      <c r="Z137" s="51" t="str">
        <f>BZ137</f>
        <v>G</v>
      </c>
      <c r="AA137" s="53">
        <v>0.74616055699305495</v>
      </c>
      <c r="AB137" s="53">
        <v>0.67909814418889003</v>
      </c>
      <c r="AC137" s="53">
        <v>14.057892180073001</v>
      </c>
      <c r="AD137" s="53">
        <v>10.3877828640448</v>
      </c>
      <c r="AE137" s="53">
        <v>0.50382481380629296</v>
      </c>
      <c r="AF137" s="53">
        <v>0.56648199954730305</v>
      </c>
      <c r="AG137" s="53">
        <v>0.84268686003554205</v>
      </c>
      <c r="AH137" s="53">
        <v>0.72946601556531199</v>
      </c>
      <c r="AI137" s="48" t="s">
        <v>69</v>
      </c>
      <c r="AJ137" s="48" t="s">
        <v>70</v>
      </c>
      <c r="AK137" s="48" t="s">
        <v>70</v>
      </c>
      <c r="AL137" s="48" t="s">
        <v>70</v>
      </c>
      <c r="AM137" s="48" t="s">
        <v>69</v>
      </c>
      <c r="AN137" s="48" t="s">
        <v>69</v>
      </c>
      <c r="AO137" s="48" t="s">
        <v>69</v>
      </c>
      <c r="AP137" s="48" t="s">
        <v>70</v>
      </c>
      <c r="AR137" s="54" t="s">
        <v>149</v>
      </c>
      <c r="AS137" s="53">
        <v>0.79445395584336498</v>
      </c>
      <c r="AT137" s="53">
        <v>0.793548832874162</v>
      </c>
      <c r="AU137" s="53">
        <v>8.4103450557926198</v>
      </c>
      <c r="AV137" s="53">
        <v>8.4276026771923807</v>
      </c>
      <c r="AW137" s="53">
        <v>0.45337186079049402</v>
      </c>
      <c r="AX137" s="53">
        <v>0.45436897685233502</v>
      </c>
      <c r="AY137" s="53">
        <v>0.85077270589057197</v>
      </c>
      <c r="AZ137" s="53">
        <v>0.85532850180283004</v>
      </c>
      <c r="BA137" s="48" t="s">
        <v>69</v>
      </c>
      <c r="BB137" s="48" t="s">
        <v>69</v>
      </c>
      <c r="BC137" s="48" t="s">
        <v>69</v>
      </c>
      <c r="BD137" s="48" t="s">
        <v>69</v>
      </c>
      <c r="BE137" s="48" t="s">
        <v>71</v>
      </c>
      <c r="BF137" s="48" t="s">
        <v>71</v>
      </c>
      <c r="BG137" s="48" t="s">
        <v>71</v>
      </c>
      <c r="BH137" s="48" t="s">
        <v>71</v>
      </c>
      <c r="BI137" s="49">
        <f>IF(BJ137=AR137,1,0)</f>
        <v>1</v>
      </c>
      <c r="BJ137" s="49" t="s">
        <v>149</v>
      </c>
      <c r="BK137" s="53">
        <v>0.75847979630699902</v>
      </c>
      <c r="BL137" s="53">
        <v>0.76392120553183895</v>
      </c>
      <c r="BM137" s="53">
        <v>12.772944691857001</v>
      </c>
      <c r="BN137" s="53">
        <v>11.9197259371805</v>
      </c>
      <c r="BO137" s="53">
        <v>0.49144705075216599</v>
      </c>
      <c r="BP137" s="53">
        <v>0.485879403214584</v>
      </c>
      <c r="BQ137" s="53">
        <v>0.84162527161224499</v>
      </c>
      <c r="BR137" s="53">
        <v>0.84458503604716195</v>
      </c>
      <c r="BS137" s="49" t="s">
        <v>69</v>
      </c>
      <c r="BT137" s="49" t="s">
        <v>69</v>
      </c>
      <c r="BU137" s="49" t="s">
        <v>70</v>
      </c>
      <c r="BV137" s="49" t="s">
        <v>70</v>
      </c>
      <c r="BW137" s="49" t="s">
        <v>71</v>
      </c>
      <c r="BX137" s="49" t="s">
        <v>71</v>
      </c>
      <c r="BY137" s="49" t="s">
        <v>69</v>
      </c>
      <c r="BZ137" s="49" t="s">
        <v>69</v>
      </c>
    </row>
    <row r="138" spans="1:78" s="30" customFormat="1" x14ac:dyDescent="0.3">
      <c r="A138" s="36">
        <v>14184100</v>
      </c>
      <c r="B138" s="36">
        <v>23780883</v>
      </c>
      <c r="C138" s="30" t="s">
        <v>143</v>
      </c>
      <c r="D138" s="30" t="s">
        <v>184</v>
      </c>
      <c r="E138" s="30" t="s">
        <v>189</v>
      </c>
      <c r="F138" s="63">
        <v>4.2</v>
      </c>
      <c r="G138" s="24">
        <v>-0.19</v>
      </c>
      <c r="H138" s="24" t="str">
        <f>IF(G138&gt;0.8,"VG",IF(G138&gt;0.7,"G",IF(G138&gt;0.45,"S","NS")))</f>
        <v>NS</v>
      </c>
      <c r="I138" s="24" t="str">
        <f>AI138</f>
        <v>G</v>
      </c>
      <c r="J138" s="24" t="str">
        <f>BB138</f>
        <v>G</v>
      </c>
      <c r="K138" s="24" t="str">
        <f>BT138</f>
        <v>G</v>
      </c>
      <c r="L138" s="25">
        <v>0.61499999999999999</v>
      </c>
      <c r="M138" s="24" t="str">
        <f>IF(ABS(L138)&lt;5%,"VG",IF(ABS(L138)&lt;10%,"G",IF(ABS(L138)&lt;15%,"S","NS")))</f>
        <v>NS</v>
      </c>
      <c r="N138" s="24" t="str">
        <f>AO138</f>
        <v>G</v>
      </c>
      <c r="O138" s="24" t="str">
        <f>BD138</f>
        <v>G</v>
      </c>
      <c r="P138" s="24" t="str">
        <f>BY138</f>
        <v>G</v>
      </c>
      <c r="Q138" s="24">
        <v>0.79</v>
      </c>
      <c r="R138" s="24" t="str">
        <f>IF(Q138&lt;=0.5,"VG",IF(Q138&lt;=0.6,"G",IF(Q138&lt;=0.7,"S","NS")))</f>
        <v>NS</v>
      </c>
      <c r="S138" s="24" t="str">
        <f>AN138</f>
        <v>G</v>
      </c>
      <c r="T138" s="24" t="str">
        <f>BF138</f>
        <v>VG</v>
      </c>
      <c r="U138" s="24" t="str">
        <f>BX138</f>
        <v>VG</v>
      </c>
      <c r="V138" s="24">
        <v>0.91600000000000004</v>
      </c>
      <c r="W138" s="24" t="str">
        <f>IF(V138&gt;0.85,"VG",IF(V138&gt;0.75,"G",IF(V138&gt;0.6,"S","NS")))</f>
        <v>VG</v>
      </c>
      <c r="X138" s="24" t="str">
        <f>AP138</f>
        <v>S</v>
      </c>
      <c r="Y138" s="24" t="str">
        <f>BH138</f>
        <v>VG</v>
      </c>
      <c r="Z138" s="24" t="str">
        <f>BZ138</f>
        <v>G</v>
      </c>
      <c r="AA138" s="33">
        <v>0.74616055699305495</v>
      </c>
      <c r="AB138" s="33">
        <v>0.67909814418889003</v>
      </c>
      <c r="AC138" s="33">
        <v>14.057892180073001</v>
      </c>
      <c r="AD138" s="33">
        <v>10.3877828640448</v>
      </c>
      <c r="AE138" s="33">
        <v>0.50382481380629296</v>
      </c>
      <c r="AF138" s="33">
        <v>0.56648199954730305</v>
      </c>
      <c r="AG138" s="33">
        <v>0.84268686003554205</v>
      </c>
      <c r="AH138" s="33">
        <v>0.72946601556531199</v>
      </c>
      <c r="AI138" s="36" t="s">
        <v>69</v>
      </c>
      <c r="AJ138" s="36" t="s">
        <v>70</v>
      </c>
      <c r="AK138" s="36" t="s">
        <v>70</v>
      </c>
      <c r="AL138" s="36" t="s">
        <v>70</v>
      </c>
      <c r="AM138" s="36" t="s">
        <v>69</v>
      </c>
      <c r="AN138" s="36" t="s">
        <v>69</v>
      </c>
      <c r="AO138" s="36" t="s">
        <v>69</v>
      </c>
      <c r="AP138" s="36" t="s">
        <v>70</v>
      </c>
      <c r="AR138" s="64" t="s">
        <v>149</v>
      </c>
      <c r="AS138" s="33">
        <v>0.79445395584336498</v>
      </c>
      <c r="AT138" s="33">
        <v>0.793548832874162</v>
      </c>
      <c r="AU138" s="33">
        <v>8.4103450557926198</v>
      </c>
      <c r="AV138" s="33">
        <v>8.4276026771923807</v>
      </c>
      <c r="AW138" s="33">
        <v>0.45337186079049402</v>
      </c>
      <c r="AX138" s="33">
        <v>0.45436897685233502</v>
      </c>
      <c r="AY138" s="33">
        <v>0.85077270589057197</v>
      </c>
      <c r="AZ138" s="33">
        <v>0.85532850180283004</v>
      </c>
      <c r="BA138" s="36" t="s">
        <v>69</v>
      </c>
      <c r="BB138" s="36" t="s">
        <v>69</v>
      </c>
      <c r="BC138" s="36" t="s">
        <v>69</v>
      </c>
      <c r="BD138" s="36" t="s">
        <v>69</v>
      </c>
      <c r="BE138" s="36" t="s">
        <v>71</v>
      </c>
      <c r="BF138" s="36" t="s">
        <v>71</v>
      </c>
      <c r="BG138" s="36" t="s">
        <v>71</v>
      </c>
      <c r="BH138" s="36" t="s">
        <v>71</v>
      </c>
      <c r="BI138" s="30">
        <f>IF(BJ138=AR138,1,0)</f>
        <v>1</v>
      </c>
      <c r="BJ138" s="30" t="s">
        <v>149</v>
      </c>
      <c r="BK138" s="33">
        <v>0.75847979630699902</v>
      </c>
      <c r="BL138" s="33">
        <v>0.76392120553183895</v>
      </c>
      <c r="BM138" s="33">
        <v>12.772944691857001</v>
      </c>
      <c r="BN138" s="33">
        <v>11.9197259371805</v>
      </c>
      <c r="BO138" s="33">
        <v>0.49144705075216599</v>
      </c>
      <c r="BP138" s="33">
        <v>0.485879403214584</v>
      </c>
      <c r="BQ138" s="33">
        <v>0.84162527161224499</v>
      </c>
      <c r="BR138" s="33">
        <v>0.84458503604716195</v>
      </c>
      <c r="BS138" s="30" t="s">
        <v>69</v>
      </c>
      <c r="BT138" s="30" t="s">
        <v>69</v>
      </c>
      <c r="BU138" s="30" t="s">
        <v>70</v>
      </c>
      <c r="BV138" s="30" t="s">
        <v>70</v>
      </c>
      <c r="BW138" s="30" t="s">
        <v>71</v>
      </c>
      <c r="BX138" s="30" t="s">
        <v>71</v>
      </c>
      <c r="BY138" s="30" t="s">
        <v>69</v>
      </c>
      <c r="BZ138" s="30" t="s">
        <v>69</v>
      </c>
    </row>
    <row r="139" spans="1:78" s="56" customFormat="1" x14ac:dyDescent="0.3">
      <c r="A139" s="55">
        <v>14184100</v>
      </c>
      <c r="B139" s="55">
        <v>23780883</v>
      </c>
      <c r="C139" s="56" t="s">
        <v>143</v>
      </c>
      <c r="D139" s="56" t="s">
        <v>194</v>
      </c>
      <c r="E139" s="56" t="s">
        <v>152</v>
      </c>
      <c r="F139" s="57">
        <v>1.7</v>
      </c>
      <c r="G139" s="58">
        <v>0.76</v>
      </c>
      <c r="H139" s="58" t="str">
        <f>IF(G139&gt;0.8,"VG",IF(G139&gt;0.7,"G",IF(G139&gt;0.45,"S","NS")))</f>
        <v>G</v>
      </c>
      <c r="I139" s="58" t="str">
        <f>AI139</f>
        <v>G</v>
      </c>
      <c r="J139" s="58" t="str">
        <f>BB139</f>
        <v>G</v>
      </c>
      <c r="K139" s="58" t="str">
        <f>BT139</f>
        <v>G</v>
      </c>
      <c r="L139" s="59">
        <v>0.17199999999999999</v>
      </c>
      <c r="M139" s="58" t="str">
        <f>IF(ABS(L139)&lt;5%,"VG",IF(ABS(L139)&lt;10%,"G",IF(ABS(L139)&lt;15%,"S","NS")))</f>
        <v>NS</v>
      </c>
      <c r="N139" s="58" t="str">
        <f>AO139</f>
        <v>G</v>
      </c>
      <c r="O139" s="58" t="str">
        <f>BD139</f>
        <v>G</v>
      </c>
      <c r="P139" s="58" t="str">
        <f>BY139</f>
        <v>G</v>
      </c>
      <c r="Q139" s="58">
        <v>0.46</v>
      </c>
      <c r="R139" s="58" t="str">
        <f>IF(Q139&lt;=0.5,"VG",IF(Q139&lt;=0.6,"G",IF(Q139&lt;=0.7,"S","NS")))</f>
        <v>VG</v>
      </c>
      <c r="S139" s="58" t="str">
        <f>AN139</f>
        <v>G</v>
      </c>
      <c r="T139" s="58" t="str">
        <f>BF139</f>
        <v>VG</v>
      </c>
      <c r="U139" s="58" t="str">
        <f>BX139</f>
        <v>VG</v>
      </c>
      <c r="V139" s="58">
        <v>0.91500000000000004</v>
      </c>
      <c r="W139" s="58" t="str">
        <f>IF(V139&gt;0.85,"VG",IF(V139&gt;0.75,"G",IF(V139&gt;0.6,"S","NS")))</f>
        <v>VG</v>
      </c>
      <c r="X139" s="58" t="str">
        <f>AP139</f>
        <v>S</v>
      </c>
      <c r="Y139" s="58" t="str">
        <f>BH139</f>
        <v>VG</v>
      </c>
      <c r="Z139" s="58" t="str">
        <f>BZ139</f>
        <v>G</v>
      </c>
      <c r="AA139" s="60">
        <v>0.74616055699305495</v>
      </c>
      <c r="AB139" s="60">
        <v>0.67909814418889003</v>
      </c>
      <c r="AC139" s="60">
        <v>14.057892180073001</v>
      </c>
      <c r="AD139" s="60">
        <v>10.3877828640448</v>
      </c>
      <c r="AE139" s="60">
        <v>0.50382481380629296</v>
      </c>
      <c r="AF139" s="60">
        <v>0.56648199954730305</v>
      </c>
      <c r="AG139" s="60">
        <v>0.84268686003554205</v>
      </c>
      <c r="AH139" s="60">
        <v>0.72946601556531199</v>
      </c>
      <c r="AI139" s="55" t="s">
        <v>69</v>
      </c>
      <c r="AJ139" s="55" t="s">
        <v>70</v>
      </c>
      <c r="AK139" s="55" t="s">
        <v>70</v>
      </c>
      <c r="AL139" s="55" t="s">
        <v>70</v>
      </c>
      <c r="AM139" s="55" t="s">
        <v>69</v>
      </c>
      <c r="AN139" s="55" t="s">
        <v>69</v>
      </c>
      <c r="AO139" s="55" t="s">
        <v>69</v>
      </c>
      <c r="AP139" s="55" t="s">
        <v>70</v>
      </c>
      <c r="AR139" s="61" t="s">
        <v>149</v>
      </c>
      <c r="AS139" s="60">
        <v>0.79445395584336498</v>
      </c>
      <c r="AT139" s="60">
        <v>0.793548832874162</v>
      </c>
      <c r="AU139" s="60">
        <v>8.4103450557926198</v>
      </c>
      <c r="AV139" s="60">
        <v>8.4276026771923807</v>
      </c>
      <c r="AW139" s="60">
        <v>0.45337186079049402</v>
      </c>
      <c r="AX139" s="60">
        <v>0.45436897685233502</v>
      </c>
      <c r="AY139" s="60">
        <v>0.85077270589057197</v>
      </c>
      <c r="AZ139" s="60">
        <v>0.85532850180283004</v>
      </c>
      <c r="BA139" s="55" t="s">
        <v>69</v>
      </c>
      <c r="BB139" s="55" t="s">
        <v>69</v>
      </c>
      <c r="BC139" s="55" t="s">
        <v>69</v>
      </c>
      <c r="BD139" s="55" t="s">
        <v>69</v>
      </c>
      <c r="BE139" s="55" t="s">
        <v>71</v>
      </c>
      <c r="BF139" s="55" t="s">
        <v>71</v>
      </c>
      <c r="BG139" s="55" t="s">
        <v>71</v>
      </c>
      <c r="BH139" s="55" t="s">
        <v>71</v>
      </c>
      <c r="BI139" s="56">
        <f>IF(BJ139=AR139,1,0)</f>
        <v>1</v>
      </c>
      <c r="BJ139" s="56" t="s">
        <v>149</v>
      </c>
      <c r="BK139" s="60">
        <v>0.75847979630699902</v>
      </c>
      <c r="BL139" s="60">
        <v>0.76392120553183895</v>
      </c>
      <c r="BM139" s="60">
        <v>12.772944691857001</v>
      </c>
      <c r="BN139" s="60">
        <v>11.9197259371805</v>
      </c>
      <c r="BO139" s="60">
        <v>0.49144705075216599</v>
      </c>
      <c r="BP139" s="60">
        <v>0.485879403214584</v>
      </c>
      <c r="BQ139" s="60">
        <v>0.84162527161224499</v>
      </c>
      <c r="BR139" s="60">
        <v>0.84458503604716195</v>
      </c>
      <c r="BS139" s="56" t="s">
        <v>69</v>
      </c>
      <c r="BT139" s="56" t="s">
        <v>69</v>
      </c>
      <c r="BU139" s="56" t="s">
        <v>70</v>
      </c>
      <c r="BV139" s="56" t="s">
        <v>70</v>
      </c>
      <c r="BW139" s="56" t="s">
        <v>71</v>
      </c>
      <c r="BX139" s="56" t="s">
        <v>71</v>
      </c>
      <c r="BY139" s="56" t="s">
        <v>69</v>
      </c>
      <c r="BZ139" s="56" t="s">
        <v>69</v>
      </c>
    </row>
    <row r="140" spans="1:78" s="56" customFormat="1" x14ac:dyDescent="0.3">
      <c r="A140" s="55">
        <v>14184100</v>
      </c>
      <c r="B140" s="55">
        <v>23780883</v>
      </c>
      <c r="C140" s="56" t="s">
        <v>143</v>
      </c>
      <c r="D140" s="56" t="s">
        <v>204</v>
      </c>
      <c r="E140" s="56" t="s">
        <v>152</v>
      </c>
      <c r="F140" s="57">
        <v>1.7</v>
      </c>
      <c r="G140" s="58">
        <v>0.76</v>
      </c>
      <c r="H140" s="58" t="str">
        <f>IF(G140&gt;0.8,"VG",IF(G140&gt;0.7,"G",IF(G140&gt;0.45,"S","NS")))</f>
        <v>G</v>
      </c>
      <c r="I140" s="58" t="str">
        <f>AI140</f>
        <v>G</v>
      </c>
      <c r="J140" s="58" t="str">
        <f>BB140</f>
        <v>G</v>
      </c>
      <c r="K140" s="58" t="str">
        <f>BT140</f>
        <v>G</v>
      </c>
      <c r="L140" s="59">
        <v>0.17380000000000001</v>
      </c>
      <c r="M140" s="58" t="str">
        <f>IF(ABS(L140)&lt;5%,"VG",IF(ABS(L140)&lt;10%,"G",IF(ABS(L140)&lt;15%,"S","NS")))</f>
        <v>NS</v>
      </c>
      <c r="N140" s="58" t="str">
        <f>AO140</f>
        <v>G</v>
      </c>
      <c r="O140" s="58" t="str">
        <f>BD140</f>
        <v>G</v>
      </c>
      <c r="P140" s="58" t="str">
        <f>BY140</f>
        <v>G</v>
      </c>
      <c r="Q140" s="58">
        <v>0.46</v>
      </c>
      <c r="R140" s="58" t="str">
        <f>IF(Q140&lt;=0.5,"VG",IF(Q140&lt;=0.6,"G",IF(Q140&lt;=0.7,"S","NS")))</f>
        <v>VG</v>
      </c>
      <c r="S140" s="58" t="str">
        <f>AN140</f>
        <v>G</v>
      </c>
      <c r="T140" s="58" t="str">
        <f>BF140</f>
        <v>VG</v>
      </c>
      <c r="U140" s="58" t="str">
        <f>BX140</f>
        <v>VG</v>
      </c>
      <c r="V140" s="58">
        <v>0.91600000000000004</v>
      </c>
      <c r="W140" s="58" t="str">
        <f>IF(V140&gt;0.85,"VG",IF(V140&gt;0.75,"G",IF(V140&gt;0.6,"S","NS")))</f>
        <v>VG</v>
      </c>
      <c r="X140" s="58" t="str">
        <f>AP140</f>
        <v>S</v>
      </c>
      <c r="Y140" s="58" t="str">
        <f>BH140</f>
        <v>VG</v>
      </c>
      <c r="Z140" s="58" t="str">
        <f>BZ140</f>
        <v>G</v>
      </c>
      <c r="AA140" s="60">
        <v>0.74616055699305495</v>
      </c>
      <c r="AB140" s="60">
        <v>0.67909814418889003</v>
      </c>
      <c r="AC140" s="60">
        <v>14.057892180073001</v>
      </c>
      <c r="AD140" s="60">
        <v>10.3877828640448</v>
      </c>
      <c r="AE140" s="60">
        <v>0.50382481380629296</v>
      </c>
      <c r="AF140" s="60">
        <v>0.56648199954730305</v>
      </c>
      <c r="AG140" s="60">
        <v>0.84268686003554205</v>
      </c>
      <c r="AH140" s="60">
        <v>0.72946601556531199</v>
      </c>
      <c r="AI140" s="55" t="s">
        <v>69</v>
      </c>
      <c r="AJ140" s="55" t="s">
        <v>70</v>
      </c>
      <c r="AK140" s="55" t="s">
        <v>70</v>
      </c>
      <c r="AL140" s="55" t="s">
        <v>70</v>
      </c>
      <c r="AM140" s="55" t="s">
        <v>69</v>
      </c>
      <c r="AN140" s="55" t="s">
        <v>69</v>
      </c>
      <c r="AO140" s="55" t="s">
        <v>69</v>
      </c>
      <c r="AP140" s="55" t="s">
        <v>70</v>
      </c>
      <c r="AR140" s="61" t="s">
        <v>149</v>
      </c>
      <c r="AS140" s="60">
        <v>0.79445395584336498</v>
      </c>
      <c r="AT140" s="60">
        <v>0.793548832874162</v>
      </c>
      <c r="AU140" s="60">
        <v>8.4103450557926198</v>
      </c>
      <c r="AV140" s="60">
        <v>8.4276026771923807</v>
      </c>
      <c r="AW140" s="60">
        <v>0.45337186079049402</v>
      </c>
      <c r="AX140" s="60">
        <v>0.45436897685233502</v>
      </c>
      <c r="AY140" s="60">
        <v>0.85077270589057197</v>
      </c>
      <c r="AZ140" s="60">
        <v>0.85532850180283004</v>
      </c>
      <c r="BA140" s="55" t="s">
        <v>69</v>
      </c>
      <c r="BB140" s="55" t="s">
        <v>69</v>
      </c>
      <c r="BC140" s="55" t="s">
        <v>69</v>
      </c>
      <c r="BD140" s="55" t="s">
        <v>69</v>
      </c>
      <c r="BE140" s="55" t="s">
        <v>71</v>
      </c>
      <c r="BF140" s="55" t="s">
        <v>71</v>
      </c>
      <c r="BG140" s="55" t="s">
        <v>71</v>
      </c>
      <c r="BH140" s="55" t="s">
        <v>71</v>
      </c>
      <c r="BI140" s="56">
        <f>IF(BJ140=AR140,1,0)</f>
        <v>1</v>
      </c>
      <c r="BJ140" s="56" t="s">
        <v>149</v>
      </c>
      <c r="BK140" s="60">
        <v>0.75847979630699902</v>
      </c>
      <c r="BL140" s="60">
        <v>0.76392120553183895</v>
      </c>
      <c r="BM140" s="60">
        <v>12.772944691857001</v>
      </c>
      <c r="BN140" s="60">
        <v>11.9197259371805</v>
      </c>
      <c r="BO140" s="60">
        <v>0.49144705075216599</v>
      </c>
      <c r="BP140" s="60">
        <v>0.485879403214584</v>
      </c>
      <c r="BQ140" s="60">
        <v>0.84162527161224499</v>
      </c>
      <c r="BR140" s="60">
        <v>0.84458503604716195</v>
      </c>
      <c r="BS140" s="56" t="s">
        <v>69</v>
      </c>
      <c r="BT140" s="56" t="s">
        <v>69</v>
      </c>
      <c r="BU140" s="56" t="s">
        <v>70</v>
      </c>
      <c r="BV140" s="56" t="s">
        <v>70</v>
      </c>
      <c r="BW140" s="56" t="s">
        <v>71</v>
      </c>
      <c r="BX140" s="56" t="s">
        <v>71</v>
      </c>
      <c r="BY140" s="56" t="s">
        <v>69</v>
      </c>
      <c r="BZ140" s="56" t="s">
        <v>69</v>
      </c>
    </row>
    <row r="141" spans="1:78" s="56" customFormat="1" x14ac:dyDescent="0.3">
      <c r="A141" s="55">
        <v>14184100</v>
      </c>
      <c r="B141" s="55">
        <v>23780883</v>
      </c>
      <c r="C141" s="56" t="s">
        <v>143</v>
      </c>
      <c r="D141" s="56" t="s">
        <v>210</v>
      </c>
      <c r="E141" s="56" t="s">
        <v>152</v>
      </c>
      <c r="F141" s="57">
        <v>1.7</v>
      </c>
      <c r="G141" s="58">
        <v>0.76</v>
      </c>
      <c r="H141" s="58" t="str">
        <f>IF(G141&gt;0.8,"VG",IF(G141&gt;0.7,"G",IF(G141&gt;0.45,"S","NS")))</f>
        <v>G</v>
      </c>
      <c r="I141" s="58" t="str">
        <f>AI141</f>
        <v>G</v>
      </c>
      <c r="J141" s="58" t="str">
        <f>BB141</f>
        <v>G</v>
      </c>
      <c r="K141" s="58" t="str">
        <f>BT141</f>
        <v>G</v>
      </c>
      <c r="L141" s="59">
        <v>0.1704</v>
      </c>
      <c r="M141" s="58" t="str">
        <f>IF(ABS(L141)&lt;5%,"VG",IF(ABS(L141)&lt;10%,"G",IF(ABS(L141)&lt;15%,"S","NS")))</f>
        <v>NS</v>
      </c>
      <c r="N141" s="58" t="str">
        <f>AO141</f>
        <v>G</v>
      </c>
      <c r="O141" s="58" t="str">
        <f>BD141</f>
        <v>G</v>
      </c>
      <c r="P141" s="58" t="str">
        <f>BY141</f>
        <v>G</v>
      </c>
      <c r="Q141" s="58">
        <v>0.46</v>
      </c>
      <c r="R141" s="58" t="str">
        <f>IF(Q141&lt;=0.5,"VG",IF(Q141&lt;=0.6,"G",IF(Q141&lt;=0.7,"S","NS")))</f>
        <v>VG</v>
      </c>
      <c r="S141" s="58" t="str">
        <f>AN141</f>
        <v>G</v>
      </c>
      <c r="T141" s="58" t="str">
        <f>BF141</f>
        <v>VG</v>
      </c>
      <c r="U141" s="58" t="str">
        <f>BX141</f>
        <v>VG</v>
      </c>
      <c r="V141" s="58">
        <v>0.91500000000000004</v>
      </c>
      <c r="W141" s="58" t="str">
        <f>IF(V141&gt;0.85,"VG",IF(V141&gt;0.75,"G",IF(V141&gt;0.6,"S","NS")))</f>
        <v>VG</v>
      </c>
      <c r="X141" s="58" t="str">
        <f>AP141</f>
        <v>S</v>
      </c>
      <c r="Y141" s="58" t="str">
        <f>BH141</f>
        <v>VG</v>
      </c>
      <c r="Z141" s="58" t="str">
        <f>BZ141</f>
        <v>G</v>
      </c>
      <c r="AA141" s="60">
        <v>0.74616055699305495</v>
      </c>
      <c r="AB141" s="60">
        <v>0.67909814418889003</v>
      </c>
      <c r="AC141" s="60">
        <v>14.057892180073001</v>
      </c>
      <c r="AD141" s="60">
        <v>10.3877828640448</v>
      </c>
      <c r="AE141" s="60">
        <v>0.50382481380629296</v>
      </c>
      <c r="AF141" s="60">
        <v>0.56648199954730305</v>
      </c>
      <c r="AG141" s="60">
        <v>0.84268686003554205</v>
      </c>
      <c r="AH141" s="60">
        <v>0.72946601556531199</v>
      </c>
      <c r="AI141" s="55" t="s">
        <v>69</v>
      </c>
      <c r="AJ141" s="55" t="s">
        <v>70</v>
      </c>
      <c r="AK141" s="55" t="s">
        <v>70</v>
      </c>
      <c r="AL141" s="55" t="s">
        <v>70</v>
      </c>
      <c r="AM141" s="55" t="s">
        <v>69</v>
      </c>
      <c r="AN141" s="55" t="s">
        <v>69</v>
      </c>
      <c r="AO141" s="55" t="s">
        <v>69</v>
      </c>
      <c r="AP141" s="55" t="s">
        <v>70</v>
      </c>
      <c r="AR141" s="61" t="s">
        <v>149</v>
      </c>
      <c r="AS141" s="60">
        <v>0.79445395584336498</v>
      </c>
      <c r="AT141" s="60">
        <v>0.793548832874162</v>
      </c>
      <c r="AU141" s="60">
        <v>8.4103450557926198</v>
      </c>
      <c r="AV141" s="60">
        <v>8.4276026771923807</v>
      </c>
      <c r="AW141" s="60">
        <v>0.45337186079049402</v>
      </c>
      <c r="AX141" s="60">
        <v>0.45436897685233502</v>
      </c>
      <c r="AY141" s="60">
        <v>0.85077270589057197</v>
      </c>
      <c r="AZ141" s="60">
        <v>0.85532850180283004</v>
      </c>
      <c r="BA141" s="55" t="s">
        <v>69</v>
      </c>
      <c r="BB141" s="55" t="s">
        <v>69</v>
      </c>
      <c r="BC141" s="55" t="s">
        <v>69</v>
      </c>
      <c r="BD141" s="55" t="s">
        <v>69</v>
      </c>
      <c r="BE141" s="55" t="s">
        <v>71</v>
      </c>
      <c r="BF141" s="55" t="s">
        <v>71</v>
      </c>
      <c r="BG141" s="55" t="s">
        <v>71</v>
      </c>
      <c r="BH141" s="55" t="s">
        <v>71</v>
      </c>
      <c r="BI141" s="56">
        <f>IF(BJ141=AR141,1,0)</f>
        <v>1</v>
      </c>
      <c r="BJ141" s="56" t="s">
        <v>149</v>
      </c>
      <c r="BK141" s="60">
        <v>0.75847979630699902</v>
      </c>
      <c r="BL141" s="60">
        <v>0.76392120553183895</v>
      </c>
      <c r="BM141" s="60">
        <v>12.772944691857001</v>
      </c>
      <c r="BN141" s="60">
        <v>11.9197259371805</v>
      </c>
      <c r="BO141" s="60">
        <v>0.49144705075216599</v>
      </c>
      <c r="BP141" s="60">
        <v>0.485879403214584</v>
      </c>
      <c r="BQ141" s="60">
        <v>0.84162527161224499</v>
      </c>
      <c r="BR141" s="60">
        <v>0.84458503604716195</v>
      </c>
      <c r="BS141" s="56" t="s">
        <v>69</v>
      </c>
      <c r="BT141" s="56" t="s">
        <v>69</v>
      </c>
      <c r="BU141" s="56" t="s">
        <v>70</v>
      </c>
      <c r="BV141" s="56" t="s">
        <v>70</v>
      </c>
      <c r="BW141" s="56" t="s">
        <v>71</v>
      </c>
      <c r="BX141" s="56" t="s">
        <v>71</v>
      </c>
      <c r="BY141" s="56" t="s">
        <v>69</v>
      </c>
      <c r="BZ141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2021-05-18T18:52:58Z</dcterms:modified>
</cp:coreProperties>
</file>