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FBEDE7C1-39C4-4F48-BE1E-2B7D4C28819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tatistics calculator" sheetId="1" r:id="rId1"/>
    <sheet name="Mohawk" sheetId="4" r:id="rId2"/>
    <sheet name="Sheet1" sheetId="2" r:id="rId3"/>
    <sheet name="Lookout49" sheetId="6" r:id="rId4"/>
    <sheet name="Clear Lake" sheetId="5" r:id="rId5"/>
    <sheet name="SFork48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9" i="6" l="1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E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C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H1" i="1" l="1"/>
  <c r="A2" i="5" l="1"/>
  <c r="U111" i="1" l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T2" i="1"/>
  <c r="S2" i="1"/>
  <c r="H2" i="1" l="1"/>
  <c r="I2" i="1"/>
  <c r="B9" i="1" s="1"/>
  <c r="B7" i="1" l="1"/>
  <c r="B2" i="1"/>
  <c r="B3" i="1"/>
  <c r="C3" i="1" s="1"/>
  <c r="B10" i="1"/>
  <c r="B8" i="1"/>
  <c r="J111" i="1" l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K4" i="1"/>
  <c r="Q67" i="1"/>
  <c r="J4" i="1"/>
  <c r="P41" i="1" l="1"/>
  <c r="R41" i="1"/>
  <c r="P49" i="1"/>
  <c r="R49" i="1"/>
  <c r="P57" i="1"/>
  <c r="R57" i="1"/>
  <c r="P65" i="1"/>
  <c r="R65" i="1"/>
  <c r="P73" i="1"/>
  <c r="R73" i="1"/>
  <c r="P81" i="1"/>
  <c r="R81" i="1"/>
  <c r="P89" i="1"/>
  <c r="R89" i="1"/>
  <c r="P97" i="1"/>
  <c r="R97" i="1"/>
  <c r="P105" i="1"/>
  <c r="R105" i="1"/>
  <c r="P5" i="1"/>
  <c r="R5" i="1"/>
  <c r="P37" i="1"/>
  <c r="R37" i="1"/>
  <c r="P77" i="1"/>
  <c r="R77" i="1"/>
  <c r="P101" i="1"/>
  <c r="R101" i="1"/>
  <c r="P22" i="1"/>
  <c r="R22" i="1"/>
  <c r="P54" i="1"/>
  <c r="R54" i="1"/>
  <c r="P78" i="1"/>
  <c r="R78" i="1"/>
  <c r="P94" i="1"/>
  <c r="R94" i="1"/>
  <c r="P15" i="1"/>
  <c r="R15" i="1"/>
  <c r="P8" i="1"/>
  <c r="R8" i="1"/>
  <c r="P32" i="1"/>
  <c r="R32" i="1"/>
  <c r="P56" i="1"/>
  <c r="R56" i="1"/>
  <c r="P88" i="1"/>
  <c r="R88" i="1"/>
  <c r="P58" i="1"/>
  <c r="R58" i="1"/>
  <c r="P13" i="1"/>
  <c r="R13" i="1"/>
  <c r="P45" i="1"/>
  <c r="R45" i="1"/>
  <c r="P69" i="1"/>
  <c r="R69" i="1"/>
  <c r="P85" i="1"/>
  <c r="R85" i="1"/>
  <c r="P6" i="1"/>
  <c r="R6" i="1"/>
  <c r="P30" i="1"/>
  <c r="R30" i="1"/>
  <c r="P62" i="1"/>
  <c r="R62" i="1"/>
  <c r="P86" i="1"/>
  <c r="R86" i="1"/>
  <c r="P7" i="1"/>
  <c r="R7" i="1"/>
  <c r="P39" i="1"/>
  <c r="R39" i="1"/>
  <c r="P16" i="1"/>
  <c r="R16" i="1"/>
  <c r="P40" i="1"/>
  <c r="R40" i="1"/>
  <c r="P64" i="1"/>
  <c r="R64" i="1"/>
  <c r="P80" i="1"/>
  <c r="R80" i="1"/>
  <c r="P96" i="1"/>
  <c r="R96" i="1"/>
  <c r="P9" i="1"/>
  <c r="R9" i="1"/>
  <c r="P17" i="1"/>
  <c r="R17" i="1"/>
  <c r="P33" i="1"/>
  <c r="R33" i="1"/>
  <c r="P18" i="1"/>
  <c r="R18" i="1"/>
  <c r="P34" i="1"/>
  <c r="R34" i="1"/>
  <c r="P50" i="1"/>
  <c r="R50" i="1"/>
  <c r="P66" i="1"/>
  <c r="R66" i="1"/>
  <c r="P82" i="1"/>
  <c r="R82" i="1"/>
  <c r="P90" i="1"/>
  <c r="R90" i="1"/>
  <c r="P106" i="1"/>
  <c r="R106" i="1"/>
  <c r="P11" i="1"/>
  <c r="R11" i="1"/>
  <c r="P27" i="1"/>
  <c r="R27" i="1"/>
  <c r="P43" i="1"/>
  <c r="R43" i="1"/>
  <c r="P51" i="1"/>
  <c r="R51" i="1"/>
  <c r="P59" i="1"/>
  <c r="R59" i="1"/>
  <c r="P67" i="1"/>
  <c r="R67" i="1"/>
  <c r="P75" i="1"/>
  <c r="R75" i="1"/>
  <c r="P83" i="1"/>
  <c r="R83" i="1"/>
  <c r="P91" i="1"/>
  <c r="R91" i="1"/>
  <c r="P99" i="1"/>
  <c r="R99" i="1"/>
  <c r="P107" i="1"/>
  <c r="R107" i="1"/>
  <c r="P21" i="1"/>
  <c r="R21" i="1"/>
  <c r="P53" i="1"/>
  <c r="R53" i="1"/>
  <c r="P93" i="1"/>
  <c r="R93" i="1"/>
  <c r="P46" i="1"/>
  <c r="R46" i="1"/>
  <c r="P110" i="1"/>
  <c r="R110" i="1"/>
  <c r="P31" i="1"/>
  <c r="R31" i="1"/>
  <c r="P24" i="1"/>
  <c r="R24" i="1"/>
  <c r="P48" i="1"/>
  <c r="R48" i="1"/>
  <c r="P72" i="1"/>
  <c r="R72" i="1"/>
  <c r="P104" i="1"/>
  <c r="R104" i="1"/>
  <c r="P25" i="1"/>
  <c r="R25" i="1"/>
  <c r="P4" i="1"/>
  <c r="R4" i="1"/>
  <c r="P10" i="1"/>
  <c r="R10" i="1"/>
  <c r="P26" i="1"/>
  <c r="R26" i="1"/>
  <c r="P42" i="1"/>
  <c r="R42" i="1"/>
  <c r="P74" i="1"/>
  <c r="R74" i="1"/>
  <c r="P98" i="1"/>
  <c r="R98" i="1"/>
  <c r="P19" i="1"/>
  <c r="R19" i="1"/>
  <c r="P35" i="1"/>
  <c r="R35" i="1"/>
  <c r="P12" i="1"/>
  <c r="R12" i="1"/>
  <c r="P20" i="1"/>
  <c r="R20" i="1"/>
  <c r="P28" i="1"/>
  <c r="R28" i="1"/>
  <c r="P36" i="1"/>
  <c r="R36" i="1"/>
  <c r="P44" i="1"/>
  <c r="R44" i="1"/>
  <c r="P52" i="1"/>
  <c r="R52" i="1"/>
  <c r="P60" i="1"/>
  <c r="R60" i="1"/>
  <c r="P68" i="1"/>
  <c r="R68" i="1"/>
  <c r="P76" i="1"/>
  <c r="R76" i="1"/>
  <c r="P84" i="1"/>
  <c r="R84" i="1"/>
  <c r="P92" i="1"/>
  <c r="R92" i="1"/>
  <c r="P100" i="1"/>
  <c r="R100" i="1"/>
  <c r="P108" i="1"/>
  <c r="R108" i="1"/>
  <c r="P29" i="1"/>
  <c r="R29" i="1"/>
  <c r="P61" i="1"/>
  <c r="R61" i="1"/>
  <c r="P109" i="1"/>
  <c r="R109" i="1"/>
  <c r="P14" i="1"/>
  <c r="R14" i="1"/>
  <c r="P38" i="1"/>
  <c r="R38" i="1"/>
  <c r="P70" i="1"/>
  <c r="R70" i="1"/>
  <c r="P102" i="1"/>
  <c r="R102" i="1"/>
  <c r="P23" i="1"/>
  <c r="R23" i="1"/>
  <c r="P47" i="1"/>
  <c r="R47" i="1"/>
  <c r="P55" i="1"/>
  <c r="R55" i="1"/>
  <c r="P63" i="1"/>
  <c r="R63" i="1"/>
  <c r="P71" i="1"/>
  <c r="R71" i="1"/>
  <c r="P79" i="1"/>
  <c r="R79" i="1"/>
  <c r="P87" i="1"/>
  <c r="R87" i="1"/>
  <c r="P95" i="1"/>
  <c r="R95" i="1"/>
  <c r="P103" i="1"/>
  <c r="R103" i="1"/>
  <c r="P111" i="1"/>
  <c r="R111" i="1"/>
  <c r="L83" i="1"/>
  <c r="N83" i="1" s="1"/>
  <c r="L46" i="1"/>
  <c r="N46" i="1" s="1"/>
  <c r="K26" i="1"/>
  <c r="M26" i="1" s="1"/>
  <c r="K50" i="1"/>
  <c r="M50" i="1" s="1"/>
  <c r="K84" i="1"/>
  <c r="M84" i="1" s="1"/>
  <c r="K33" i="1"/>
  <c r="M33" i="1" s="1"/>
  <c r="K40" i="1"/>
  <c r="M40" i="1" s="1"/>
  <c r="K61" i="1"/>
  <c r="M61" i="1" s="1"/>
  <c r="K68" i="1"/>
  <c r="M68" i="1" s="1"/>
  <c r="K15" i="1"/>
  <c r="M15" i="1" s="1"/>
  <c r="K51" i="1"/>
  <c r="M51" i="1" s="1"/>
  <c r="K75" i="1"/>
  <c r="M75" i="1" s="1"/>
  <c r="K47" i="1"/>
  <c r="M47" i="1" s="1"/>
  <c r="K81" i="1"/>
  <c r="K86" i="1"/>
  <c r="M86" i="1" s="1"/>
  <c r="K76" i="1"/>
  <c r="M76" i="1" s="1"/>
  <c r="K93" i="1"/>
  <c r="K98" i="1"/>
  <c r="M98" i="1" s="1"/>
  <c r="K110" i="1"/>
  <c r="M110" i="1" s="1"/>
  <c r="K12" i="1"/>
  <c r="K17" i="1"/>
  <c r="M17" i="1" s="1"/>
  <c r="K24" i="1"/>
  <c r="M24" i="1" s="1"/>
  <c r="K48" i="1"/>
  <c r="M48" i="1" s="1"/>
  <c r="K52" i="1"/>
  <c r="M52" i="1" s="1"/>
  <c r="K87" i="1"/>
  <c r="M87" i="1" s="1"/>
  <c r="K54" i="1"/>
  <c r="M54" i="1" s="1"/>
  <c r="K101" i="1"/>
  <c r="M101" i="1" s="1"/>
  <c r="K5" i="1"/>
  <c r="M5" i="1" s="1"/>
  <c r="K42" i="1"/>
  <c r="M42" i="1" s="1"/>
  <c r="K70" i="1"/>
  <c r="M70" i="1" s="1"/>
  <c r="K6" i="1"/>
  <c r="M6" i="1" s="1"/>
  <c r="K31" i="1"/>
  <c r="M31" i="1" s="1"/>
  <c r="K59" i="1"/>
  <c r="M59" i="1" s="1"/>
  <c r="L13" i="1"/>
  <c r="N13" i="1" s="1"/>
  <c r="K78" i="1"/>
  <c r="M78" i="1" s="1"/>
  <c r="K95" i="1"/>
  <c r="M95" i="1" s="1"/>
  <c r="K107" i="1"/>
  <c r="M107" i="1" s="1"/>
  <c r="K96" i="1"/>
  <c r="K108" i="1"/>
  <c r="M108" i="1" s="1"/>
  <c r="L21" i="1"/>
  <c r="N21" i="1" s="1"/>
  <c r="L25" i="1"/>
  <c r="N25" i="1" s="1"/>
  <c r="L32" i="1"/>
  <c r="N32" i="1" s="1"/>
  <c r="L53" i="1"/>
  <c r="N53" i="1" s="1"/>
  <c r="L60" i="1"/>
  <c r="N60" i="1" s="1"/>
  <c r="L74" i="1"/>
  <c r="N74" i="1" s="1"/>
  <c r="Q35" i="1"/>
  <c r="L28" i="1"/>
  <c r="N28" i="1" s="1"/>
  <c r="L89" i="1"/>
  <c r="N89" i="1" s="1"/>
  <c r="Q43" i="1"/>
  <c r="Q19" i="1"/>
  <c r="L39" i="1"/>
  <c r="N39" i="1" s="1"/>
  <c r="L63" i="1"/>
  <c r="N63" i="1" s="1"/>
  <c r="L11" i="1"/>
  <c r="N11" i="1" s="1"/>
  <c r="L44" i="1"/>
  <c r="N44" i="1" s="1"/>
  <c r="L65" i="1"/>
  <c r="N65" i="1" s="1"/>
  <c r="L104" i="1"/>
  <c r="N104" i="1" s="1"/>
  <c r="Q51" i="1"/>
  <c r="L35" i="1"/>
  <c r="N35" i="1" s="1"/>
  <c r="L56" i="1"/>
  <c r="N56" i="1" s="1"/>
  <c r="L30" i="1"/>
  <c r="N30" i="1" s="1"/>
  <c r="L37" i="1"/>
  <c r="N37" i="1" s="1"/>
  <c r="L41" i="1"/>
  <c r="N41" i="1" s="1"/>
  <c r="L58" i="1"/>
  <c r="N58" i="1" s="1"/>
  <c r="Q59" i="1"/>
  <c r="L18" i="1"/>
  <c r="N18" i="1" s="1"/>
  <c r="L8" i="1"/>
  <c r="N8" i="1" s="1"/>
  <c r="L19" i="1"/>
  <c r="N19" i="1" s="1"/>
  <c r="L34" i="1"/>
  <c r="N34" i="1" s="1"/>
  <c r="L62" i="1"/>
  <c r="N62" i="1" s="1"/>
  <c r="Q104" i="1"/>
  <c r="Q96" i="1"/>
  <c r="Q88" i="1"/>
  <c r="Q80" i="1"/>
  <c r="Q72" i="1"/>
  <c r="Q64" i="1"/>
  <c r="Q56" i="1"/>
  <c r="Q48" i="1"/>
  <c r="Q40" i="1"/>
  <c r="Q32" i="1"/>
  <c r="Q24" i="1"/>
  <c r="Q16" i="1"/>
  <c r="Q8" i="1"/>
  <c r="L109" i="1"/>
  <c r="N109" i="1" s="1"/>
  <c r="L77" i="1"/>
  <c r="N77" i="1" s="1"/>
  <c r="Q111" i="1"/>
  <c r="Q103" i="1"/>
  <c r="Q95" i="1"/>
  <c r="Q87" i="1"/>
  <c r="Q79" i="1"/>
  <c r="Q71" i="1"/>
  <c r="Q63" i="1"/>
  <c r="Q55" i="1"/>
  <c r="Q47" i="1"/>
  <c r="Q39" i="1"/>
  <c r="Q31" i="1"/>
  <c r="Q23" i="1"/>
  <c r="Q15" i="1"/>
  <c r="Q7" i="1"/>
  <c r="L105" i="1"/>
  <c r="N105" i="1" s="1"/>
  <c r="L99" i="1"/>
  <c r="L90" i="1"/>
  <c r="N90" i="1" s="1"/>
  <c r="L88" i="1"/>
  <c r="N88" i="1" s="1"/>
  <c r="L73" i="1"/>
  <c r="N73" i="1" s="1"/>
  <c r="L71" i="1"/>
  <c r="N71" i="1" s="1"/>
  <c r="L66" i="1"/>
  <c r="N66" i="1" s="1"/>
  <c r="L64" i="1"/>
  <c r="N64" i="1" s="1"/>
  <c r="L57" i="1"/>
  <c r="N57" i="1" s="1"/>
  <c r="L55" i="1"/>
  <c r="N55" i="1" s="1"/>
  <c r="L45" i="1"/>
  <c r="N45" i="1" s="1"/>
  <c r="L43" i="1"/>
  <c r="N43" i="1" s="1"/>
  <c r="L38" i="1"/>
  <c r="N38" i="1" s="1"/>
  <c r="L36" i="1"/>
  <c r="N36" i="1" s="1"/>
  <c r="L29" i="1"/>
  <c r="N29" i="1" s="1"/>
  <c r="L27" i="1"/>
  <c r="N27" i="1" s="1"/>
  <c r="L22" i="1"/>
  <c r="N22" i="1" s="1"/>
  <c r="L20" i="1"/>
  <c r="N20" i="1" s="1"/>
  <c r="L9" i="1"/>
  <c r="N9" i="1" s="1"/>
  <c r="L7" i="1"/>
  <c r="N7" i="1" s="1"/>
  <c r="L97" i="1"/>
  <c r="N97" i="1" s="1"/>
  <c r="L91" i="1"/>
  <c r="N91" i="1" s="1"/>
  <c r="L69" i="1"/>
  <c r="N69" i="1" s="1"/>
  <c r="Q110" i="1"/>
  <c r="Q102" i="1"/>
  <c r="Q94" i="1"/>
  <c r="Q86" i="1"/>
  <c r="Q78" i="1"/>
  <c r="Q70" i="1"/>
  <c r="Q62" i="1"/>
  <c r="Q54" i="1"/>
  <c r="Q46" i="1"/>
  <c r="Q38" i="1"/>
  <c r="Q30" i="1"/>
  <c r="Q22" i="1"/>
  <c r="Q14" i="1"/>
  <c r="Q6" i="1"/>
  <c r="L101" i="1"/>
  <c r="N101" i="1" s="1"/>
  <c r="L95" i="1"/>
  <c r="N95" i="1" s="1"/>
  <c r="L86" i="1"/>
  <c r="N86" i="1" s="1"/>
  <c r="L84" i="1"/>
  <c r="N84" i="1" s="1"/>
  <c r="L50" i="1"/>
  <c r="N50" i="1" s="1"/>
  <c r="L48" i="1"/>
  <c r="N48" i="1" s="1"/>
  <c r="L5" i="1"/>
  <c r="N5" i="1" s="1"/>
  <c r="L4" i="1"/>
  <c r="N4" i="1" s="1"/>
  <c r="L82" i="1"/>
  <c r="N82" i="1" s="1"/>
  <c r="L67" i="1"/>
  <c r="N67" i="1" s="1"/>
  <c r="Q109" i="1"/>
  <c r="Q101" i="1"/>
  <c r="Q93" i="1"/>
  <c r="Q85" i="1"/>
  <c r="Q77" i="1"/>
  <c r="Q69" i="1"/>
  <c r="Q61" i="1"/>
  <c r="Q53" i="1"/>
  <c r="Q45" i="1"/>
  <c r="Q37" i="1"/>
  <c r="Q29" i="1"/>
  <c r="Q21" i="1"/>
  <c r="Q13" i="1"/>
  <c r="Q5" i="1"/>
  <c r="L80" i="1"/>
  <c r="N80" i="1" s="1"/>
  <c r="Q108" i="1"/>
  <c r="Q100" i="1"/>
  <c r="Q92" i="1"/>
  <c r="Q84" i="1"/>
  <c r="Q76" i="1"/>
  <c r="Q68" i="1"/>
  <c r="Q60" i="1"/>
  <c r="Q52" i="1"/>
  <c r="Q44" i="1"/>
  <c r="Q36" i="1"/>
  <c r="Q28" i="1"/>
  <c r="Q20" i="1"/>
  <c r="Q12" i="1"/>
  <c r="Q4" i="1"/>
  <c r="L110" i="1"/>
  <c r="N110" i="1" s="1"/>
  <c r="L108" i="1"/>
  <c r="N108" i="1" s="1"/>
  <c r="L93" i="1"/>
  <c r="N93" i="1" s="1"/>
  <c r="L87" i="1"/>
  <c r="N87" i="1" s="1"/>
  <c r="L78" i="1"/>
  <c r="N78" i="1" s="1"/>
  <c r="L76" i="1"/>
  <c r="N76" i="1" s="1"/>
  <c r="L51" i="1"/>
  <c r="N51" i="1" s="1"/>
  <c r="L12" i="1"/>
  <c r="N12" i="1" s="1"/>
  <c r="Q107" i="1"/>
  <c r="Q99" i="1"/>
  <c r="Q91" i="1"/>
  <c r="Q83" i="1"/>
  <c r="Q75" i="1"/>
  <c r="Q106" i="1"/>
  <c r="Q98" i="1"/>
  <c r="Q90" i="1"/>
  <c r="Q82" i="1"/>
  <c r="Q74" i="1"/>
  <c r="Q66" i="1"/>
  <c r="Q58" i="1"/>
  <c r="Q50" i="1"/>
  <c r="Q42" i="1"/>
  <c r="Q34" i="1"/>
  <c r="Q26" i="1"/>
  <c r="Q18" i="1"/>
  <c r="Q10" i="1"/>
  <c r="L111" i="1"/>
  <c r="N111" i="1" s="1"/>
  <c r="L102" i="1"/>
  <c r="N102" i="1" s="1"/>
  <c r="L100" i="1"/>
  <c r="N100" i="1" s="1"/>
  <c r="L85" i="1"/>
  <c r="N85" i="1" s="1"/>
  <c r="L79" i="1"/>
  <c r="N79" i="1" s="1"/>
  <c r="L49" i="1"/>
  <c r="N49" i="1" s="1"/>
  <c r="L10" i="1"/>
  <c r="N10" i="1" s="1"/>
  <c r="L103" i="1"/>
  <c r="N103" i="1" s="1"/>
  <c r="L92" i="1"/>
  <c r="N92" i="1" s="1"/>
  <c r="Q105" i="1"/>
  <c r="Q97" i="1"/>
  <c r="Q89" i="1"/>
  <c r="Q81" i="1"/>
  <c r="Q73" i="1"/>
  <c r="Q65" i="1"/>
  <c r="Q57" i="1"/>
  <c r="Q49" i="1"/>
  <c r="Q41" i="1"/>
  <c r="Q33" i="1"/>
  <c r="Q25" i="1"/>
  <c r="Q17" i="1"/>
  <c r="Q9" i="1"/>
  <c r="L107" i="1"/>
  <c r="N107" i="1" s="1"/>
  <c r="L98" i="1"/>
  <c r="N98" i="1" s="1"/>
  <c r="L96" i="1"/>
  <c r="N96" i="1" s="1"/>
  <c r="L81" i="1"/>
  <c r="N81" i="1" s="1"/>
  <c r="L75" i="1"/>
  <c r="L70" i="1"/>
  <c r="N70" i="1" s="1"/>
  <c r="L68" i="1"/>
  <c r="N68" i="1" s="1"/>
  <c r="L61" i="1"/>
  <c r="N61" i="1" s="1"/>
  <c r="L59" i="1"/>
  <c r="L54" i="1"/>
  <c r="N54" i="1" s="1"/>
  <c r="L52" i="1"/>
  <c r="N52" i="1" s="1"/>
  <c r="L47" i="1"/>
  <c r="N47" i="1" s="1"/>
  <c r="L42" i="1"/>
  <c r="N42" i="1" s="1"/>
  <c r="L40" i="1"/>
  <c r="N40" i="1" s="1"/>
  <c r="L33" i="1"/>
  <c r="N33" i="1" s="1"/>
  <c r="L31" i="1"/>
  <c r="N31" i="1" s="1"/>
  <c r="L26" i="1"/>
  <c r="N26" i="1" s="1"/>
  <c r="L24" i="1"/>
  <c r="N24" i="1" s="1"/>
  <c r="L17" i="1"/>
  <c r="N17" i="1" s="1"/>
  <c r="L15" i="1"/>
  <c r="N15" i="1" s="1"/>
  <c r="L6" i="1"/>
  <c r="N6" i="1" s="1"/>
  <c r="L94" i="1"/>
  <c r="N94" i="1" s="1"/>
  <c r="Q27" i="1"/>
  <c r="L14" i="1"/>
  <c r="N14" i="1" s="1"/>
  <c r="L23" i="1"/>
  <c r="N23" i="1" s="1"/>
  <c r="L16" i="1"/>
  <c r="N16" i="1" s="1"/>
  <c r="L72" i="1"/>
  <c r="N72" i="1" s="1"/>
  <c r="L106" i="1"/>
  <c r="N106" i="1" s="1"/>
  <c r="Q11" i="1"/>
  <c r="K10" i="1"/>
  <c r="K49" i="1"/>
  <c r="K79" i="1"/>
  <c r="M79" i="1" s="1"/>
  <c r="K85" i="1"/>
  <c r="K100" i="1"/>
  <c r="K102" i="1"/>
  <c r="K111" i="1"/>
  <c r="M111" i="1" s="1"/>
  <c r="K8" i="1"/>
  <c r="M8" i="1" s="1"/>
  <c r="K14" i="1"/>
  <c r="K19" i="1"/>
  <c r="K21" i="1"/>
  <c r="K28" i="1"/>
  <c r="K30" i="1"/>
  <c r="K35" i="1"/>
  <c r="K37" i="1"/>
  <c r="K44" i="1"/>
  <c r="K46" i="1"/>
  <c r="K56" i="1"/>
  <c r="K58" i="1"/>
  <c r="K63" i="1"/>
  <c r="M63" i="1" s="1"/>
  <c r="K65" i="1"/>
  <c r="K72" i="1"/>
  <c r="M72" i="1" s="1"/>
  <c r="K74" i="1"/>
  <c r="K83" i="1"/>
  <c r="M83" i="1" s="1"/>
  <c r="K89" i="1"/>
  <c r="K104" i="1"/>
  <c r="K106" i="1"/>
  <c r="K16" i="1"/>
  <c r="M16" i="1" s="1"/>
  <c r="K18" i="1"/>
  <c r="K23" i="1"/>
  <c r="K25" i="1"/>
  <c r="K32" i="1"/>
  <c r="M32" i="1" s="1"/>
  <c r="K34" i="1"/>
  <c r="K39" i="1"/>
  <c r="K41" i="1"/>
  <c r="K53" i="1"/>
  <c r="K60" i="1"/>
  <c r="K62" i="1"/>
  <c r="K67" i="1"/>
  <c r="M67" i="1" s="1"/>
  <c r="K69" i="1"/>
  <c r="K80" i="1"/>
  <c r="K82" i="1"/>
  <c r="K91" i="1"/>
  <c r="M91" i="1" s="1"/>
  <c r="K97" i="1"/>
  <c r="K7" i="1"/>
  <c r="K9" i="1"/>
  <c r="K20" i="1"/>
  <c r="M20" i="1" s="1"/>
  <c r="K22" i="1"/>
  <c r="K27" i="1"/>
  <c r="K29" i="1"/>
  <c r="K36" i="1"/>
  <c r="M36" i="1" s="1"/>
  <c r="K38" i="1"/>
  <c r="K43" i="1"/>
  <c r="K45" i="1"/>
  <c r="K55" i="1"/>
  <c r="M55" i="1" s="1"/>
  <c r="K57" i="1"/>
  <c r="K64" i="1"/>
  <c r="K66" i="1"/>
  <c r="K71" i="1"/>
  <c r="M71" i="1" s="1"/>
  <c r="K73" i="1"/>
  <c r="K88" i="1"/>
  <c r="K90" i="1"/>
  <c r="K99" i="1"/>
  <c r="M99" i="1" s="1"/>
  <c r="K105" i="1"/>
  <c r="K11" i="1"/>
  <c r="K13" i="1"/>
  <c r="K77" i="1"/>
  <c r="K92" i="1"/>
  <c r="K94" i="1"/>
  <c r="K103" i="1"/>
  <c r="M103" i="1" s="1"/>
  <c r="K109" i="1"/>
  <c r="M4" i="1"/>
  <c r="P1" i="1" l="1"/>
  <c r="R2" i="1"/>
  <c r="B13" i="1" s="1"/>
  <c r="P2" i="1"/>
  <c r="O59" i="1"/>
  <c r="O13" i="1"/>
  <c r="O92" i="1"/>
  <c r="O44" i="1"/>
  <c r="O93" i="1"/>
  <c r="O4" i="1"/>
  <c r="O87" i="1"/>
  <c r="O96" i="1"/>
  <c r="O81" i="1"/>
  <c r="O86" i="1"/>
  <c r="M93" i="1"/>
  <c r="O64" i="1"/>
  <c r="O56" i="1"/>
  <c r="M44" i="1"/>
  <c r="B5" i="1"/>
  <c r="O101" i="1"/>
  <c r="O60" i="1"/>
  <c r="O36" i="1"/>
  <c r="O12" i="1"/>
  <c r="O80" i="1"/>
  <c r="N59" i="1"/>
  <c r="M13" i="1"/>
  <c r="O100" i="1"/>
  <c r="O84" i="1"/>
  <c r="M96" i="1"/>
  <c r="M81" i="1"/>
  <c r="M12" i="1"/>
  <c r="M80" i="1"/>
  <c r="O5" i="1"/>
  <c r="O83" i="1"/>
  <c r="O16" i="1"/>
  <c r="O72" i="1"/>
  <c r="O68" i="1"/>
  <c r="O88" i="1"/>
  <c r="O75" i="1"/>
  <c r="O95" i="1"/>
  <c r="M60" i="1"/>
  <c r="O104" i="1"/>
  <c r="O107" i="1"/>
  <c r="O33" i="1"/>
  <c r="O55" i="1"/>
  <c r="O99" i="1"/>
  <c r="M82" i="1"/>
  <c r="O82" i="1"/>
  <c r="O102" i="1"/>
  <c r="M102" i="1"/>
  <c r="M34" i="1"/>
  <c r="O34" i="1"/>
  <c r="M104" i="1"/>
  <c r="M94" i="1"/>
  <c r="O94" i="1"/>
  <c r="O20" i="1"/>
  <c r="O69" i="1"/>
  <c r="M69" i="1"/>
  <c r="O32" i="1"/>
  <c r="O89" i="1"/>
  <c r="M89" i="1"/>
  <c r="O58" i="1"/>
  <c r="M58" i="1"/>
  <c r="O21" i="1"/>
  <c r="M21" i="1"/>
  <c r="O110" i="1"/>
  <c r="O31" i="1"/>
  <c r="O15" i="1"/>
  <c r="O24" i="1"/>
  <c r="M39" i="1"/>
  <c r="O39" i="1"/>
  <c r="O105" i="1"/>
  <c r="M105" i="1"/>
  <c r="N75" i="1"/>
  <c r="M19" i="1"/>
  <c r="O19" i="1"/>
  <c r="O85" i="1"/>
  <c r="M85" i="1"/>
  <c r="O111" i="1"/>
  <c r="O76" i="1"/>
  <c r="O61" i="1"/>
  <c r="O26" i="1"/>
  <c r="O65" i="1"/>
  <c r="M65" i="1"/>
  <c r="O90" i="1"/>
  <c r="M90" i="1"/>
  <c r="M64" i="1"/>
  <c r="M7" i="1"/>
  <c r="O7" i="1"/>
  <c r="M62" i="1"/>
  <c r="O62" i="1"/>
  <c r="O46" i="1"/>
  <c r="M46" i="1"/>
  <c r="O14" i="1"/>
  <c r="M14" i="1"/>
  <c r="O42" i="1"/>
  <c r="O103" i="1"/>
  <c r="O67" i="1"/>
  <c r="O108" i="1"/>
  <c r="O78" i="1"/>
  <c r="O22" i="1"/>
  <c r="M22" i="1"/>
  <c r="O28" i="1"/>
  <c r="O9" i="1"/>
  <c r="O77" i="1"/>
  <c r="M77" i="1"/>
  <c r="M23" i="1"/>
  <c r="O23" i="1"/>
  <c r="N99" i="1"/>
  <c r="M92" i="1"/>
  <c r="M28" i="1"/>
  <c r="O73" i="1"/>
  <c r="M73" i="1"/>
  <c r="O38" i="1"/>
  <c r="M38" i="1"/>
  <c r="M18" i="1"/>
  <c r="O18" i="1"/>
  <c r="O74" i="1"/>
  <c r="M74" i="1"/>
  <c r="O8" i="1"/>
  <c r="O49" i="1"/>
  <c r="M49" i="1"/>
  <c r="O98" i="1"/>
  <c r="O91" i="1"/>
  <c r="O71" i="1"/>
  <c r="O48" i="1"/>
  <c r="O54" i="1"/>
  <c r="O63" i="1"/>
  <c r="M27" i="1"/>
  <c r="O27" i="1"/>
  <c r="O30" i="1"/>
  <c r="M30" i="1"/>
  <c r="O57" i="1"/>
  <c r="M57" i="1"/>
  <c r="O45" i="1"/>
  <c r="M45" i="1"/>
  <c r="M43" i="1"/>
  <c r="O43" i="1"/>
  <c r="M88" i="1"/>
  <c r="M56" i="1"/>
  <c r="M11" i="1"/>
  <c r="O11" i="1"/>
  <c r="O97" i="1"/>
  <c r="M97" i="1"/>
  <c r="O53" i="1"/>
  <c r="M53" i="1"/>
  <c r="O37" i="1"/>
  <c r="M37" i="1"/>
  <c r="O10" i="1"/>
  <c r="M10" i="1"/>
  <c r="O51" i="1"/>
  <c r="O52" i="1"/>
  <c r="O47" i="1"/>
  <c r="O70" i="1"/>
  <c r="O50" i="1"/>
  <c r="O6" i="1"/>
  <c r="M100" i="1"/>
  <c r="O25" i="1"/>
  <c r="M25" i="1"/>
  <c r="M9" i="1"/>
  <c r="O109" i="1"/>
  <c r="M109" i="1"/>
  <c r="O66" i="1"/>
  <c r="M66" i="1"/>
  <c r="O29" i="1"/>
  <c r="M29" i="1"/>
  <c r="O41" i="1"/>
  <c r="M41" i="1"/>
  <c r="O106" i="1"/>
  <c r="M106" i="1"/>
  <c r="M35" i="1"/>
  <c r="O35" i="1"/>
  <c r="O17" i="1"/>
  <c r="O79" i="1"/>
  <c r="O40" i="1"/>
  <c r="C5" i="1" l="1"/>
  <c r="B15" i="1"/>
  <c r="B11" i="1"/>
  <c r="B12" i="1"/>
  <c r="B6" i="1" s="1"/>
  <c r="C6" i="1" s="1"/>
  <c r="B4" i="1"/>
  <c r="C4" i="1" s="1"/>
</calcChain>
</file>

<file path=xl/sharedStrings.xml><?xml version="1.0" encoding="utf-8"?>
<sst xmlns="http://schemas.openxmlformats.org/spreadsheetml/2006/main" count="79" uniqueCount="63">
  <si>
    <t>Month index</t>
  </si>
  <si>
    <t xml:space="preserve"> year</t>
  </si>
  <si>
    <t xml:space="preserve"> month</t>
  </si>
  <si>
    <t xml:space="preserve"> days in month</t>
  </si>
  <si>
    <t>%bias</t>
  </si>
  <si>
    <t>NSE</t>
  </si>
  <si>
    <t>RSR</t>
  </si>
  <si>
    <t>R2</t>
  </si>
  <si>
    <t>O-P</t>
  </si>
  <si>
    <t>O-Obar</t>
  </si>
  <si>
    <t>P-Pbar</t>
  </si>
  <si>
    <t>(O-Obar)^2</t>
  </si>
  <si>
    <t>(P-Pbar)^2</t>
  </si>
  <si>
    <t>(O-Obar) * (P-Pbar)</t>
  </si>
  <si>
    <t>R</t>
  </si>
  <si>
    <t>(O-P)^2</t>
  </si>
  <si>
    <t>(O-Pbar)^2</t>
  </si>
  <si>
    <t>average for 2010-18</t>
  </si>
  <si>
    <t xml:space="preserve"> USGS_14164900_temp_MCKENZIE RIVER ABV HAYDEN BR  AT SPRINGFIELD  OR_23772751</t>
  </si>
  <si>
    <t xml:space="preserve"> Obs:..\Observations\McKenzie\USGS_14164900_temp_MCKENZIE RIVER ABV HAYDEN BR  AT SPRINGFIELD  OR_23772751.csv</t>
  </si>
  <si>
    <t xml:space="preserve"> USGS_14159200_temp_SO FK MCKENZIE RIVER ABOVE COUGAR LAKE NR RAINBOW_23773037</t>
  </si>
  <si>
    <t xml:space="preserve"> Obs:..\Observations\McKenzie\USGS_14159200_temp_SO FK MCKENZIE RIVER ABOVE COUGAR LAKE NR RAINBOW_23773037.csv</t>
  </si>
  <si>
    <t xml:space="preserve"> USGS_14161100_temp_BLUE RIVER BELOW TIDBITS CREEK  NR BLUE RIVER  OR_23773429</t>
  </si>
  <si>
    <t xml:space="preserve"> Obs:..\Observations\McKenzie\USGS_14161100_temp_BLUE RIVER BELOW TIDBITS CREEK  NR BLUE RIVER  OR_23773429.csv</t>
  </si>
  <si>
    <t xml:space="preserve"> USGS_14162500_temp_MCKENZIE RIVER NEAR VIDA_23772909</t>
  </si>
  <si>
    <t xml:space="preserve"> Obs:..\Observations\McKenzie\USGS_14162500_temp_MCKENZIE RIVER NEAR VIDA_23772909.csv</t>
  </si>
  <si>
    <t xml:space="preserve"> USGS_14162200_temp_BLUE RIVER AT BLUE RIVER_23773405</t>
  </si>
  <si>
    <t xml:space="preserve"> Obs:..\Observations\McKenzie\USGS_14162200_temp_BLUE RIVER AT BLUE RIVER_23773405.csv</t>
  </si>
  <si>
    <t xml:space="preserve"> USGS_14159500_temp_SOUTH FORK MCKENZIE RIVER NEAR RAINBOW_23773009</t>
  </si>
  <si>
    <t xml:space="preserve"> Obs:..\Observations\McKenzie\USGS_14159500_temp_SOUTH FORK MCKENZIE RIVER NEAR RAINBOW_23773009.csv</t>
  </si>
  <si>
    <t>C136+</t>
  </si>
  <si>
    <t>C136</t>
  </si>
  <si>
    <t>obs</t>
  </si>
  <si>
    <t>C139</t>
  </si>
  <si>
    <t>C141+</t>
  </si>
  <si>
    <t>C141+ minus C139</t>
  </si>
  <si>
    <t>RMSE</t>
  </si>
  <si>
    <t>std dev P</t>
  </si>
  <si>
    <t>std dev O</t>
  </si>
  <si>
    <t>Obar</t>
  </si>
  <si>
    <t>Pbar</t>
  </si>
  <si>
    <t>Pbar - Obar</t>
  </si>
  <si>
    <t>abs(P-O)</t>
  </si>
  <si>
    <t>MAE</t>
  </si>
  <si>
    <t>ET</t>
  </si>
  <si>
    <t>ET_MULT</t>
  </si>
  <si>
    <t>spring</t>
  </si>
  <si>
    <t>Mohawk</t>
  </si>
  <si>
    <t>C180</t>
  </si>
  <si>
    <t>C182</t>
  </si>
  <si>
    <t xml:space="preserve"> USGS_14158500_flow_MCKENZIE RIVER AT OUTLET OF CLEAR LAKE  OR_23773373</t>
  </si>
  <si>
    <t>C200</t>
  </si>
  <si>
    <t xml:space="preserve"> Obs:..\Observations\McKenzie\USGS_14159200_flow_SO FK MCKENZIE RIVER ABOVE COUGAR LAKE NR RAINBOW_23773037.csv</t>
  </si>
  <si>
    <t xml:space="preserve"> C254+ adjusted Q (cfs)</t>
  </si>
  <si>
    <t>diff^2</t>
  </si>
  <si>
    <t xml:space="preserve"> C254+PEST_Jan24 adjusted Q (cfs)</t>
  </si>
  <si>
    <t xml:space="preserve"> Obs:..\Observations\McKenzie\USGS_14161500_flow_LOOKOUT CREEK NEAR BLUE RIVER_23773411.csv</t>
  </si>
  <si>
    <t>Lookout49</t>
  </si>
  <si>
    <t>PEST_Lookout49</t>
  </si>
  <si>
    <t>PEST_Lookout49 - Lookout49</t>
  </si>
  <si>
    <t>Phi =</t>
  </si>
  <si>
    <t xml:space="preserve"> Q_DISCHARG (cfs)</t>
  </si>
  <si>
    <t xml:space="preserve"> Obs:..\Observations\Willamette Gages\Flow\USGS 14187000_flow_WILEY CREEK NEAR FOSTER  OR_23785721.csv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</si>
</sst>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%"/>
    <numFmt numFmtId="166" formatCode="0.000000"/>
    <numFmt numFmtId="167" formatCode="0.0000"/>
    <numFmt numFmtId="168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/>
    <xf numFmtId="166" fontId="0" fillId="0" borderId="0" xfId="0" applyNumberFormat="1"/>
    <xf numFmtId="2" fontId="0" fillId="33" borderId="0" xfId="0" applyNumberFormat="1" applyFill="1" applyAlignment="1">
      <alignment vertical="top"/>
    </xf>
    <xf numFmtId="16" fontId="0" fillId="0" borderId="0" xfId="0" applyNumberFormat="1"/>
    <xf numFmtId="10" fontId="0" fillId="0" borderId="0" xfId="1" applyNumberFormat="1" applyFont="1" applyAlignment="1">
      <alignment wrapText="1"/>
    </xf>
    <xf numFmtId="167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168" fontId="0" fillId="0" borderId="0" xfId="0" applyNumberFormat="1"/>
    <xf numFmtId="168" fontId="0" fillId="0" borderId="0" xfId="0" applyNumberFormat="1" applyAlignment="1">
      <alignment wrapText="1"/>
    </xf>
    <xf numFmtId="164" fontId="0" fillId="0" borderId="0" xfId="0" applyNumberFormat="1" applyAlignment="1">
      <alignment horizontal="right"/>
    </xf>
    <xf numFmtId="2" fontId="0" fillId="33" borderId="0" xfId="0" applyNumberFormat="1" applyFill="1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simulated v. gaged flow for 2010-18, Quartzville53 using C584</a:t>
            </a:r>
          </a:p>
        </c:rich>
      </c:tx>
      <c:layout>
        <c:manualLayout>
          <c:xMode val="edge"/>
          <c:yMode val="edge"/>
          <c:x val="0.13523430620605165"/>
          <c:y val="1.48505618365116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'Statistics calculator'!$H$3</c:f>
              <c:strCache>
                <c:ptCount val="1"/>
                <c:pt idx="0">
                  <c:v> Q_DISCHARG (cfs)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calculator'!$H$4:$H$111</c:f>
              <c:numCache>
                <c:formatCode>General</c:formatCode>
                <c:ptCount val="108"/>
                <c:pt idx="0">
                  <c:v>243.10235599999999</c:v>
                </c:pt>
                <c:pt idx="1">
                  <c:v>163.45327800000001</c:v>
                </c:pt>
                <c:pt idx="2">
                  <c:v>171.32844499999999</c:v>
                </c:pt>
                <c:pt idx="3">
                  <c:v>300.31124899999998</c:v>
                </c:pt>
                <c:pt idx="4">
                  <c:v>225.572495</c:v>
                </c:pt>
                <c:pt idx="5">
                  <c:v>244.521942</c:v>
                </c:pt>
                <c:pt idx="6">
                  <c:v>18.197476999999999</c:v>
                </c:pt>
                <c:pt idx="7">
                  <c:v>7.7746979999999999</c:v>
                </c:pt>
                <c:pt idx="8">
                  <c:v>20.172585999999999</c:v>
                </c:pt>
                <c:pt idx="9">
                  <c:v>70.174415999999994</c:v>
                </c:pt>
                <c:pt idx="10">
                  <c:v>250.664276</c:v>
                </c:pt>
                <c:pt idx="11">
                  <c:v>598.00622599999997</c:v>
                </c:pt>
                <c:pt idx="12">
                  <c:v>438.57617199999999</c:v>
                </c:pt>
                <c:pt idx="13">
                  <c:v>212.75512699999999</c:v>
                </c:pt>
                <c:pt idx="14">
                  <c:v>568.54046600000004</c:v>
                </c:pt>
                <c:pt idx="15">
                  <c:v>513.55749500000002</c:v>
                </c:pt>
                <c:pt idx="16">
                  <c:v>237.00590500000001</c:v>
                </c:pt>
                <c:pt idx="17">
                  <c:v>120.458427</c:v>
                </c:pt>
                <c:pt idx="18">
                  <c:v>25.617846</c:v>
                </c:pt>
                <c:pt idx="19">
                  <c:v>9.5063800000000001</c:v>
                </c:pt>
                <c:pt idx="20">
                  <c:v>7.6277480000000004</c:v>
                </c:pt>
                <c:pt idx="21">
                  <c:v>23.404373</c:v>
                </c:pt>
                <c:pt idx="22">
                  <c:v>117.48943300000001</c:v>
                </c:pt>
                <c:pt idx="23">
                  <c:v>140.27912900000001</c:v>
                </c:pt>
                <c:pt idx="24">
                  <c:v>543.42553699999996</c:v>
                </c:pt>
                <c:pt idx="25">
                  <c:v>364.32266199999998</c:v>
                </c:pt>
                <c:pt idx="26">
                  <c:v>643.56176800000003</c:v>
                </c:pt>
                <c:pt idx="27">
                  <c:v>472.55487099999999</c:v>
                </c:pt>
                <c:pt idx="28">
                  <c:v>223.90713500000001</c:v>
                </c:pt>
                <c:pt idx="29">
                  <c:v>189.054047</c:v>
                </c:pt>
                <c:pt idx="30">
                  <c:v>31.693480999999998</c:v>
                </c:pt>
                <c:pt idx="31">
                  <c:v>8.2487569999999995</c:v>
                </c:pt>
                <c:pt idx="32">
                  <c:v>7.5635899999999996</c:v>
                </c:pt>
                <c:pt idx="33">
                  <c:v>106.070015</c:v>
                </c:pt>
                <c:pt idx="34">
                  <c:v>412.54617300000001</c:v>
                </c:pt>
                <c:pt idx="35">
                  <c:v>669.74182099999996</c:v>
                </c:pt>
                <c:pt idx="36">
                  <c:v>254.76164199999999</c:v>
                </c:pt>
                <c:pt idx="37">
                  <c:v>241.529785</c:v>
                </c:pt>
                <c:pt idx="38">
                  <c:v>222.75143399999999</c:v>
                </c:pt>
                <c:pt idx="39">
                  <c:v>279.12851000000001</c:v>
                </c:pt>
                <c:pt idx="40">
                  <c:v>109.460106</c:v>
                </c:pt>
                <c:pt idx="41">
                  <c:v>71.402466000000004</c:v>
                </c:pt>
                <c:pt idx="42">
                  <c:v>18.586207999999999</c:v>
                </c:pt>
                <c:pt idx="43">
                  <c:v>8.0179019999999994</c:v>
                </c:pt>
                <c:pt idx="44">
                  <c:v>57.794800000000002</c:v>
                </c:pt>
                <c:pt idx="45">
                  <c:v>147.13781700000001</c:v>
                </c:pt>
                <c:pt idx="46">
                  <c:v>166.293701</c:v>
                </c:pt>
                <c:pt idx="47">
                  <c:v>153.52067600000001</c:v>
                </c:pt>
                <c:pt idx="48">
                  <c:v>178.211151</c:v>
                </c:pt>
                <c:pt idx="49">
                  <c:v>559.40008499999999</c:v>
                </c:pt>
                <c:pt idx="50">
                  <c:v>580.87518299999999</c:v>
                </c:pt>
                <c:pt idx="51">
                  <c:v>278.78024299999998</c:v>
                </c:pt>
                <c:pt idx="52">
                  <c:v>197.612686</c:v>
                </c:pt>
                <c:pt idx="53">
                  <c:v>47.628475000000002</c:v>
                </c:pt>
                <c:pt idx="54">
                  <c:v>16.607727000000001</c:v>
                </c:pt>
                <c:pt idx="55">
                  <c:v>8.224736</c:v>
                </c:pt>
                <c:pt idx="56">
                  <c:v>8.6889140000000005</c:v>
                </c:pt>
                <c:pt idx="57">
                  <c:v>81.941581999999997</c:v>
                </c:pt>
                <c:pt idx="58">
                  <c:v>327.17630000000003</c:v>
                </c:pt>
                <c:pt idx="59">
                  <c:v>487.52963299999999</c:v>
                </c:pt>
                <c:pt idx="60">
                  <c:v>245.323669</c:v>
                </c:pt>
                <c:pt idx="61">
                  <c:v>224.290863</c:v>
                </c:pt>
                <c:pt idx="62">
                  <c:v>138.010223</c:v>
                </c:pt>
                <c:pt idx="63">
                  <c:v>175.903763</c:v>
                </c:pt>
                <c:pt idx="64">
                  <c:v>58.165698999999996</c:v>
                </c:pt>
                <c:pt idx="65">
                  <c:v>21.234196000000001</c:v>
                </c:pt>
                <c:pt idx="66">
                  <c:v>8.0339939999999999</c:v>
                </c:pt>
                <c:pt idx="67">
                  <c:v>7.5083399999999996</c:v>
                </c:pt>
                <c:pt idx="68">
                  <c:v>9.3823159999999994</c:v>
                </c:pt>
                <c:pt idx="69">
                  <c:v>11.074506</c:v>
                </c:pt>
                <c:pt idx="70">
                  <c:v>213.41978499999999</c:v>
                </c:pt>
                <c:pt idx="71">
                  <c:v>714.74169900000004</c:v>
                </c:pt>
                <c:pt idx="72">
                  <c:v>403.37655599999999</c:v>
                </c:pt>
                <c:pt idx="73">
                  <c:v>357.56991599999998</c:v>
                </c:pt>
                <c:pt idx="74">
                  <c:v>449.873718</c:v>
                </c:pt>
                <c:pt idx="75">
                  <c:v>190.29006999999999</c:v>
                </c:pt>
                <c:pt idx="76">
                  <c:v>66.946487000000005</c:v>
                </c:pt>
                <c:pt idx="77">
                  <c:v>37.385693000000003</c:v>
                </c:pt>
                <c:pt idx="78">
                  <c:v>19.461290000000002</c:v>
                </c:pt>
                <c:pt idx="79">
                  <c:v>8.1378889999999995</c:v>
                </c:pt>
                <c:pt idx="80">
                  <c:v>10.724912</c:v>
                </c:pt>
                <c:pt idx="81">
                  <c:v>332.84536700000001</c:v>
                </c:pt>
                <c:pt idx="82">
                  <c:v>318.44473299999999</c:v>
                </c:pt>
                <c:pt idx="83">
                  <c:v>466.005157</c:v>
                </c:pt>
                <c:pt idx="84">
                  <c:v>359.218658</c:v>
                </c:pt>
                <c:pt idx="85">
                  <c:v>448.057343</c:v>
                </c:pt>
                <c:pt idx="86">
                  <c:v>716.5</c:v>
                </c:pt>
                <c:pt idx="87">
                  <c:v>432.09548999999998</c:v>
                </c:pt>
                <c:pt idx="88">
                  <c:v>237.02507</c:v>
                </c:pt>
                <c:pt idx="89">
                  <c:v>15.922169</c:v>
                </c:pt>
                <c:pt idx="90">
                  <c:v>7.536232</c:v>
                </c:pt>
                <c:pt idx="91">
                  <c:v>7.4731189999999996</c:v>
                </c:pt>
                <c:pt idx="92">
                  <c:v>18.027718</c:v>
                </c:pt>
                <c:pt idx="93">
                  <c:v>169.77847299999999</c:v>
                </c:pt>
                <c:pt idx="94">
                  <c:v>394.34918199999998</c:v>
                </c:pt>
                <c:pt idx="95">
                  <c:v>208.932175</c:v>
                </c:pt>
                <c:pt idx="96">
                  <c:v>355.064728</c:v>
                </c:pt>
                <c:pt idx="97">
                  <c:v>206.77865600000001</c:v>
                </c:pt>
                <c:pt idx="98">
                  <c:v>315.44686899999999</c:v>
                </c:pt>
                <c:pt idx="99">
                  <c:v>340.398529</c:v>
                </c:pt>
                <c:pt idx="100">
                  <c:v>54.645122999999998</c:v>
                </c:pt>
                <c:pt idx="101">
                  <c:v>9.6148640000000007</c:v>
                </c:pt>
                <c:pt idx="102">
                  <c:v>7.4522079999999997</c:v>
                </c:pt>
                <c:pt idx="103">
                  <c:v>7.4778960000000003</c:v>
                </c:pt>
                <c:pt idx="104">
                  <c:v>7.845288</c:v>
                </c:pt>
                <c:pt idx="105">
                  <c:v>13.778169999999999</c:v>
                </c:pt>
                <c:pt idx="106">
                  <c:v>88.206100000000006</c:v>
                </c:pt>
                <c:pt idx="107">
                  <c:v>318.468231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9-4172-A191-9CD627EF7078}"/>
            </c:ext>
          </c:extLst>
        </c:ser>
        <c:ser>
          <c:idx val="1"/>
          <c:order val="1"/>
          <c:tx>
            <c:strRef>
              <c:f>'Statistics calculator'!$I$3</c:f>
              <c:strCache>
                <c:ptCount val="1"/>
                <c:pt idx="0">
                  <c:v> Obs:..\Observations\Willamette Gages\Flow\USGS 14187000_flow_WILEY CREEK NEAR FOSTER  OR_23785721.csv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calculator'!$I$4:$I$111</c:f>
              <c:numCache>
                <c:formatCode>General</c:formatCode>
                <c:ptCount val="108"/>
                <c:pt idx="0">
                  <c:v>323.83581500000003</c:v>
                </c:pt>
                <c:pt idx="1">
                  <c:v>165.759918</c:v>
                </c:pt>
                <c:pt idx="2">
                  <c:v>254.09938</c:v>
                </c:pt>
                <c:pt idx="3">
                  <c:v>382.50070199999999</c:v>
                </c:pt>
                <c:pt idx="4">
                  <c:v>239.41529800000001</c:v>
                </c:pt>
                <c:pt idx="5">
                  <c:v>335.60031099999998</c:v>
                </c:pt>
                <c:pt idx="6">
                  <c:v>30.646426999999999</c:v>
                </c:pt>
                <c:pt idx="7">
                  <c:v>12.027758</c:v>
                </c:pt>
                <c:pt idx="8">
                  <c:v>21.13212</c:v>
                </c:pt>
                <c:pt idx="9">
                  <c:v>82.118949999999998</c:v>
                </c:pt>
                <c:pt idx="10">
                  <c:v>260.49667399999998</c:v>
                </c:pt>
                <c:pt idx="11">
                  <c:v>604.29125999999997</c:v>
                </c:pt>
                <c:pt idx="12">
                  <c:v>417.61587500000002</c:v>
                </c:pt>
                <c:pt idx="13">
                  <c:v>139.00149500000001</c:v>
                </c:pt>
                <c:pt idx="14">
                  <c:v>549.81811500000003</c:v>
                </c:pt>
                <c:pt idx="15">
                  <c:v>505.305206</c:v>
                </c:pt>
                <c:pt idx="16">
                  <c:v>210.786362</c:v>
                </c:pt>
                <c:pt idx="17">
                  <c:v>112.43868999999999</c:v>
                </c:pt>
                <c:pt idx="18">
                  <c:v>37.598080000000003</c:v>
                </c:pt>
                <c:pt idx="19">
                  <c:v>16.214897000000001</c:v>
                </c:pt>
                <c:pt idx="20">
                  <c:v>9.827242</c:v>
                </c:pt>
                <c:pt idx="21">
                  <c:v>18.777645</c:v>
                </c:pt>
                <c:pt idx="22">
                  <c:v>138.91644299999999</c:v>
                </c:pt>
                <c:pt idx="23">
                  <c:v>212.68914799999999</c:v>
                </c:pt>
                <c:pt idx="24">
                  <c:v>597.19793700000002</c:v>
                </c:pt>
                <c:pt idx="25">
                  <c:v>256.29711900000001</c:v>
                </c:pt>
                <c:pt idx="26">
                  <c:v>716.20379600000001</c:v>
                </c:pt>
                <c:pt idx="27">
                  <c:v>444.81982399999998</c:v>
                </c:pt>
                <c:pt idx="28">
                  <c:v>205.798599</c:v>
                </c:pt>
                <c:pt idx="29">
                  <c:v>189.96632399999999</c:v>
                </c:pt>
                <c:pt idx="30">
                  <c:v>48.439934000000001</c:v>
                </c:pt>
                <c:pt idx="31">
                  <c:v>14.049208999999999</c:v>
                </c:pt>
                <c:pt idx="32">
                  <c:v>8.6346989999999995</c:v>
                </c:pt>
                <c:pt idx="33">
                  <c:v>69.004395000000002</c:v>
                </c:pt>
                <c:pt idx="34">
                  <c:v>373.19259599999998</c:v>
                </c:pt>
                <c:pt idx="35">
                  <c:v>570.41839600000003</c:v>
                </c:pt>
                <c:pt idx="36">
                  <c:v>231.91218599999999</c:v>
                </c:pt>
                <c:pt idx="37">
                  <c:v>204.87235999999999</c:v>
                </c:pt>
                <c:pt idx="38">
                  <c:v>237.972656</c:v>
                </c:pt>
                <c:pt idx="39">
                  <c:v>252.26458700000001</c:v>
                </c:pt>
                <c:pt idx="40">
                  <c:v>107.78363</c:v>
                </c:pt>
                <c:pt idx="41">
                  <c:v>69.909492</c:v>
                </c:pt>
                <c:pt idx="42">
                  <c:v>20.665210999999999</c:v>
                </c:pt>
                <c:pt idx="43">
                  <c:v>9.8728049999999996</c:v>
                </c:pt>
                <c:pt idx="44">
                  <c:v>97.477035999999998</c:v>
                </c:pt>
                <c:pt idx="45">
                  <c:v>97.225014000000002</c:v>
                </c:pt>
                <c:pt idx="46">
                  <c:v>127.424347</c:v>
                </c:pt>
                <c:pt idx="47">
                  <c:v>101.473007</c:v>
                </c:pt>
                <c:pt idx="48">
                  <c:v>189.79470800000001</c:v>
                </c:pt>
                <c:pt idx="49">
                  <c:v>586.63848900000005</c:v>
                </c:pt>
                <c:pt idx="50">
                  <c:v>540.78277600000001</c:v>
                </c:pt>
                <c:pt idx="51">
                  <c:v>260.55090300000001</c:v>
                </c:pt>
                <c:pt idx="52">
                  <c:v>174.24056999999999</c:v>
                </c:pt>
                <c:pt idx="53">
                  <c:v>48.893535999999997</c:v>
                </c:pt>
                <c:pt idx="54">
                  <c:v>23.396809000000001</c:v>
                </c:pt>
                <c:pt idx="55">
                  <c:v>10.719187</c:v>
                </c:pt>
                <c:pt idx="56">
                  <c:v>9.8345249999999993</c:v>
                </c:pt>
                <c:pt idx="57">
                  <c:v>58.588355999999997</c:v>
                </c:pt>
                <c:pt idx="58">
                  <c:v>216.838303</c:v>
                </c:pt>
                <c:pt idx="59">
                  <c:v>457.70764200000002</c:v>
                </c:pt>
                <c:pt idx="60">
                  <c:v>216.89724699999999</c:v>
                </c:pt>
                <c:pt idx="61">
                  <c:v>231.56710799999999</c:v>
                </c:pt>
                <c:pt idx="62">
                  <c:v>103.536186</c:v>
                </c:pt>
                <c:pt idx="63">
                  <c:v>132.81826799999999</c:v>
                </c:pt>
                <c:pt idx="64">
                  <c:v>67.165390000000002</c:v>
                </c:pt>
                <c:pt idx="65">
                  <c:v>30.086634</c:v>
                </c:pt>
                <c:pt idx="66">
                  <c:v>11.173166</c:v>
                </c:pt>
                <c:pt idx="67">
                  <c:v>5.6911050000000003</c:v>
                </c:pt>
                <c:pt idx="68">
                  <c:v>6.5645069999999999</c:v>
                </c:pt>
                <c:pt idx="69">
                  <c:v>9.2969410000000003</c:v>
                </c:pt>
                <c:pt idx="70">
                  <c:v>146.68888899999999</c:v>
                </c:pt>
                <c:pt idx="71">
                  <c:v>688.06262200000003</c:v>
                </c:pt>
                <c:pt idx="72">
                  <c:v>365.92953499999999</c:v>
                </c:pt>
                <c:pt idx="73">
                  <c:v>361.24432400000001</c:v>
                </c:pt>
                <c:pt idx="74">
                  <c:v>425.67422499999998</c:v>
                </c:pt>
                <c:pt idx="75">
                  <c:v>176.47457900000001</c:v>
                </c:pt>
                <c:pt idx="76">
                  <c:v>76.055946000000006</c:v>
                </c:pt>
                <c:pt idx="77">
                  <c:v>34.585953000000003</c:v>
                </c:pt>
                <c:pt idx="78">
                  <c:v>19.938635000000001</c:v>
                </c:pt>
                <c:pt idx="79">
                  <c:v>7.6732839999999998</c:v>
                </c:pt>
                <c:pt idx="80">
                  <c:v>7.5390499999999996</c:v>
                </c:pt>
                <c:pt idx="81">
                  <c:v>280.46777300000002</c:v>
                </c:pt>
                <c:pt idx="82">
                  <c:v>272.55792200000002</c:v>
                </c:pt>
                <c:pt idx="83">
                  <c:v>526.722351</c:v>
                </c:pt>
                <c:pt idx="84">
                  <c:v>275.41412400000002</c:v>
                </c:pt>
                <c:pt idx="85">
                  <c:v>588.27496299999996</c:v>
                </c:pt>
                <c:pt idx="86">
                  <c:v>727.47216800000001</c:v>
                </c:pt>
                <c:pt idx="87">
                  <c:v>395.92739899999998</c:v>
                </c:pt>
                <c:pt idx="88">
                  <c:v>255.44042999999999</c:v>
                </c:pt>
                <c:pt idx="89">
                  <c:v>52.730679000000002</c:v>
                </c:pt>
                <c:pt idx="90">
                  <c:v>16.941412</c:v>
                </c:pt>
                <c:pt idx="91">
                  <c:v>7.3711380000000002</c:v>
                </c:pt>
                <c:pt idx="92">
                  <c:v>14.721836</c:v>
                </c:pt>
                <c:pt idx="93">
                  <c:v>148.94809000000001</c:v>
                </c:pt>
                <c:pt idx="94">
                  <c:v>373.40176400000001</c:v>
                </c:pt>
                <c:pt idx="95">
                  <c:v>166.29939300000001</c:v>
                </c:pt>
                <c:pt idx="96">
                  <c:v>382.96191399999998</c:v>
                </c:pt>
                <c:pt idx="97">
                  <c:v>182.66297900000001</c:v>
                </c:pt>
                <c:pt idx="98">
                  <c:v>333.03787199999999</c:v>
                </c:pt>
                <c:pt idx="99">
                  <c:v>393.76757800000001</c:v>
                </c:pt>
                <c:pt idx="100">
                  <c:v>61.044899000000001</c:v>
                </c:pt>
                <c:pt idx="101">
                  <c:v>32.220157999999998</c:v>
                </c:pt>
                <c:pt idx="102">
                  <c:v>10.927346</c:v>
                </c:pt>
                <c:pt idx="103">
                  <c:v>5.5095210000000003</c:v>
                </c:pt>
                <c:pt idx="104">
                  <c:v>5.0321420000000003</c:v>
                </c:pt>
                <c:pt idx="105">
                  <c:v>10.284058</c:v>
                </c:pt>
                <c:pt idx="106">
                  <c:v>48.318534999999997</c:v>
                </c:pt>
                <c:pt idx="107">
                  <c:v>246.70938100000001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39-4172-A191-9CD627EF7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66224"/>
        <c:axId val="156437344"/>
      </c:lineChart>
      <c:catAx>
        <c:axId val="5806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index in 2010-18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7344"/>
        <c:crosses val="autoZero"/>
        <c:auto val="1"/>
        <c:lblAlgn val="ctr"/>
        <c:lblOffset val="100"/>
        <c:noMultiLvlLbl val="0"/>
      </c:catAx>
      <c:valAx>
        <c:axId val="1564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cfs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Mohawk!$C$2</c:f>
              <c:strCache>
                <c:ptCount val="1"/>
                <c:pt idx="0">
                  <c:v>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Mohawk!$B$3:$B$6</c:f>
              <c:numCache>
                <c:formatCode>General</c:formatCode>
                <c:ptCount val="4"/>
                <c:pt idx="0">
                  <c:v>0.85</c:v>
                </c:pt>
                <c:pt idx="1">
                  <c:v>0.25900000000000001</c:v>
                </c:pt>
                <c:pt idx="2">
                  <c:v>0.85</c:v>
                </c:pt>
                <c:pt idx="3">
                  <c:v>0.25900000000000001</c:v>
                </c:pt>
              </c:numCache>
            </c:numRef>
          </c:xVal>
          <c:yVal>
            <c:numRef>
              <c:f>Mohawk!$C$3:$C$6</c:f>
              <c:numCache>
                <c:formatCode>General</c:formatCode>
                <c:ptCount val="4"/>
                <c:pt idx="0">
                  <c:v>10.5</c:v>
                </c:pt>
                <c:pt idx="1">
                  <c:v>4.0780000000000003</c:v>
                </c:pt>
                <c:pt idx="2">
                  <c:v>10.5</c:v>
                </c:pt>
                <c:pt idx="3">
                  <c:v>4.0780000000000003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0E-42F5-8A0B-BEE23613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340303"/>
        <c:axId val="386357775"/>
      </c:scatterChart>
      <c:valAx>
        <c:axId val="38634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57775"/>
        <c:crosses val="autoZero"/>
        <c:crossBetween val="midCat"/>
      </c:valAx>
      <c:valAx>
        <c:axId val="38635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4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Sheet1!$S$2:$S$13</c:f>
              <c:numCache>
                <c:formatCode>General</c:formatCode>
                <c:ptCount val="12"/>
                <c:pt idx="0">
                  <c:v>5.3670289999999996</c:v>
                </c:pt>
                <c:pt idx="1">
                  <c:v>5.5843309999999997</c:v>
                </c:pt>
                <c:pt idx="2">
                  <c:v>6.3913570000000002</c:v>
                </c:pt>
                <c:pt idx="3">
                  <c:v>6.5803399999999996</c:v>
                </c:pt>
                <c:pt idx="4">
                  <c:v>6.7138150000000003</c:v>
                </c:pt>
                <c:pt idx="5">
                  <c:v>7.1028349999999998</c:v>
                </c:pt>
                <c:pt idx="6">
                  <c:v>8.1995249999999995</c:v>
                </c:pt>
                <c:pt idx="7">
                  <c:v>8.7618810000000007</c:v>
                </c:pt>
                <c:pt idx="8">
                  <c:v>8.1442739999999993</c:v>
                </c:pt>
                <c:pt idx="9">
                  <c:v>7.9939299999999998</c:v>
                </c:pt>
                <c:pt idx="10">
                  <c:v>5.7775530000000002</c:v>
                </c:pt>
                <c:pt idx="11">
                  <c:v>4.7847039999999996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2-47B4-98C6-BE39D55D0D6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Sheet1!$T$2:$T$13</c:f>
              <c:numCache>
                <c:formatCode>General</c:formatCode>
                <c:ptCount val="12"/>
                <c:pt idx="0">
                  <c:v>6.242737</c:v>
                </c:pt>
                <c:pt idx="1">
                  <c:v>6.0254859999999999</c:v>
                </c:pt>
                <c:pt idx="2">
                  <c:v>5.870177</c:v>
                </c:pt>
                <c:pt idx="3">
                  <c:v>6.3362550000000004</c:v>
                </c:pt>
                <c:pt idx="4">
                  <c:v>6.764894</c:v>
                </c:pt>
                <c:pt idx="5">
                  <c:v>8.3578449999999993</c:v>
                </c:pt>
                <c:pt idx="6">
                  <c:v>9.3243179999999999</c:v>
                </c:pt>
                <c:pt idx="7">
                  <c:v>9.5130529999999993</c:v>
                </c:pt>
                <c:pt idx="8">
                  <c:v>10.323399</c:v>
                </c:pt>
                <c:pt idx="9">
                  <c:v>14.638032000000001</c:v>
                </c:pt>
                <c:pt idx="10">
                  <c:v>8.1989000000000001</c:v>
                </c:pt>
                <c:pt idx="11">
                  <c:v>5.9627169999999996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2-47B4-98C6-BE39D55D0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4194639"/>
        <c:axId val="1039030879"/>
      </c:lineChart>
      <c:catAx>
        <c:axId val="1114194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030879"/>
        <c:crosses val="autoZero"/>
        <c:auto val="1"/>
        <c:lblAlgn val="ctr"/>
        <c:lblOffset val="100"/>
        <c:noMultiLvlLbl val="0"/>
      </c:catAx>
      <c:valAx>
        <c:axId val="103903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19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Lookout49!$G$1</c:f>
              <c:strCache>
                <c:ptCount val="1"/>
                <c:pt idx="0">
                  <c:v> Obs:..\Observations\McKenzie\USGS_14161500_flow_LOOKOUT CREEK NEAR BLUE RIVER_23773411.csv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Lookout49!$G$2:$G$109</c:f>
              <c:numCache>
                <c:formatCode>General</c:formatCode>
                <c:ptCount val="108"/>
                <c:pt idx="0">
                  <c:v>224.984543</c:v>
                </c:pt>
                <c:pt idx="1">
                  <c:v>101.548119</c:v>
                </c:pt>
                <c:pt idx="2">
                  <c:v>115.60668200000001</c:v>
                </c:pt>
                <c:pt idx="3">
                  <c:v>160.64776599999999</c:v>
                </c:pt>
                <c:pt idx="4">
                  <c:v>127.66250599999999</c:v>
                </c:pt>
                <c:pt idx="5">
                  <c:v>181.728928</c:v>
                </c:pt>
                <c:pt idx="6">
                  <c:v>27.014382999999999</c:v>
                </c:pt>
                <c:pt idx="7">
                  <c:v>14.563711</c:v>
                </c:pt>
                <c:pt idx="8">
                  <c:v>17.287223999999998</c:v>
                </c:pt>
                <c:pt idx="9">
                  <c:v>37.810206999999998</c:v>
                </c:pt>
                <c:pt idx="10">
                  <c:v>120.047028</c:v>
                </c:pt>
                <c:pt idx="11">
                  <c:v>335.821259</c:v>
                </c:pt>
                <c:pt idx="12">
                  <c:v>338.13394199999999</c:v>
                </c:pt>
                <c:pt idx="13">
                  <c:v>74.280799999999999</c:v>
                </c:pt>
                <c:pt idx="14">
                  <c:v>234.80252100000001</c:v>
                </c:pt>
                <c:pt idx="15">
                  <c:v>279.08163500000001</c:v>
                </c:pt>
                <c:pt idx="16">
                  <c:v>184.289703</c:v>
                </c:pt>
                <c:pt idx="17">
                  <c:v>126.18029</c:v>
                </c:pt>
                <c:pt idx="18">
                  <c:v>33.813167999999997</c:v>
                </c:pt>
                <c:pt idx="19">
                  <c:v>17.995622999999998</c:v>
                </c:pt>
                <c:pt idx="20">
                  <c:v>13.170626</c:v>
                </c:pt>
                <c:pt idx="21">
                  <c:v>16.641162999999999</c:v>
                </c:pt>
                <c:pt idx="22">
                  <c:v>76.129622999999995</c:v>
                </c:pt>
                <c:pt idx="23">
                  <c:v>177.51033000000001</c:v>
                </c:pt>
                <c:pt idx="24">
                  <c:v>354.45547499999998</c:v>
                </c:pt>
                <c:pt idx="25">
                  <c:v>156.20162999999999</c:v>
                </c:pt>
                <c:pt idx="26">
                  <c:v>348.49148600000001</c:v>
                </c:pt>
                <c:pt idx="27">
                  <c:v>312.46820100000002</c:v>
                </c:pt>
                <c:pt idx="28">
                  <c:v>150.61863700000001</c:v>
                </c:pt>
                <c:pt idx="29">
                  <c:v>88.850914000000003</c:v>
                </c:pt>
                <c:pt idx="30">
                  <c:v>33.839984999999999</c:v>
                </c:pt>
                <c:pt idx="31">
                  <c:v>16.869467</c:v>
                </c:pt>
                <c:pt idx="32">
                  <c:v>11.758542</c:v>
                </c:pt>
                <c:pt idx="33">
                  <c:v>54.172272</c:v>
                </c:pt>
                <c:pt idx="34">
                  <c:v>209.363831</c:v>
                </c:pt>
                <c:pt idx="35">
                  <c:v>311.26397700000001</c:v>
                </c:pt>
                <c:pt idx="36">
                  <c:v>151.70794699999999</c:v>
                </c:pt>
                <c:pt idx="37">
                  <c:v>115.894051</c:v>
                </c:pt>
                <c:pt idx="38">
                  <c:v>153.450638</c:v>
                </c:pt>
                <c:pt idx="39">
                  <c:v>171.349625</c:v>
                </c:pt>
                <c:pt idx="40">
                  <c:v>81.932525999999996</c:v>
                </c:pt>
                <c:pt idx="41">
                  <c:v>48.28096</c:v>
                </c:pt>
                <c:pt idx="42">
                  <c:v>19.789213</c:v>
                </c:pt>
                <c:pt idx="43">
                  <c:v>12.458938</c:v>
                </c:pt>
                <c:pt idx="44">
                  <c:v>41.227176999999998</c:v>
                </c:pt>
                <c:pt idx="45">
                  <c:v>55.666694999999997</c:v>
                </c:pt>
                <c:pt idx="46">
                  <c:v>95.413307000000003</c:v>
                </c:pt>
                <c:pt idx="47">
                  <c:v>81.885681000000005</c:v>
                </c:pt>
                <c:pt idx="48">
                  <c:v>116.753181</c:v>
                </c:pt>
                <c:pt idx="49">
                  <c:v>429.16342200000003</c:v>
                </c:pt>
                <c:pt idx="50">
                  <c:v>325.44311499999998</c:v>
                </c:pt>
                <c:pt idx="51">
                  <c:v>177.7603</c:v>
                </c:pt>
                <c:pt idx="52">
                  <c:v>132.737427</c:v>
                </c:pt>
                <c:pt idx="53">
                  <c:v>37.706383000000002</c:v>
                </c:pt>
                <c:pt idx="54">
                  <c:v>21.328249</c:v>
                </c:pt>
                <c:pt idx="55">
                  <c:v>12.315524999999999</c:v>
                </c:pt>
                <c:pt idx="56">
                  <c:v>9.9685609999999993</c:v>
                </c:pt>
                <c:pt idx="57">
                  <c:v>31.270403000000002</c:v>
                </c:pt>
                <c:pt idx="58">
                  <c:v>208.67678799999999</c:v>
                </c:pt>
                <c:pt idx="59">
                  <c:v>271.87902800000001</c:v>
                </c:pt>
                <c:pt idx="60">
                  <c:v>120.428009</c:v>
                </c:pt>
                <c:pt idx="61">
                  <c:v>110.717545</c:v>
                </c:pt>
                <c:pt idx="62">
                  <c:v>62.194369999999999</c:v>
                </c:pt>
                <c:pt idx="63">
                  <c:v>67.796683999999999</c:v>
                </c:pt>
                <c:pt idx="64">
                  <c:v>33.467205</c:v>
                </c:pt>
                <c:pt idx="65">
                  <c:v>18.507083999999999</c:v>
                </c:pt>
                <c:pt idx="66">
                  <c:v>10.610415</c:v>
                </c:pt>
                <c:pt idx="67">
                  <c:v>7.2080080000000004</c:v>
                </c:pt>
                <c:pt idx="68">
                  <c:v>9.0098830000000003</c:v>
                </c:pt>
                <c:pt idx="69">
                  <c:v>8.9354610000000001</c:v>
                </c:pt>
                <c:pt idx="70">
                  <c:v>94.091553000000005</c:v>
                </c:pt>
                <c:pt idx="71">
                  <c:v>334.24340799999999</c:v>
                </c:pt>
                <c:pt idx="72">
                  <c:v>219.096146</c:v>
                </c:pt>
                <c:pt idx="73">
                  <c:v>206.44142199999999</c:v>
                </c:pt>
                <c:pt idx="74">
                  <c:v>215.78646900000001</c:v>
                </c:pt>
                <c:pt idx="75">
                  <c:v>113.167862</c:v>
                </c:pt>
                <c:pt idx="76">
                  <c:v>46.767775999999998</c:v>
                </c:pt>
                <c:pt idx="77">
                  <c:v>24.157187</c:v>
                </c:pt>
                <c:pt idx="78">
                  <c:v>17.164484000000002</c:v>
                </c:pt>
                <c:pt idx="79">
                  <c:v>9.6875730000000004</c:v>
                </c:pt>
                <c:pt idx="80">
                  <c:v>9.3609279999999995</c:v>
                </c:pt>
                <c:pt idx="81">
                  <c:v>120.070251</c:v>
                </c:pt>
                <c:pt idx="82">
                  <c:v>112.48670199999999</c:v>
                </c:pt>
                <c:pt idx="83">
                  <c:v>198.67775</c:v>
                </c:pt>
                <c:pt idx="84">
                  <c:v>129.833618</c:v>
                </c:pt>
                <c:pt idx="85">
                  <c:v>286.07879600000001</c:v>
                </c:pt>
                <c:pt idx="86">
                  <c:v>395.16918900000002</c:v>
                </c:pt>
                <c:pt idx="87">
                  <c:v>223.42610199999999</c:v>
                </c:pt>
                <c:pt idx="88">
                  <c:v>164.57418799999999</c:v>
                </c:pt>
                <c:pt idx="89">
                  <c:v>50.818119000000003</c:v>
                </c:pt>
                <c:pt idx="90">
                  <c:v>20.310856000000001</c:v>
                </c:pt>
                <c:pt idx="91">
                  <c:v>11.678566999999999</c:v>
                </c:pt>
                <c:pt idx="92">
                  <c:v>22.908991</c:v>
                </c:pt>
                <c:pt idx="93">
                  <c:v>106.280472</c:v>
                </c:pt>
                <c:pt idx="94">
                  <c:v>233.91177400000001</c:v>
                </c:pt>
                <c:pt idx="95">
                  <c:v>89.485466000000002</c:v>
                </c:pt>
                <c:pt idx="96">
                  <c:v>206.238617</c:v>
                </c:pt>
                <c:pt idx="97">
                  <c:v>119.385918</c:v>
                </c:pt>
                <c:pt idx="98">
                  <c:v>146.006485</c:v>
                </c:pt>
                <c:pt idx="99">
                  <c:v>218.51000999999999</c:v>
                </c:pt>
                <c:pt idx="100">
                  <c:v>63.154933999999997</c:v>
                </c:pt>
                <c:pt idx="101">
                  <c:v>25.151734999999999</c:v>
                </c:pt>
                <c:pt idx="102">
                  <c:v>13.838665000000001</c:v>
                </c:pt>
                <c:pt idx="103">
                  <c:v>8.7217269999999996</c:v>
                </c:pt>
                <c:pt idx="104">
                  <c:v>7.5985529999999999</c:v>
                </c:pt>
                <c:pt idx="105">
                  <c:v>12.835352</c:v>
                </c:pt>
                <c:pt idx="106">
                  <c:v>30.196342000000001</c:v>
                </c:pt>
                <c:pt idx="107">
                  <c:v>137.813919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74-41C7-9A31-9A97CFDC22F5}"/>
            </c:ext>
          </c:extLst>
        </c:ser>
        <c:ser>
          <c:idx val="0"/>
          <c:order val="1"/>
          <c:tx>
            <c:strRef>
              <c:f>Lookout49!$E$1</c:f>
              <c:strCache>
                <c:ptCount val="1"/>
                <c:pt idx="0">
                  <c:v>Lookout49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Lookout49!$E$2:$E$109</c:f>
              <c:numCache>
                <c:formatCode>General</c:formatCode>
                <c:ptCount val="108"/>
                <c:pt idx="0">
                  <c:v>152.49580399999999</c:v>
                </c:pt>
                <c:pt idx="1">
                  <c:v>96.066581999999997</c:v>
                </c:pt>
                <c:pt idx="2">
                  <c:v>80.057816000000003</c:v>
                </c:pt>
                <c:pt idx="3">
                  <c:v>113.851929</c:v>
                </c:pt>
                <c:pt idx="4">
                  <c:v>89.854545999999999</c:v>
                </c:pt>
                <c:pt idx="5">
                  <c:v>100.440262</c:v>
                </c:pt>
                <c:pt idx="6">
                  <c:v>26.012867</c:v>
                </c:pt>
                <c:pt idx="7">
                  <c:v>12.718508</c:v>
                </c:pt>
                <c:pt idx="8">
                  <c:v>15.440191</c:v>
                </c:pt>
                <c:pt idx="9">
                  <c:v>24.490490000000001</c:v>
                </c:pt>
                <c:pt idx="10">
                  <c:v>81.764388999999994</c:v>
                </c:pt>
                <c:pt idx="11">
                  <c:v>229.04821799999999</c:v>
                </c:pt>
                <c:pt idx="12">
                  <c:v>239.69014000000001</c:v>
                </c:pt>
                <c:pt idx="13">
                  <c:v>98.163833999999994</c:v>
                </c:pt>
                <c:pt idx="14">
                  <c:v>211.85754399999999</c:v>
                </c:pt>
                <c:pt idx="15">
                  <c:v>187.72976700000001</c:v>
                </c:pt>
                <c:pt idx="16">
                  <c:v>105.471909</c:v>
                </c:pt>
                <c:pt idx="17">
                  <c:v>52.174849999999999</c:v>
                </c:pt>
                <c:pt idx="18">
                  <c:v>19.086365000000001</c:v>
                </c:pt>
                <c:pt idx="19">
                  <c:v>10.543342000000001</c:v>
                </c:pt>
                <c:pt idx="20">
                  <c:v>8.2996479999999995</c:v>
                </c:pt>
                <c:pt idx="21">
                  <c:v>13.866337</c:v>
                </c:pt>
                <c:pt idx="22">
                  <c:v>44.940178000000003</c:v>
                </c:pt>
                <c:pt idx="23">
                  <c:v>70.878699999999995</c:v>
                </c:pt>
                <c:pt idx="24">
                  <c:v>179.20826700000001</c:v>
                </c:pt>
                <c:pt idx="25">
                  <c:v>178.887787</c:v>
                </c:pt>
                <c:pt idx="26">
                  <c:v>236.921783</c:v>
                </c:pt>
                <c:pt idx="27">
                  <c:v>198.96137999999999</c:v>
                </c:pt>
                <c:pt idx="28">
                  <c:v>92.234809999999996</c:v>
                </c:pt>
                <c:pt idx="29">
                  <c:v>45.510384000000002</c:v>
                </c:pt>
                <c:pt idx="30">
                  <c:v>17.129342999999999</c:v>
                </c:pt>
                <c:pt idx="31">
                  <c:v>9.6507590000000008</c:v>
                </c:pt>
                <c:pt idx="32">
                  <c:v>8.1727620000000005</c:v>
                </c:pt>
                <c:pt idx="33">
                  <c:v>39.145916</c:v>
                </c:pt>
                <c:pt idx="34">
                  <c:v>163.61889600000001</c:v>
                </c:pt>
                <c:pt idx="35">
                  <c:v>235.47711200000001</c:v>
                </c:pt>
                <c:pt idx="36">
                  <c:v>147.12956199999999</c:v>
                </c:pt>
                <c:pt idx="37">
                  <c:v>122.31334699999999</c:v>
                </c:pt>
                <c:pt idx="38">
                  <c:v>92.99324</c:v>
                </c:pt>
                <c:pt idx="39">
                  <c:v>87.789398000000006</c:v>
                </c:pt>
                <c:pt idx="40">
                  <c:v>37.371367999999997</c:v>
                </c:pt>
                <c:pt idx="41">
                  <c:v>23.488634000000001</c:v>
                </c:pt>
                <c:pt idx="42">
                  <c:v>11.226226</c:v>
                </c:pt>
                <c:pt idx="43">
                  <c:v>8.2768420000000003</c:v>
                </c:pt>
                <c:pt idx="44">
                  <c:v>16.279716000000001</c:v>
                </c:pt>
                <c:pt idx="45">
                  <c:v>48.766700999999998</c:v>
                </c:pt>
                <c:pt idx="46">
                  <c:v>48.710022000000002</c:v>
                </c:pt>
                <c:pt idx="47">
                  <c:v>48.412193000000002</c:v>
                </c:pt>
                <c:pt idx="48">
                  <c:v>48.118744</c:v>
                </c:pt>
                <c:pt idx="49">
                  <c:v>227.42289700000001</c:v>
                </c:pt>
                <c:pt idx="50">
                  <c:v>280.39587399999999</c:v>
                </c:pt>
                <c:pt idx="51">
                  <c:v>138.78839099999999</c:v>
                </c:pt>
                <c:pt idx="52">
                  <c:v>89.957168999999993</c:v>
                </c:pt>
                <c:pt idx="53">
                  <c:v>30.946386</c:v>
                </c:pt>
                <c:pt idx="54">
                  <c:v>14.549409000000001</c:v>
                </c:pt>
                <c:pt idx="55">
                  <c:v>9.2752280000000003</c:v>
                </c:pt>
                <c:pt idx="56">
                  <c:v>8.2766540000000006</c:v>
                </c:pt>
                <c:pt idx="57">
                  <c:v>29.750433000000001</c:v>
                </c:pt>
                <c:pt idx="58">
                  <c:v>168.46727000000001</c:v>
                </c:pt>
                <c:pt idx="59">
                  <c:v>254.435089</c:v>
                </c:pt>
                <c:pt idx="60">
                  <c:v>145.47160299999999</c:v>
                </c:pt>
                <c:pt idx="61">
                  <c:v>104.558418</c:v>
                </c:pt>
                <c:pt idx="62">
                  <c:v>48.862194000000002</c:v>
                </c:pt>
                <c:pt idx="63">
                  <c:v>42.451836</c:v>
                </c:pt>
                <c:pt idx="64">
                  <c:v>16.535848999999999</c:v>
                </c:pt>
                <c:pt idx="65">
                  <c:v>9.6332509999999996</c:v>
                </c:pt>
                <c:pt idx="66">
                  <c:v>8.0931540000000002</c:v>
                </c:pt>
                <c:pt idx="67">
                  <c:v>8.0034829999999992</c:v>
                </c:pt>
                <c:pt idx="68">
                  <c:v>8.2760370000000005</c:v>
                </c:pt>
                <c:pt idx="69">
                  <c:v>8.6889380000000003</c:v>
                </c:pt>
                <c:pt idx="70">
                  <c:v>100.625641</c:v>
                </c:pt>
                <c:pt idx="71">
                  <c:v>281.83895899999999</c:v>
                </c:pt>
                <c:pt idx="72">
                  <c:v>231.25247200000001</c:v>
                </c:pt>
                <c:pt idx="73">
                  <c:v>177.10817</c:v>
                </c:pt>
                <c:pt idx="74">
                  <c:v>198.74913000000001</c:v>
                </c:pt>
                <c:pt idx="75">
                  <c:v>95.991859000000005</c:v>
                </c:pt>
                <c:pt idx="76">
                  <c:v>36.895888999999997</c:v>
                </c:pt>
                <c:pt idx="77">
                  <c:v>16.372966999999999</c:v>
                </c:pt>
                <c:pt idx="78">
                  <c:v>10.907317000000001</c:v>
                </c:pt>
                <c:pt idx="79">
                  <c:v>8.1569780000000005</c:v>
                </c:pt>
                <c:pt idx="80">
                  <c:v>8.3371670000000009</c:v>
                </c:pt>
                <c:pt idx="81">
                  <c:v>141.537857</c:v>
                </c:pt>
                <c:pt idx="82">
                  <c:v>131.980255</c:v>
                </c:pt>
                <c:pt idx="83">
                  <c:v>98.300751000000005</c:v>
                </c:pt>
                <c:pt idx="84">
                  <c:v>140.24383499999999</c:v>
                </c:pt>
                <c:pt idx="85">
                  <c:v>292.509705</c:v>
                </c:pt>
                <c:pt idx="86">
                  <c:v>307.16885400000001</c:v>
                </c:pt>
                <c:pt idx="87">
                  <c:v>174.49430799999999</c:v>
                </c:pt>
                <c:pt idx="88">
                  <c:v>99.780784999999995</c:v>
                </c:pt>
                <c:pt idx="89">
                  <c:v>32.548831999999997</c:v>
                </c:pt>
                <c:pt idx="90">
                  <c:v>15.060267</c:v>
                </c:pt>
                <c:pt idx="91">
                  <c:v>9.6683249999999994</c:v>
                </c:pt>
                <c:pt idx="92">
                  <c:v>16.703493000000002</c:v>
                </c:pt>
                <c:pt idx="93">
                  <c:v>68.775527999999994</c:v>
                </c:pt>
                <c:pt idx="94">
                  <c:v>164.134995</c:v>
                </c:pt>
                <c:pt idx="95">
                  <c:v>103.899384</c:v>
                </c:pt>
                <c:pt idx="96">
                  <c:v>131.07740799999999</c:v>
                </c:pt>
                <c:pt idx="97">
                  <c:v>91.072029000000001</c:v>
                </c:pt>
                <c:pt idx="98">
                  <c:v>124.98101</c:v>
                </c:pt>
                <c:pt idx="99">
                  <c:v>118.12303900000001</c:v>
                </c:pt>
                <c:pt idx="100">
                  <c:v>41.410336000000001</c:v>
                </c:pt>
                <c:pt idx="101">
                  <c:v>16.434517</c:v>
                </c:pt>
                <c:pt idx="102">
                  <c:v>10.133984</c:v>
                </c:pt>
                <c:pt idx="103">
                  <c:v>8.2246869999999994</c:v>
                </c:pt>
                <c:pt idx="104">
                  <c:v>8.0456479999999999</c:v>
                </c:pt>
                <c:pt idx="105">
                  <c:v>9.7280060000000006</c:v>
                </c:pt>
                <c:pt idx="106">
                  <c:v>35.771510999999997</c:v>
                </c:pt>
                <c:pt idx="107">
                  <c:v>138.62815900000001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4-41C7-9A31-9A97CFDC22F5}"/>
            </c:ext>
          </c:extLst>
        </c:ser>
        <c:ser>
          <c:idx val="1"/>
          <c:order val="2"/>
          <c:tx>
            <c:strRef>
              <c:f>Lookout49!$F$1</c:f>
              <c:strCache>
                <c:ptCount val="1"/>
                <c:pt idx="0">
                  <c:v>PEST_Lookout49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Lookout49!$F$2:$F$109</c:f>
              <c:numCache>
                <c:formatCode>General</c:formatCode>
                <c:ptCount val="108"/>
                <c:pt idx="0">
                  <c:v>152.49580399999999</c:v>
                </c:pt>
                <c:pt idx="1">
                  <c:v>96.066581999999997</c:v>
                </c:pt>
                <c:pt idx="2">
                  <c:v>80.057816000000003</c:v>
                </c:pt>
                <c:pt idx="3">
                  <c:v>113.851929</c:v>
                </c:pt>
                <c:pt idx="4">
                  <c:v>89.854545999999999</c:v>
                </c:pt>
                <c:pt idx="5">
                  <c:v>100.440262</c:v>
                </c:pt>
                <c:pt idx="6">
                  <c:v>26.012867</c:v>
                </c:pt>
                <c:pt idx="7">
                  <c:v>12.718508</c:v>
                </c:pt>
                <c:pt idx="8">
                  <c:v>15.440191</c:v>
                </c:pt>
                <c:pt idx="9">
                  <c:v>24.490490000000001</c:v>
                </c:pt>
                <c:pt idx="10">
                  <c:v>81.764388999999994</c:v>
                </c:pt>
                <c:pt idx="11">
                  <c:v>229.04821799999999</c:v>
                </c:pt>
                <c:pt idx="12">
                  <c:v>258.19552599999997</c:v>
                </c:pt>
                <c:pt idx="13">
                  <c:v>121.703384</c:v>
                </c:pt>
                <c:pt idx="14">
                  <c:v>292.49215700000002</c:v>
                </c:pt>
                <c:pt idx="15">
                  <c:v>225.23696899999999</c:v>
                </c:pt>
                <c:pt idx="16">
                  <c:v>143.58760100000001</c:v>
                </c:pt>
                <c:pt idx="17">
                  <c:v>85.188209999999998</c:v>
                </c:pt>
                <c:pt idx="18">
                  <c:v>39.234282999999998</c:v>
                </c:pt>
                <c:pt idx="19">
                  <c:v>15.079402</c:v>
                </c:pt>
                <c:pt idx="20">
                  <c:v>9.8108190000000004</c:v>
                </c:pt>
                <c:pt idx="21">
                  <c:v>21.184857999999998</c:v>
                </c:pt>
                <c:pt idx="22">
                  <c:v>91.466362000000004</c:v>
                </c:pt>
                <c:pt idx="23">
                  <c:v>123.905762</c:v>
                </c:pt>
                <c:pt idx="24">
                  <c:v>292.909515</c:v>
                </c:pt>
                <c:pt idx="25">
                  <c:v>201.07209800000001</c:v>
                </c:pt>
                <c:pt idx="26">
                  <c:v>331.02420000000001</c:v>
                </c:pt>
                <c:pt idx="27">
                  <c:v>234.15283199999999</c:v>
                </c:pt>
                <c:pt idx="28">
                  <c:v>138.35395800000001</c:v>
                </c:pt>
                <c:pt idx="29">
                  <c:v>111.743118</c:v>
                </c:pt>
                <c:pt idx="30">
                  <c:v>44.784897000000001</c:v>
                </c:pt>
                <c:pt idx="31">
                  <c:v>17.261765</c:v>
                </c:pt>
                <c:pt idx="32">
                  <c:v>10.335022</c:v>
                </c:pt>
                <c:pt idx="33">
                  <c:v>65.313950000000006</c:v>
                </c:pt>
                <c:pt idx="34">
                  <c:v>214.39012099999999</c:v>
                </c:pt>
                <c:pt idx="35">
                  <c:v>292.269226</c:v>
                </c:pt>
                <c:pt idx="36">
                  <c:v>219.760254</c:v>
                </c:pt>
                <c:pt idx="37">
                  <c:v>143.17163099999999</c:v>
                </c:pt>
                <c:pt idx="38">
                  <c:v>132.752792</c:v>
                </c:pt>
                <c:pt idx="39">
                  <c:v>149.98069799999999</c:v>
                </c:pt>
                <c:pt idx="40">
                  <c:v>89.430931000000001</c:v>
                </c:pt>
                <c:pt idx="41">
                  <c:v>68.998671999999999</c:v>
                </c:pt>
                <c:pt idx="42">
                  <c:v>29.938348999999999</c:v>
                </c:pt>
                <c:pt idx="43">
                  <c:v>18.998632000000001</c:v>
                </c:pt>
                <c:pt idx="44">
                  <c:v>51.650326</c:v>
                </c:pt>
                <c:pt idx="45">
                  <c:v>81.477858999999995</c:v>
                </c:pt>
                <c:pt idx="46">
                  <c:v>125.705223</c:v>
                </c:pt>
                <c:pt idx="47">
                  <c:v>108.300072</c:v>
                </c:pt>
                <c:pt idx="48">
                  <c:v>126.995026</c:v>
                </c:pt>
                <c:pt idx="49">
                  <c:v>345.300049</c:v>
                </c:pt>
                <c:pt idx="50">
                  <c:v>353.383759</c:v>
                </c:pt>
                <c:pt idx="51">
                  <c:v>202.919693</c:v>
                </c:pt>
                <c:pt idx="52">
                  <c:v>156.069016</c:v>
                </c:pt>
                <c:pt idx="53">
                  <c:v>72.201926999999998</c:v>
                </c:pt>
                <c:pt idx="54">
                  <c:v>35.817397999999997</c:v>
                </c:pt>
                <c:pt idx="55">
                  <c:v>18.093617999999999</c:v>
                </c:pt>
                <c:pt idx="56">
                  <c:v>15.315408</c:v>
                </c:pt>
                <c:pt idx="57">
                  <c:v>69.080376000000001</c:v>
                </c:pt>
                <c:pt idx="58">
                  <c:v>234.84080499999999</c:v>
                </c:pt>
                <c:pt idx="59">
                  <c:v>303.19116200000002</c:v>
                </c:pt>
                <c:pt idx="60">
                  <c:v>189.16662600000001</c:v>
                </c:pt>
                <c:pt idx="61">
                  <c:v>159.97496000000001</c:v>
                </c:pt>
                <c:pt idx="62">
                  <c:v>111.77469600000001</c:v>
                </c:pt>
                <c:pt idx="63">
                  <c:v>112.297241</c:v>
                </c:pt>
                <c:pt idx="64">
                  <c:v>62.023586000000002</c:v>
                </c:pt>
                <c:pt idx="65">
                  <c:v>29.588127</c:v>
                </c:pt>
                <c:pt idx="66">
                  <c:v>14.409388</c:v>
                </c:pt>
                <c:pt idx="67">
                  <c:v>9.3848389999999995</c:v>
                </c:pt>
                <c:pt idx="68">
                  <c:v>15.913399999999999</c:v>
                </c:pt>
                <c:pt idx="69">
                  <c:v>16.531791999999999</c:v>
                </c:pt>
                <c:pt idx="70">
                  <c:v>155.67555200000001</c:v>
                </c:pt>
                <c:pt idx="71">
                  <c:v>374.38534499999997</c:v>
                </c:pt>
                <c:pt idx="72">
                  <c:v>260.51232900000002</c:v>
                </c:pt>
                <c:pt idx="73">
                  <c:v>206.636719</c:v>
                </c:pt>
                <c:pt idx="74">
                  <c:v>259.59500100000002</c:v>
                </c:pt>
                <c:pt idx="75">
                  <c:v>141.248459</c:v>
                </c:pt>
                <c:pt idx="76">
                  <c:v>77.015861999999998</c:v>
                </c:pt>
                <c:pt idx="77">
                  <c:v>44.285572000000002</c:v>
                </c:pt>
                <c:pt idx="78">
                  <c:v>27.907133000000002</c:v>
                </c:pt>
                <c:pt idx="79">
                  <c:v>11.332516</c:v>
                </c:pt>
                <c:pt idx="80">
                  <c:v>13.432164999999999</c:v>
                </c:pt>
                <c:pt idx="81">
                  <c:v>187.440933</c:v>
                </c:pt>
                <c:pt idx="82">
                  <c:v>171.230515</c:v>
                </c:pt>
                <c:pt idx="83">
                  <c:v>156.634567</c:v>
                </c:pt>
                <c:pt idx="84">
                  <c:v>293.49160799999999</c:v>
                </c:pt>
                <c:pt idx="85">
                  <c:v>270.27325400000001</c:v>
                </c:pt>
                <c:pt idx="86">
                  <c:v>373.08371</c:v>
                </c:pt>
                <c:pt idx="87">
                  <c:v>234.532318</c:v>
                </c:pt>
                <c:pt idx="88">
                  <c:v>149.562164</c:v>
                </c:pt>
                <c:pt idx="89">
                  <c:v>49.336799999999997</c:v>
                </c:pt>
                <c:pt idx="90">
                  <c:v>20.177206000000002</c:v>
                </c:pt>
                <c:pt idx="91">
                  <c:v>11.535239000000001</c:v>
                </c:pt>
                <c:pt idx="92">
                  <c:v>21.646151</c:v>
                </c:pt>
                <c:pt idx="93">
                  <c:v>123.885666</c:v>
                </c:pt>
                <c:pt idx="94">
                  <c:v>234.78338600000001</c:v>
                </c:pt>
                <c:pt idx="95">
                  <c:v>151.277176</c:v>
                </c:pt>
                <c:pt idx="96">
                  <c:v>200.086624</c:v>
                </c:pt>
                <c:pt idx="97">
                  <c:v>130.52192700000001</c:v>
                </c:pt>
                <c:pt idx="98">
                  <c:v>193.09277299999999</c:v>
                </c:pt>
                <c:pt idx="99">
                  <c:v>174.21885700000001</c:v>
                </c:pt>
                <c:pt idx="100">
                  <c:v>66.536568000000003</c:v>
                </c:pt>
                <c:pt idx="101">
                  <c:v>23.366607999999999</c:v>
                </c:pt>
                <c:pt idx="102">
                  <c:v>11.931281</c:v>
                </c:pt>
                <c:pt idx="103">
                  <c:v>8.7253129999999999</c:v>
                </c:pt>
                <c:pt idx="104">
                  <c:v>8.1724300000000003</c:v>
                </c:pt>
                <c:pt idx="105">
                  <c:v>13.864666</c:v>
                </c:pt>
                <c:pt idx="106">
                  <c:v>68.338829000000004</c:v>
                </c:pt>
                <c:pt idx="107">
                  <c:v>201.42039500000001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4-41C7-9A31-9A97CFDC2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417104"/>
        <c:axId val="735417936"/>
      </c:lineChart>
      <c:catAx>
        <c:axId val="735417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17936"/>
        <c:crosses val="autoZero"/>
        <c:auto val="1"/>
        <c:lblAlgn val="ctr"/>
        <c:lblOffset val="100"/>
        <c:noMultiLvlLbl val="0"/>
      </c:catAx>
      <c:valAx>
        <c:axId val="73541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1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Lookout49!$I$1</c:f>
              <c:strCache>
                <c:ptCount val="1"/>
                <c:pt idx="0">
                  <c:v>PEST_Lookout49 - Lookout49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Lookout49!$I$2:$I$109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18.505385999999959</c:v>
                </c:pt>
                <c:pt idx="13">
                  <c:v>23.539550000000006</c:v>
                </c:pt>
                <c:pt idx="14">
                  <c:v>80.63461300000003</c:v>
                </c:pt>
                <c:pt idx="15">
                  <c:v>37.507201999999978</c:v>
                </c:pt>
                <c:pt idx="16">
                  <c:v>38.11569200000001</c:v>
                </c:pt>
                <c:pt idx="17">
                  <c:v>33.013359999999999</c:v>
                </c:pt>
                <c:pt idx="18">
                  <c:v>20.147917999999997</c:v>
                </c:pt>
                <c:pt idx="19">
                  <c:v>4.5360599999999991</c:v>
                </c:pt>
                <c:pt idx="20">
                  <c:v>1.5111710000000009</c:v>
                </c:pt>
                <c:pt idx="21">
                  <c:v>7.3185209999999987</c:v>
                </c:pt>
                <c:pt idx="22">
                  <c:v>46.526184000000001</c:v>
                </c:pt>
                <c:pt idx="23">
                  <c:v>53.027062000000001</c:v>
                </c:pt>
                <c:pt idx="24">
                  <c:v>113.70124799999999</c:v>
                </c:pt>
                <c:pt idx="25">
                  <c:v>22.184311000000008</c:v>
                </c:pt>
                <c:pt idx="26">
                  <c:v>94.102417000000003</c:v>
                </c:pt>
                <c:pt idx="27">
                  <c:v>35.191451999999998</c:v>
                </c:pt>
                <c:pt idx="28">
                  <c:v>46.11914800000001</c:v>
                </c:pt>
                <c:pt idx="29">
                  <c:v>66.232733999999994</c:v>
                </c:pt>
                <c:pt idx="30">
                  <c:v>27.655554000000002</c:v>
                </c:pt>
                <c:pt idx="31">
                  <c:v>7.6110059999999997</c:v>
                </c:pt>
                <c:pt idx="32">
                  <c:v>2.1622599999999998</c:v>
                </c:pt>
                <c:pt idx="33">
                  <c:v>26.168034000000006</c:v>
                </c:pt>
                <c:pt idx="34">
                  <c:v>50.771224999999987</c:v>
                </c:pt>
                <c:pt idx="35">
                  <c:v>56.792113999999998</c:v>
                </c:pt>
                <c:pt idx="36">
                  <c:v>72.63069200000001</c:v>
                </c:pt>
                <c:pt idx="37">
                  <c:v>20.858283999999998</c:v>
                </c:pt>
                <c:pt idx="38">
                  <c:v>39.759551999999999</c:v>
                </c:pt>
                <c:pt idx="39">
                  <c:v>62.191299999999984</c:v>
                </c:pt>
                <c:pt idx="40">
                  <c:v>52.059563000000004</c:v>
                </c:pt>
                <c:pt idx="41">
                  <c:v>45.510037999999994</c:v>
                </c:pt>
                <c:pt idx="42">
                  <c:v>18.712122999999998</c:v>
                </c:pt>
                <c:pt idx="43">
                  <c:v>10.72179</c:v>
                </c:pt>
                <c:pt idx="44">
                  <c:v>35.370609999999999</c:v>
                </c:pt>
                <c:pt idx="45">
                  <c:v>32.711157999999998</c:v>
                </c:pt>
                <c:pt idx="46">
                  <c:v>76.995201000000009</c:v>
                </c:pt>
                <c:pt idx="47">
                  <c:v>59.887878999999998</c:v>
                </c:pt>
                <c:pt idx="48">
                  <c:v>78.876282000000003</c:v>
                </c:pt>
                <c:pt idx="49">
                  <c:v>117.877152</c:v>
                </c:pt>
                <c:pt idx="50">
                  <c:v>72.987885000000006</c:v>
                </c:pt>
                <c:pt idx="51">
                  <c:v>64.131302000000005</c:v>
                </c:pt>
                <c:pt idx="52">
                  <c:v>66.111847000000012</c:v>
                </c:pt>
                <c:pt idx="53">
                  <c:v>41.255540999999994</c:v>
                </c:pt>
                <c:pt idx="54">
                  <c:v>21.267988999999996</c:v>
                </c:pt>
                <c:pt idx="55">
                  <c:v>8.8183899999999991</c:v>
                </c:pt>
                <c:pt idx="56">
                  <c:v>7.0387539999999991</c:v>
                </c:pt>
                <c:pt idx="57">
                  <c:v>39.329943</c:v>
                </c:pt>
                <c:pt idx="58">
                  <c:v>66.373534999999976</c:v>
                </c:pt>
                <c:pt idx="59">
                  <c:v>48.756073000000015</c:v>
                </c:pt>
                <c:pt idx="60">
                  <c:v>43.69502300000002</c:v>
                </c:pt>
                <c:pt idx="61">
                  <c:v>55.416542000000007</c:v>
                </c:pt>
                <c:pt idx="62">
                  <c:v>62.912502000000003</c:v>
                </c:pt>
                <c:pt idx="63">
                  <c:v>69.845405</c:v>
                </c:pt>
                <c:pt idx="64">
                  <c:v>45.487737000000003</c:v>
                </c:pt>
                <c:pt idx="65">
                  <c:v>19.954875999999999</c:v>
                </c:pt>
                <c:pt idx="66">
                  <c:v>6.3162339999999997</c:v>
                </c:pt>
                <c:pt idx="67">
                  <c:v>1.3813560000000003</c:v>
                </c:pt>
                <c:pt idx="68">
                  <c:v>7.6373629999999988</c:v>
                </c:pt>
                <c:pt idx="69">
                  <c:v>7.8428539999999991</c:v>
                </c:pt>
                <c:pt idx="70">
                  <c:v>55.049911000000009</c:v>
                </c:pt>
                <c:pt idx="71">
                  <c:v>92.546385999999984</c:v>
                </c:pt>
                <c:pt idx="72">
                  <c:v>29.259857000000011</c:v>
                </c:pt>
                <c:pt idx="73">
                  <c:v>29.528548999999998</c:v>
                </c:pt>
                <c:pt idx="74">
                  <c:v>60.845871000000017</c:v>
                </c:pt>
                <c:pt idx="75">
                  <c:v>45.256599999999992</c:v>
                </c:pt>
                <c:pt idx="76">
                  <c:v>40.119973000000002</c:v>
                </c:pt>
                <c:pt idx="77">
                  <c:v>27.912605000000003</c:v>
                </c:pt>
                <c:pt idx="78">
                  <c:v>16.999816000000003</c:v>
                </c:pt>
                <c:pt idx="79">
                  <c:v>3.1755379999999995</c:v>
                </c:pt>
                <c:pt idx="80">
                  <c:v>5.0949979999999986</c:v>
                </c:pt>
                <c:pt idx="81">
                  <c:v>45.903075999999999</c:v>
                </c:pt>
                <c:pt idx="82">
                  <c:v>39.250259999999997</c:v>
                </c:pt>
                <c:pt idx="83">
                  <c:v>58.333815999999999</c:v>
                </c:pt>
                <c:pt idx="84">
                  <c:v>153.247773</c:v>
                </c:pt>
                <c:pt idx="85">
                  <c:v>-22.236450999999988</c:v>
                </c:pt>
                <c:pt idx="86">
                  <c:v>65.914855999999986</c:v>
                </c:pt>
                <c:pt idx="87">
                  <c:v>60.038010000000014</c:v>
                </c:pt>
                <c:pt idx="88">
                  <c:v>49.781379000000001</c:v>
                </c:pt>
                <c:pt idx="89">
                  <c:v>16.787967999999999</c:v>
                </c:pt>
                <c:pt idx="90">
                  <c:v>5.1169390000000021</c:v>
                </c:pt>
                <c:pt idx="91">
                  <c:v>1.8669140000000013</c:v>
                </c:pt>
                <c:pt idx="92">
                  <c:v>4.942657999999998</c:v>
                </c:pt>
                <c:pt idx="93">
                  <c:v>55.110138000000006</c:v>
                </c:pt>
                <c:pt idx="94">
                  <c:v>70.648391000000004</c:v>
                </c:pt>
                <c:pt idx="95">
                  <c:v>47.377791999999999</c:v>
                </c:pt>
                <c:pt idx="96">
                  <c:v>69.009216000000009</c:v>
                </c:pt>
                <c:pt idx="97">
                  <c:v>39.449898000000005</c:v>
                </c:pt>
                <c:pt idx="98">
                  <c:v>68.111762999999996</c:v>
                </c:pt>
                <c:pt idx="99">
                  <c:v>56.095818000000008</c:v>
                </c:pt>
                <c:pt idx="100">
                  <c:v>25.126232000000002</c:v>
                </c:pt>
                <c:pt idx="101">
                  <c:v>6.9320909999999998</c:v>
                </c:pt>
                <c:pt idx="102">
                  <c:v>1.7972970000000004</c:v>
                </c:pt>
                <c:pt idx="103">
                  <c:v>0.50062600000000046</c:v>
                </c:pt>
                <c:pt idx="104">
                  <c:v>0.12678200000000039</c:v>
                </c:pt>
                <c:pt idx="105">
                  <c:v>4.1366599999999991</c:v>
                </c:pt>
                <c:pt idx="106">
                  <c:v>32.567318000000007</c:v>
                </c:pt>
                <c:pt idx="107">
                  <c:v>62.792236000000003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E-4070-B902-69EA05D03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3044496"/>
        <c:axId val="1653046992"/>
      </c:lineChart>
      <c:catAx>
        <c:axId val="1653044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046992"/>
        <c:crosses val="autoZero"/>
        <c:auto val="1"/>
        <c:lblAlgn val="ctr"/>
        <c:lblOffset val="100"/>
        <c:noMultiLvlLbl val="0"/>
      </c:catAx>
      <c:valAx>
        <c:axId val="165304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04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525780</xdr:colOff>
      <xdr:row>2</xdr:row>
      <xdr:rowOff>2227896</xdr:rowOff>
    </xdr:from>
    <xdr:to>
      <xdr:col>22</xdr:col>
      <xdr:colOff>320040</xdr:colOff>
      <xdr:row>27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DB82B3-D7B3-46DD-99C5-60BF66367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15</xdr:row>
      <xdr:rowOff>119062</xdr:rowOff>
    </xdr:from>
    <xdr:to>
      <xdr:col>16</xdr:col>
      <xdr:colOff>90487</xdr:colOff>
      <xdr:row>30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E91FE7-5798-483D-BAC6-F6A007D71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0</xdr:row>
      <xdr:rowOff>2833687</xdr:rowOff>
    </xdr:from>
    <xdr:to>
      <xdr:col>16</xdr:col>
      <xdr:colOff>90487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C132DA-F803-441E-9CF4-81797755C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116205</xdr:colOff>
      <xdr:row>3</xdr:row>
      <xdr:rowOff>161925</xdr:rowOff>
    </xdr:from>
    <xdr:to>
      <xdr:col>26</xdr:col>
      <xdr:colOff>533400</xdr:colOff>
      <xdr:row>37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7C9E88-AC4B-4CCD-BB44-2692113E4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123825</xdr:colOff>
      <xdr:row>2</xdr:row>
      <xdr:rowOff>90487</xdr:rowOff>
    </xdr:from>
    <xdr:to>
      <xdr:col>17</xdr:col>
      <xdr:colOff>428625</xdr:colOff>
      <xdr:row>17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444742-0BDC-442A-B9BF-29F3D8950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290"/>
  <sheetViews>
    <sheetView tabSelected="1" workbookViewId="0">
      <selection activeCell="H3" sqref="H3:I111"/>
    </sheetView>
  </sheetViews>
  <sheetFormatPr defaultRowHeight="14.4" x14ac:dyDescent="0.3"/>
  <cols>
    <col min="2" max="2" width="11.109375" customWidth="1"/>
    <col min="3" max="3" width="4.44140625" customWidth="1"/>
    <col min="8" max="12" width="9.109375" style="2"/>
    <col min="13" max="13" width="13.88671875" style="2" customWidth="1"/>
    <col min="14" max="14" width="14.88671875" style="2" customWidth="1"/>
    <col min="15" max="15" width="13.88671875" style="2" customWidth="1"/>
    <col min="16" max="16" width="12.5546875" style="2" customWidth="1"/>
    <col min="17" max="18" width="15.5546875" style="2" customWidth="1"/>
    <col min="19" max="22" width="8.88671875" style="2"/>
  </cols>
  <sheetData>
    <row r="1" spans="1:30" x14ac:dyDescent="0.3">
      <c r="H1">
        <f>AVERAGE(H4:H15)</f>
        <v>192.77328699999998</v>
      </c>
      <c r="I1"/>
      <c r="J1"/>
      <c r="O1" s="15" t="s">
        <v>60</v>
      </c>
      <c r="P1" s="11">
        <f>SUM(P4:P111)</f>
        <v>168744.30708334234</v>
      </c>
      <c r="S1" t="s">
        <v>33</v>
      </c>
      <c r="T1" t="s">
        <v>34</v>
      </c>
      <c r="U1" t="s">
        <v>35</v>
      </c>
      <c r="V1"/>
    </row>
    <row r="2" spans="1:30" s="3" customFormat="1" ht="28.8" x14ac:dyDescent="0.3">
      <c r="A2" s="3" t="s">
        <v>41</v>
      </c>
      <c r="B2" s="14">
        <f>H2-I2</f>
        <v>4.4489491018518095</v>
      </c>
      <c r="D2" t="s">
        <v>17</v>
      </c>
      <c r="E2"/>
      <c r="F2"/>
      <c r="G2"/>
      <c r="H2">
        <f>AVERAGE(H4:H111)</f>
        <v>204.92678422222215</v>
      </c>
      <c r="I2">
        <f>AVERAGE(I4:I111)</f>
        <v>200.47783512037034</v>
      </c>
      <c r="J2" s="4"/>
      <c r="K2" s="4"/>
      <c r="L2" s="4"/>
      <c r="M2" s="4"/>
      <c r="N2" s="4"/>
      <c r="O2" s="4"/>
      <c r="P2" s="4">
        <f>AVERAGE(P4:P111)</f>
        <v>1562.4472878087254</v>
      </c>
      <c r="Q2" s="4"/>
      <c r="R2" s="4">
        <f>AVERAGE(R4:R111)</f>
        <v>27.098410731481469</v>
      </c>
      <c r="S2">
        <f>AVERAGE(S4:S111)</f>
        <v>8.4489025648148157</v>
      </c>
      <c r="T2">
        <f>AVERAGE(T4:T111)</f>
        <v>9.6898144259259293</v>
      </c>
      <c r="U2"/>
      <c r="V2"/>
    </row>
    <row r="3" spans="1:30" s="3" customFormat="1" ht="230.4" x14ac:dyDescent="0.3">
      <c r="A3" s="3" t="s">
        <v>4</v>
      </c>
      <c r="B3" s="9">
        <f>(I2-H2)/H2</f>
        <v>-2.1709944450342709E-2</v>
      </c>
      <c r="C3" s="16" t="str">
        <f>IF(ABS(B3)&lt;5%,"VG",IF(ABS(B3)&lt;10%,"G",IF(ABS(B3)&lt;15%,"S","NS")))</f>
        <v>VG</v>
      </c>
      <c r="D3" s="3" t="s">
        <v>0</v>
      </c>
      <c r="E3" s="3" t="s">
        <v>1</v>
      </c>
      <c r="F3" s="3" t="s">
        <v>2</v>
      </c>
      <c r="G3" s="3" t="s">
        <v>3</v>
      </c>
      <c r="H3" t="s">
        <v>61</v>
      </c>
      <c r="I3" t="s">
        <v>62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15</v>
      </c>
      <c r="Q3" s="4" t="s">
        <v>16</v>
      </c>
      <c r="R3" s="4" t="s">
        <v>42</v>
      </c>
      <c r="S3" s="3" t="s">
        <v>26</v>
      </c>
      <c r="T3" s="3" t="s">
        <v>26</v>
      </c>
      <c r="U3" s="3" t="s">
        <v>35</v>
      </c>
      <c r="W3" s="3" t="s">
        <v>32</v>
      </c>
      <c r="X3" s="3" t="s">
        <v>31</v>
      </c>
      <c r="Y3" s="3" t="s">
        <v>30</v>
      </c>
      <c r="Z3" s="3" t="s">
        <v>28</v>
      </c>
      <c r="AA3" s="3" t="s">
        <v>29</v>
      </c>
      <c r="AC3" s="3" t="s">
        <v>22</v>
      </c>
      <c r="AD3" s="3" t="s">
        <v>23</v>
      </c>
    </row>
    <row r="4" spans="1:30" x14ac:dyDescent="0.3">
      <c r="A4" t="s">
        <v>5</v>
      </c>
      <c r="B4" s="13">
        <f>1-SUM(P4:P111)/SUM(M4:M111)</f>
        <v>0.95683516299621652</v>
      </c>
      <c r="C4" s="7" t="str">
        <f>IF(B4&gt;0.8,"VG",IF(B4&gt;0.7,"G",IF(B4&gt;0.45,"S","NS")))</f>
        <v>VG</v>
      </c>
      <c r="D4">
        <v>0</v>
      </c>
      <c r="E4">
        <v>2010</v>
      </c>
      <c r="F4">
        <v>1</v>
      </c>
      <c r="G4">
        <v>31</v>
      </c>
      <c r="H4">
        <v>243.10235599999999</v>
      </c>
      <c r="I4">
        <v>323.83581500000003</v>
      </c>
      <c r="J4" s="2">
        <f>I4-H4</f>
        <v>80.733459000000039</v>
      </c>
      <c r="K4" s="2">
        <f>I4-I$2</f>
        <v>123.35797987962968</v>
      </c>
      <c r="L4" s="2">
        <f>H4-H$2</f>
        <v>38.175571777777833</v>
      </c>
      <c r="M4" s="2">
        <f>K4*K4</f>
        <v>15217.191199983121</v>
      </c>
      <c r="N4" s="2">
        <f>L4*L4</f>
        <v>1457.3742805602674</v>
      </c>
      <c r="O4" s="2">
        <f>K4*L4</f>
        <v>4709.2614152564765</v>
      </c>
      <c r="P4" s="2">
        <f>J4*J4</f>
        <v>6517.8914021046876</v>
      </c>
      <c r="Q4" s="2">
        <f>(I4-H$2)*(I4-H$2)</f>
        <v>14139.357600510526</v>
      </c>
      <c r="R4" s="2">
        <f>ABS(J4)</f>
        <v>80.733459000000039</v>
      </c>
      <c r="S4">
        <v>5.1376660000000003</v>
      </c>
      <c r="T4">
        <v>5.8672199999999997</v>
      </c>
      <c r="U4">
        <f>T4-S4</f>
        <v>0.72955399999999937</v>
      </c>
      <c r="V4"/>
      <c r="W4">
        <v>5.224564</v>
      </c>
      <c r="X4">
        <v>6.5884280000000004</v>
      </c>
      <c r="Y4">
        <v>6.5884280000000004</v>
      </c>
      <c r="Z4">
        <v>6.5872460000000004</v>
      </c>
      <c r="AA4">
        <v>5.224564</v>
      </c>
      <c r="AC4">
        <v>6.0271819999999998</v>
      </c>
      <c r="AD4">
        <v>5.995069</v>
      </c>
    </row>
    <row r="5" spans="1:30" x14ac:dyDescent="0.3">
      <c r="A5" t="s">
        <v>6</v>
      </c>
      <c r="B5" s="13">
        <f>SQRT(SUM(P4:P111))/SQRT(SUM(Q4:Q111))</f>
        <v>0.20770471050786782</v>
      </c>
      <c r="C5" s="7" t="str">
        <f>IF(B5&lt;=0.5,"VG",IF(B5&lt;=0.6,"G",IF(B5&lt;=0.7,"S","NS")))</f>
        <v>VG</v>
      </c>
      <c r="D5">
        <v>1</v>
      </c>
      <c r="E5">
        <v>2010</v>
      </c>
      <c r="F5">
        <v>2</v>
      </c>
      <c r="G5">
        <v>28</v>
      </c>
      <c r="H5">
        <v>163.45327800000001</v>
      </c>
      <c r="I5">
        <v>165.759918</v>
      </c>
      <c r="J5" s="2">
        <f t="shared" ref="J5:J68" si="0">I5-H5</f>
        <v>2.3066399999999874</v>
      </c>
      <c r="K5" s="2">
        <f t="shared" ref="K5:K68" si="1">I5-I$2</f>
        <v>-34.717917120370345</v>
      </c>
      <c r="L5" s="2">
        <f t="shared" ref="L5:L68" si="2">H5-H$2</f>
        <v>-41.473506222222142</v>
      </c>
      <c r="M5" s="2">
        <f t="shared" ref="M5:M68" si="3">K5*K5</f>
        <v>1205.3337691769043</v>
      </c>
      <c r="N5" s="2">
        <f t="shared" ref="N5:N68" si="4">L5*L5</f>
        <v>1720.0517183646987</v>
      </c>
      <c r="O5" s="2">
        <f t="shared" ref="O5:O68" si="5">K5*L5</f>
        <v>1439.8737517142722</v>
      </c>
      <c r="P5" s="2">
        <f t="shared" ref="P5:P68" si="6">J5*J5</f>
        <v>5.3205880895999416</v>
      </c>
      <c r="Q5" s="2">
        <f t="shared" ref="Q5:Q68" si="7">(I5-H$2)*(I5-H$2)</f>
        <v>1534.0434096694466</v>
      </c>
      <c r="R5" s="2">
        <f t="shared" ref="R5:R68" si="8">ABS(J5)</f>
        <v>2.3066399999999874</v>
      </c>
      <c r="S5">
        <v>5.2818040000000002</v>
      </c>
      <c r="T5">
        <v>5.7384250000000003</v>
      </c>
      <c r="U5">
        <f t="shared" ref="U5:U68" si="9">T5-S5</f>
        <v>0.45662100000000017</v>
      </c>
      <c r="V5"/>
      <c r="W5">
        <v>5.8026419999999996</v>
      </c>
      <c r="X5">
        <v>5.7353670000000001</v>
      </c>
      <c r="Y5">
        <v>5.7353670000000001</v>
      </c>
      <c r="Z5">
        <v>6.1014759999999999</v>
      </c>
      <c r="AA5">
        <v>5.8026419999999996</v>
      </c>
      <c r="AC5">
        <v>6.0917500000000002</v>
      </c>
      <c r="AD5">
        <v>5.7064260000000004</v>
      </c>
    </row>
    <row r="6" spans="1:30" x14ac:dyDescent="0.3">
      <c r="A6" t="s">
        <v>7</v>
      </c>
      <c r="B6" s="10">
        <f>B12*B12</f>
        <v>0.95786387913442383</v>
      </c>
      <c r="C6" s="7" t="str">
        <f>IF(B6&gt;0.85,"VG",IF(B6&gt;0.75,"G",IF(B6&gt;0.6,"S","NS")))</f>
        <v>VG</v>
      </c>
      <c r="D6">
        <v>2</v>
      </c>
      <c r="E6">
        <v>2010</v>
      </c>
      <c r="F6">
        <v>3</v>
      </c>
      <c r="G6">
        <v>31</v>
      </c>
      <c r="H6">
        <v>171.32844499999999</v>
      </c>
      <c r="I6">
        <v>254.09938</v>
      </c>
      <c r="J6" s="2">
        <f t="shared" si="0"/>
        <v>82.770935000000009</v>
      </c>
      <c r="K6" s="2">
        <f t="shared" si="1"/>
        <v>53.621544879629653</v>
      </c>
      <c r="L6" s="2">
        <f t="shared" si="2"/>
        <v>-33.598339222222165</v>
      </c>
      <c r="M6" s="2">
        <f t="shared" si="3"/>
        <v>2875.270075278137</v>
      </c>
      <c r="N6" s="2">
        <f t="shared" si="4"/>
        <v>1128.8483984915124</v>
      </c>
      <c r="O6" s="2">
        <f t="shared" si="5"/>
        <v>-1801.594854485407</v>
      </c>
      <c r="P6" s="2">
        <f t="shared" si="6"/>
        <v>6851.0276807742266</v>
      </c>
      <c r="Q6" s="2">
        <f t="shared" si="7"/>
        <v>2417.9441755247353</v>
      </c>
      <c r="R6" s="2">
        <f t="shared" si="8"/>
        <v>82.770935000000009</v>
      </c>
      <c r="S6">
        <v>5.855613</v>
      </c>
      <c r="T6">
        <v>6.4123729999999997</v>
      </c>
      <c r="U6">
        <f t="shared" si="9"/>
        <v>0.5567599999999997</v>
      </c>
      <c r="V6"/>
      <c r="W6">
        <v>5.923997</v>
      </c>
      <c r="X6">
        <v>5.882441</v>
      </c>
      <c r="Y6">
        <v>5.882441</v>
      </c>
      <c r="Z6">
        <v>7.3270049999999998</v>
      </c>
      <c r="AA6">
        <v>5.923997</v>
      </c>
      <c r="AC6">
        <v>6.2149340000000004</v>
      </c>
      <c r="AD6">
        <v>5.4635199999999999</v>
      </c>
    </row>
    <row r="7" spans="1:30" x14ac:dyDescent="0.3">
      <c r="A7" t="s">
        <v>40</v>
      </c>
      <c r="B7" s="1">
        <f>H2</f>
        <v>204.92678422222215</v>
      </c>
      <c r="C7" s="2"/>
      <c r="D7">
        <v>3</v>
      </c>
      <c r="E7">
        <v>2010</v>
      </c>
      <c r="F7">
        <v>4</v>
      </c>
      <c r="G7">
        <v>30</v>
      </c>
      <c r="H7">
        <v>300.31124899999998</v>
      </c>
      <c r="I7">
        <v>382.50070199999999</v>
      </c>
      <c r="J7" s="2">
        <f t="shared" si="0"/>
        <v>82.189453000000015</v>
      </c>
      <c r="K7" s="2">
        <f t="shared" si="1"/>
        <v>182.02286687962965</v>
      </c>
      <c r="L7" s="2">
        <f t="shared" si="2"/>
        <v>95.384464777777822</v>
      </c>
      <c r="M7" s="2">
        <f t="shared" si="3"/>
        <v>33132.324067079375</v>
      </c>
      <c r="N7" s="2">
        <f t="shared" si="4"/>
        <v>9098.1961209431374</v>
      </c>
      <c r="O7" s="2">
        <f t="shared" si="5"/>
        <v>17362.153734630174</v>
      </c>
      <c r="P7" s="2">
        <f t="shared" si="6"/>
        <v>6755.1061844392116</v>
      </c>
      <c r="Q7" s="2">
        <f t="shared" si="7"/>
        <v>31532.496274949004</v>
      </c>
      <c r="R7" s="2">
        <f t="shared" si="8"/>
        <v>82.189453000000015</v>
      </c>
      <c r="S7">
        <v>6.2127059999999998</v>
      </c>
      <c r="T7">
        <v>6.5012179999999997</v>
      </c>
      <c r="U7">
        <f t="shared" si="9"/>
        <v>0.28851199999999988</v>
      </c>
      <c r="V7"/>
      <c r="W7">
        <v>7.5821870000000002</v>
      </c>
      <c r="X7">
        <v>6.2105370000000004</v>
      </c>
      <c r="Y7">
        <v>6.2105370000000004</v>
      </c>
      <c r="Z7">
        <v>8.4893850000000004</v>
      </c>
      <c r="AA7">
        <v>7.5821870000000002</v>
      </c>
      <c r="AC7">
        <v>6.6572610000000001</v>
      </c>
      <c r="AD7">
        <v>5.8469829999999998</v>
      </c>
    </row>
    <row r="8" spans="1:30" x14ac:dyDescent="0.3">
      <c r="A8" t="s">
        <v>37</v>
      </c>
      <c r="B8" s="1">
        <f>_xlfn.STDEV.P(H4:H111)</f>
        <v>190.38076990053813</v>
      </c>
      <c r="C8" s="5"/>
      <c r="D8">
        <v>4</v>
      </c>
      <c r="E8">
        <v>2010</v>
      </c>
      <c r="F8">
        <v>5</v>
      </c>
      <c r="G8">
        <v>31</v>
      </c>
      <c r="H8">
        <v>225.572495</v>
      </c>
      <c r="I8">
        <v>239.41529800000001</v>
      </c>
      <c r="J8" s="2">
        <f t="shared" si="0"/>
        <v>13.842803000000004</v>
      </c>
      <c r="K8" s="2">
        <f t="shared" si="1"/>
        <v>38.937462879629663</v>
      </c>
      <c r="L8" s="2">
        <f t="shared" si="2"/>
        <v>20.64571077777785</v>
      </c>
      <c r="M8" s="2">
        <f t="shared" si="3"/>
        <v>1516.1260155025379</v>
      </c>
      <c r="N8" s="2">
        <f t="shared" si="4"/>
        <v>426.2453735196525</v>
      </c>
      <c r="O8" s="2">
        <f t="shared" si="5"/>
        <v>803.89159703329517</v>
      </c>
      <c r="P8" s="2">
        <f t="shared" si="6"/>
        <v>191.62319489680911</v>
      </c>
      <c r="Q8" s="2">
        <f t="shared" si="7"/>
        <v>1189.457582599973</v>
      </c>
      <c r="R8" s="2">
        <f t="shared" si="8"/>
        <v>13.842803000000004</v>
      </c>
      <c r="S8">
        <v>6.9663380000000004</v>
      </c>
      <c r="T8">
        <v>7.5264199999999999</v>
      </c>
      <c r="U8">
        <f t="shared" si="9"/>
        <v>0.56008199999999952</v>
      </c>
      <c r="V8"/>
      <c r="W8">
        <v>9.4392139999999998</v>
      </c>
      <c r="X8">
        <v>6.5755290000000004</v>
      </c>
      <c r="Y8">
        <v>6.5755290000000004</v>
      </c>
      <c r="Z8">
        <v>9.9157399999999996</v>
      </c>
      <c r="AA8">
        <v>9.4392139999999998</v>
      </c>
      <c r="AC8">
        <v>8.2361129999999996</v>
      </c>
      <c r="AD8">
        <v>7.3546389999999997</v>
      </c>
    </row>
    <row r="9" spans="1:30" x14ac:dyDescent="0.3">
      <c r="A9" t="s">
        <v>39</v>
      </c>
      <c r="B9" s="1">
        <f>I2</f>
        <v>200.47783512037034</v>
      </c>
      <c r="C9" s="2"/>
      <c r="D9">
        <v>5</v>
      </c>
      <c r="E9">
        <v>2010</v>
      </c>
      <c r="F9">
        <v>6</v>
      </c>
      <c r="G9">
        <v>30</v>
      </c>
      <c r="H9">
        <v>244.521942</v>
      </c>
      <c r="I9">
        <v>335.60031099999998</v>
      </c>
      <c r="J9" s="2">
        <f t="shared" si="0"/>
        <v>91.078368999999981</v>
      </c>
      <c r="K9" s="2">
        <f t="shared" si="1"/>
        <v>135.12247587962963</v>
      </c>
      <c r="L9" s="2">
        <f t="shared" si="2"/>
        <v>39.595157777777843</v>
      </c>
      <c r="M9" s="2">
        <f t="shared" si="3"/>
        <v>18258.083487841093</v>
      </c>
      <c r="N9" s="2">
        <f t="shared" si="4"/>
        <v>1567.7765194471212</v>
      </c>
      <c r="O9" s="2">
        <f t="shared" si="5"/>
        <v>5350.1957517779165</v>
      </c>
      <c r="P9" s="2">
        <f t="shared" si="6"/>
        <v>8295.2692997001577</v>
      </c>
      <c r="Q9" s="2">
        <f t="shared" si="7"/>
        <v>17075.570600542618</v>
      </c>
      <c r="R9" s="2">
        <f t="shared" si="8"/>
        <v>91.078368999999981</v>
      </c>
      <c r="S9">
        <v>8.0567130000000002</v>
      </c>
      <c r="T9">
        <v>9.3709589999999992</v>
      </c>
      <c r="U9">
        <f t="shared" si="9"/>
        <v>1.3142459999999989</v>
      </c>
      <c r="V9"/>
      <c r="W9">
        <v>9.8762489999999996</v>
      </c>
      <c r="X9">
        <v>6.801971</v>
      </c>
      <c r="Y9">
        <v>6.801971</v>
      </c>
      <c r="Z9">
        <v>11.143119</v>
      </c>
      <c r="AA9">
        <v>9.8762489999999996</v>
      </c>
      <c r="AC9">
        <v>11.508697</v>
      </c>
      <c r="AD9">
        <v>9.6800379999999997</v>
      </c>
    </row>
    <row r="10" spans="1:30" x14ac:dyDescent="0.3">
      <c r="A10" t="s">
        <v>38</v>
      </c>
      <c r="B10" s="1">
        <f>_xlfn.STDEV.P(I4:I111)</f>
        <v>190.25568144231102</v>
      </c>
      <c r="D10">
        <v>6</v>
      </c>
      <c r="E10">
        <v>2010</v>
      </c>
      <c r="F10">
        <v>7</v>
      </c>
      <c r="G10">
        <v>31</v>
      </c>
      <c r="H10">
        <v>18.197476999999999</v>
      </c>
      <c r="I10">
        <v>30.646426999999999</v>
      </c>
      <c r="J10" s="2">
        <f t="shared" si="0"/>
        <v>12.44895</v>
      </c>
      <c r="K10" s="2">
        <f t="shared" si="1"/>
        <v>-169.83140812037036</v>
      </c>
      <c r="L10" s="2">
        <f t="shared" si="2"/>
        <v>-186.72930722222216</v>
      </c>
      <c r="M10" s="2">
        <f t="shared" si="3"/>
        <v>28842.707184147799</v>
      </c>
      <c r="N10" s="2">
        <f t="shared" si="4"/>
        <v>34867.83417569103</v>
      </c>
      <c r="O10" s="2">
        <f t="shared" si="5"/>
        <v>31712.501182891232</v>
      </c>
      <c r="P10" s="2">
        <f t="shared" si="6"/>
        <v>154.97635610250001</v>
      </c>
      <c r="Q10" s="2">
        <f t="shared" si="7"/>
        <v>30373.642913505366</v>
      </c>
      <c r="R10" s="2">
        <f t="shared" si="8"/>
        <v>12.44895</v>
      </c>
      <c r="S10">
        <v>10.862743</v>
      </c>
      <c r="T10">
        <v>12.556028</v>
      </c>
      <c r="U10">
        <f t="shared" si="9"/>
        <v>1.6932849999999995</v>
      </c>
      <c r="V10"/>
      <c r="W10">
        <v>13.152755000000001</v>
      </c>
      <c r="X10">
        <v>7.1369730000000002</v>
      </c>
      <c r="Y10">
        <v>7.1369730000000002</v>
      </c>
      <c r="Z10">
        <v>13.856355000000001</v>
      </c>
      <c r="AA10">
        <v>13.152755000000001</v>
      </c>
      <c r="AC10">
        <v>16.489000000000001</v>
      </c>
      <c r="AD10">
        <v>14.584220999999999</v>
      </c>
    </row>
    <row r="11" spans="1:30" x14ac:dyDescent="0.3">
      <c r="A11" t="s">
        <v>36</v>
      </c>
      <c r="B11" s="1">
        <f>SQRT(P$2)</f>
        <v>39.527803984141663</v>
      </c>
      <c r="D11">
        <v>7</v>
      </c>
      <c r="E11">
        <v>2010</v>
      </c>
      <c r="F11">
        <v>8</v>
      </c>
      <c r="G11">
        <v>31</v>
      </c>
      <c r="H11">
        <v>7.7746979999999999</v>
      </c>
      <c r="I11">
        <v>12.027758</v>
      </c>
      <c r="J11" s="2">
        <f t="shared" si="0"/>
        <v>4.2530600000000005</v>
      </c>
      <c r="K11" s="2">
        <f t="shared" si="1"/>
        <v>-188.45007712037034</v>
      </c>
      <c r="L11" s="2">
        <f t="shared" si="2"/>
        <v>-197.15208622222215</v>
      </c>
      <c r="M11" s="2">
        <f t="shared" si="3"/>
        <v>35513.431566673527</v>
      </c>
      <c r="N11" s="2">
        <f t="shared" si="4"/>
        <v>38868.945101774516</v>
      </c>
      <c r="O11" s="2">
        <f t="shared" si="5"/>
        <v>37153.325853019669</v>
      </c>
      <c r="P11" s="2">
        <f t="shared" si="6"/>
        <v>18.088519363600003</v>
      </c>
      <c r="Q11" s="2">
        <f t="shared" si="7"/>
        <v>37210.03431748155</v>
      </c>
      <c r="R11" s="2">
        <f t="shared" si="8"/>
        <v>4.2530600000000005</v>
      </c>
      <c r="S11">
        <v>13.279059</v>
      </c>
      <c r="T11">
        <v>15.188703</v>
      </c>
      <c r="U11">
        <f t="shared" si="9"/>
        <v>1.9096440000000001</v>
      </c>
      <c r="V11"/>
      <c r="W11">
        <v>13.913205</v>
      </c>
      <c r="X11">
        <v>7.4031919999999998</v>
      </c>
      <c r="Y11">
        <v>7.4031919999999998</v>
      </c>
      <c r="Z11">
        <v>16.792356000000002</v>
      </c>
      <c r="AA11">
        <v>13.913205</v>
      </c>
      <c r="AC11">
        <v>16.392616</v>
      </c>
      <c r="AD11">
        <v>15.261647999999999</v>
      </c>
    </row>
    <row r="12" spans="1:30" x14ac:dyDescent="0.3">
      <c r="A12" t="s">
        <v>14</v>
      </c>
      <c r="B12" s="1">
        <f>SUM(O4:O111)/SQRT(SUM(M4:M111)*SUM(N4:N111))</f>
        <v>0.97870520542930795</v>
      </c>
      <c r="C12" s="6"/>
      <c r="D12">
        <v>8</v>
      </c>
      <c r="E12">
        <v>2010</v>
      </c>
      <c r="F12">
        <v>9</v>
      </c>
      <c r="G12">
        <v>30</v>
      </c>
      <c r="H12">
        <v>20.172585999999999</v>
      </c>
      <c r="I12">
        <v>21.13212</v>
      </c>
      <c r="J12" s="2">
        <f t="shared" si="0"/>
        <v>0.95953400000000144</v>
      </c>
      <c r="K12" s="2">
        <f t="shared" si="1"/>
        <v>-179.34571512037036</v>
      </c>
      <c r="L12" s="2">
        <f t="shared" si="2"/>
        <v>-184.75419822222216</v>
      </c>
      <c r="M12" s="2">
        <f t="shared" si="3"/>
        <v>32164.885532037042</v>
      </c>
      <c r="N12" s="2">
        <f t="shared" si="4"/>
        <v>34134.11376073616</v>
      </c>
      <c r="O12" s="2">
        <f t="shared" si="5"/>
        <v>33134.873801655092</v>
      </c>
      <c r="P12" s="2">
        <f t="shared" si="6"/>
        <v>0.92070549715600281</v>
      </c>
      <c r="Q12" s="2">
        <f t="shared" si="7"/>
        <v>33780.478596559384</v>
      </c>
      <c r="R12" s="2">
        <f t="shared" si="8"/>
        <v>0.95953400000000144</v>
      </c>
      <c r="S12">
        <v>13.139711999999999</v>
      </c>
      <c r="T12">
        <v>15.156300999999999</v>
      </c>
      <c r="U12">
        <f t="shared" si="9"/>
        <v>2.0165889999999997</v>
      </c>
      <c r="V12"/>
      <c r="W12">
        <v>12.812222</v>
      </c>
      <c r="X12">
        <v>7.5716789999999996</v>
      </c>
      <c r="Y12">
        <v>7.5716789999999996</v>
      </c>
      <c r="Z12">
        <v>18.412051999999999</v>
      </c>
      <c r="AA12">
        <v>12.812222</v>
      </c>
      <c r="AC12">
        <v>12.729642999999999</v>
      </c>
      <c r="AD12">
        <v>12.806131000000001</v>
      </c>
    </row>
    <row r="13" spans="1:30" x14ac:dyDescent="0.3">
      <c r="A13" t="s">
        <v>43</v>
      </c>
      <c r="B13" s="2">
        <f>R2</f>
        <v>27.098410731481469</v>
      </c>
      <c r="D13">
        <v>9</v>
      </c>
      <c r="E13">
        <v>2010</v>
      </c>
      <c r="F13">
        <v>10</v>
      </c>
      <c r="G13">
        <v>31</v>
      </c>
      <c r="H13">
        <v>70.174415999999994</v>
      </c>
      <c r="I13">
        <v>82.118949999999998</v>
      </c>
      <c r="J13" s="2">
        <f t="shared" si="0"/>
        <v>11.944534000000004</v>
      </c>
      <c r="K13" s="2">
        <f t="shared" si="1"/>
        <v>-118.35888512037035</v>
      </c>
      <c r="L13" s="2">
        <f t="shared" si="2"/>
        <v>-134.75236822222217</v>
      </c>
      <c r="M13" s="2">
        <f t="shared" si="3"/>
        <v>14008.825686937025</v>
      </c>
      <c r="N13" s="2">
        <f t="shared" si="4"/>
        <v>18158.200741497352</v>
      </c>
      <c r="O13" s="2">
        <f t="shared" si="5"/>
        <v>15949.140070111838</v>
      </c>
      <c r="P13" s="2">
        <f t="shared" si="6"/>
        <v>142.67189247715609</v>
      </c>
      <c r="Q13" s="2">
        <f t="shared" si="7"/>
        <v>15081.7641463528</v>
      </c>
      <c r="R13" s="2">
        <f t="shared" si="8"/>
        <v>11.944534000000004</v>
      </c>
      <c r="S13">
        <v>12.061854</v>
      </c>
      <c r="T13">
        <v>14.002096</v>
      </c>
      <c r="U13">
        <f t="shared" si="9"/>
        <v>1.9402419999999996</v>
      </c>
      <c r="V13"/>
      <c r="W13">
        <v>9.4167349999999992</v>
      </c>
      <c r="X13">
        <v>7.5526289999999996</v>
      </c>
      <c r="Y13">
        <v>7.5526289999999996</v>
      </c>
      <c r="Z13">
        <v>18.058346</v>
      </c>
      <c r="AA13">
        <v>9.4167349999999992</v>
      </c>
      <c r="AC13">
        <v>9.5897050000000004</v>
      </c>
      <c r="AD13">
        <v>9.8069469999999992</v>
      </c>
    </row>
    <row r="14" spans="1:30" x14ac:dyDescent="0.3">
      <c r="D14">
        <v>10</v>
      </c>
      <c r="E14">
        <v>2010</v>
      </c>
      <c r="F14">
        <v>11</v>
      </c>
      <c r="G14">
        <v>30</v>
      </c>
      <c r="H14">
        <v>250.664276</v>
      </c>
      <c r="I14">
        <v>260.49667399999998</v>
      </c>
      <c r="J14" s="2">
        <f t="shared" si="0"/>
        <v>9.8323979999999835</v>
      </c>
      <c r="K14" s="2">
        <f t="shared" si="1"/>
        <v>60.018838879629641</v>
      </c>
      <c r="L14" s="2">
        <f t="shared" si="2"/>
        <v>45.737491777777848</v>
      </c>
      <c r="M14" s="2">
        <f t="shared" si="3"/>
        <v>3602.2610204589428</v>
      </c>
      <c r="N14" s="2">
        <f t="shared" si="4"/>
        <v>2091.9181541222961</v>
      </c>
      <c r="O14" s="2">
        <f t="shared" si="5"/>
        <v>2745.1111497688339</v>
      </c>
      <c r="P14" s="2">
        <f t="shared" si="6"/>
        <v>96.676050430403677</v>
      </c>
      <c r="Q14" s="2">
        <f t="shared" si="7"/>
        <v>3088.0126499143771</v>
      </c>
      <c r="R14" s="2">
        <f t="shared" si="8"/>
        <v>9.8323979999999835</v>
      </c>
      <c r="S14">
        <v>5.7312029999999998</v>
      </c>
      <c r="T14">
        <v>6.2288560000000004</v>
      </c>
      <c r="U14">
        <f t="shared" si="9"/>
        <v>0.49765300000000057</v>
      </c>
      <c r="V14"/>
      <c r="W14">
        <v>7.0914609999999998</v>
      </c>
      <c r="X14">
        <v>6.8328519999999999</v>
      </c>
      <c r="Y14">
        <v>6.8328519999999999</v>
      </c>
      <c r="Z14">
        <v>13.442185</v>
      </c>
      <c r="AA14">
        <v>7.0914609999999998</v>
      </c>
      <c r="AC14">
        <v>5.0972689999999998</v>
      </c>
      <c r="AD14">
        <v>6.3599959999999998</v>
      </c>
    </row>
    <row r="15" spans="1:30" x14ac:dyDescent="0.3">
      <c r="B15" s="6">
        <f>B5</f>
        <v>0.20770471050786782</v>
      </c>
      <c r="D15">
        <v>11</v>
      </c>
      <c r="E15">
        <v>2010</v>
      </c>
      <c r="F15">
        <v>12</v>
      </c>
      <c r="G15">
        <v>31</v>
      </c>
      <c r="H15">
        <v>598.00622599999997</v>
      </c>
      <c r="I15">
        <v>604.29125999999997</v>
      </c>
      <c r="J15" s="2">
        <f t="shared" si="0"/>
        <v>6.285033999999996</v>
      </c>
      <c r="K15" s="2">
        <f t="shared" si="1"/>
        <v>403.81342487962962</v>
      </c>
      <c r="L15" s="2">
        <f t="shared" si="2"/>
        <v>393.07944177777779</v>
      </c>
      <c r="M15" s="2">
        <f t="shared" si="3"/>
        <v>163065.28211301626</v>
      </c>
      <c r="N15" s="2">
        <f t="shared" si="4"/>
        <v>154511.44754832939</v>
      </c>
      <c r="O15" s="2">
        <f t="shared" si="5"/>
        <v>158730.75563405742</v>
      </c>
      <c r="P15" s="2">
        <f t="shared" si="6"/>
        <v>39.501652381155949</v>
      </c>
      <c r="Q15" s="2">
        <f t="shared" si="7"/>
        <v>159491.98451325926</v>
      </c>
      <c r="R15" s="2">
        <f t="shared" si="8"/>
        <v>6.285033999999996</v>
      </c>
      <c r="S15">
        <v>4.0966670000000001</v>
      </c>
      <c r="T15">
        <v>3.8112159999999999</v>
      </c>
      <c r="U15">
        <f t="shared" si="9"/>
        <v>-0.28545100000000012</v>
      </c>
      <c r="V15"/>
      <c r="W15">
        <v>5.3976810000000004</v>
      </c>
      <c r="X15">
        <v>5.5303319999999996</v>
      </c>
      <c r="Y15">
        <v>5.5303319999999996</v>
      </c>
      <c r="Z15">
        <v>7.4527349999999997</v>
      </c>
      <c r="AA15">
        <v>5.3976810000000004</v>
      </c>
      <c r="AC15">
        <v>4.1435750000000002</v>
      </c>
      <c r="AD15">
        <v>5.272043</v>
      </c>
    </row>
    <row r="16" spans="1:30" x14ac:dyDescent="0.3">
      <c r="D16">
        <v>12</v>
      </c>
      <c r="E16">
        <v>2011</v>
      </c>
      <c r="F16">
        <v>1</v>
      </c>
      <c r="G16">
        <v>31</v>
      </c>
      <c r="H16">
        <v>438.57617199999999</v>
      </c>
      <c r="I16">
        <v>417.61587500000002</v>
      </c>
      <c r="J16" s="2">
        <f t="shared" si="0"/>
        <v>-20.960296999999969</v>
      </c>
      <c r="K16" s="2">
        <f t="shared" si="1"/>
        <v>217.13803987962967</v>
      </c>
      <c r="L16" s="2">
        <f t="shared" si="2"/>
        <v>233.64938777777783</v>
      </c>
      <c r="M16" s="2">
        <f t="shared" si="3"/>
        <v>47148.928362767649</v>
      </c>
      <c r="N16" s="2">
        <f t="shared" si="4"/>
        <v>54592.036408930398</v>
      </c>
      <c r="O16" s="2">
        <f t="shared" si="5"/>
        <v>50734.170081142183</v>
      </c>
      <c r="P16" s="2">
        <f t="shared" si="6"/>
        <v>439.3340503282077</v>
      </c>
      <c r="Q16" s="2">
        <f t="shared" si="7"/>
        <v>45236.649335877832</v>
      </c>
      <c r="R16" s="2">
        <f t="shared" si="8"/>
        <v>20.960296999999969</v>
      </c>
      <c r="S16">
        <v>4.0692149999999998</v>
      </c>
      <c r="T16">
        <v>4.1087809999999996</v>
      </c>
      <c r="U16">
        <f t="shared" si="9"/>
        <v>3.9565999999999768E-2</v>
      </c>
      <c r="V16"/>
    </row>
    <row r="17" spans="4:22" x14ac:dyDescent="0.3">
      <c r="D17">
        <v>13</v>
      </c>
      <c r="E17">
        <v>2011</v>
      </c>
      <c r="F17">
        <v>2</v>
      </c>
      <c r="G17">
        <v>28</v>
      </c>
      <c r="H17">
        <v>212.75512699999999</v>
      </c>
      <c r="I17">
        <v>139.00149500000001</v>
      </c>
      <c r="J17" s="2">
        <f t="shared" si="0"/>
        <v>-73.753631999999982</v>
      </c>
      <c r="K17" s="2">
        <f t="shared" si="1"/>
        <v>-61.476340120370338</v>
      </c>
      <c r="L17" s="2">
        <f t="shared" si="2"/>
        <v>7.8283427777778343</v>
      </c>
      <c r="M17" s="2">
        <f t="shared" si="3"/>
        <v>3779.3403945954556</v>
      </c>
      <c r="N17" s="2">
        <f t="shared" si="4"/>
        <v>61.282950646386375</v>
      </c>
      <c r="O17" s="2">
        <f t="shared" si="5"/>
        <v>-481.25786318551485</v>
      </c>
      <c r="P17" s="2">
        <f t="shared" si="6"/>
        <v>5439.5982331914211</v>
      </c>
      <c r="Q17" s="2">
        <f t="shared" si="7"/>
        <v>4346.14375903364</v>
      </c>
      <c r="R17" s="2">
        <f t="shared" si="8"/>
        <v>73.753631999999982</v>
      </c>
      <c r="S17">
        <v>4.3104899999999997</v>
      </c>
      <c r="T17">
        <v>4.5162529999999999</v>
      </c>
      <c r="U17">
        <f t="shared" si="9"/>
        <v>0.20576300000000014</v>
      </c>
      <c r="V17"/>
    </row>
    <row r="18" spans="4:22" x14ac:dyDescent="0.3">
      <c r="D18">
        <v>14</v>
      </c>
      <c r="E18">
        <v>2011</v>
      </c>
      <c r="F18">
        <v>3</v>
      </c>
      <c r="G18">
        <v>31</v>
      </c>
      <c r="H18">
        <v>568.54046600000004</v>
      </c>
      <c r="I18">
        <v>549.81811500000003</v>
      </c>
      <c r="J18" s="2">
        <f t="shared" si="0"/>
        <v>-18.722351000000003</v>
      </c>
      <c r="K18" s="2">
        <f t="shared" si="1"/>
        <v>349.34027987962969</v>
      </c>
      <c r="L18" s="2">
        <f t="shared" si="2"/>
        <v>363.61368177777786</v>
      </c>
      <c r="M18" s="2">
        <f t="shared" si="3"/>
        <v>122038.631146378</v>
      </c>
      <c r="N18" s="2">
        <f t="shared" si="4"/>
        <v>132214.9095759911</v>
      </c>
      <c r="O18" s="2">
        <f t="shared" si="5"/>
        <v>127024.90536031152</v>
      </c>
      <c r="P18" s="2">
        <f t="shared" si="6"/>
        <v>350.52642696720113</v>
      </c>
      <c r="Q18" s="2">
        <f t="shared" si="7"/>
        <v>118950.03004566657</v>
      </c>
      <c r="R18" s="2">
        <f t="shared" si="8"/>
        <v>18.722351000000003</v>
      </c>
      <c r="S18">
        <v>4.6696390000000001</v>
      </c>
      <c r="T18">
        <v>4.4694390000000004</v>
      </c>
      <c r="U18">
        <f t="shared" si="9"/>
        <v>-0.20019999999999971</v>
      </c>
      <c r="V18"/>
    </row>
    <row r="19" spans="4:22" x14ac:dyDescent="0.3">
      <c r="D19">
        <v>15</v>
      </c>
      <c r="E19">
        <v>2011</v>
      </c>
      <c r="F19">
        <v>4</v>
      </c>
      <c r="G19">
        <v>30</v>
      </c>
      <c r="H19">
        <v>513.55749500000002</v>
      </c>
      <c r="I19">
        <v>505.305206</v>
      </c>
      <c r="J19" s="2">
        <f t="shared" si="0"/>
        <v>-8.2522890000000189</v>
      </c>
      <c r="K19" s="2">
        <f t="shared" si="1"/>
        <v>304.82737087962965</v>
      </c>
      <c r="L19" s="2">
        <f t="shared" si="2"/>
        <v>308.63071077777784</v>
      </c>
      <c r="M19" s="2">
        <f t="shared" si="3"/>
        <v>92919.726037387285</v>
      </c>
      <c r="N19" s="2">
        <f t="shared" si="4"/>
        <v>95252.915635196347</v>
      </c>
      <c r="O19" s="2">
        <f t="shared" si="5"/>
        <v>94079.088139101397</v>
      </c>
      <c r="P19" s="2">
        <f t="shared" si="6"/>
        <v>68.100273739521313</v>
      </c>
      <c r="Q19" s="2">
        <f t="shared" si="7"/>
        <v>90227.196269708584</v>
      </c>
      <c r="R19" s="2">
        <f t="shared" si="8"/>
        <v>8.2522890000000189</v>
      </c>
      <c r="S19">
        <v>5.725752</v>
      </c>
      <c r="T19">
        <v>6.1887270000000001</v>
      </c>
      <c r="U19">
        <f t="shared" si="9"/>
        <v>0.46297500000000014</v>
      </c>
      <c r="V19"/>
    </row>
    <row r="20" spans="4:22" x14ac:dyDescent="0.3">
      <c r="D20">
        <v>16</v>
      </c>
      <c r="E20">
        <v>2011</v>
      </c>
      <c r="F20">
        <v>5</v>
      </c>
      <c r="G20">
        <v>31</v>
      </c>
      <c r="H20">
        <v>237.00590500000001</v>
      </c>
      <c r="I20">
        <v>210.786362</v>
      </c>
      <c r="J20" s="2">
        <f t="shared" si="0"/>
        <v>-26.219543000000016</v>
      </c>
      <c r="K20" s="2">
        <f t="shared" si="1"/>
        <v>10.308526879629653</v>
      </c>
      <c r="L20" s="2">
        <f t="shared" si="2"/>
        <v>32.07912077777786</v>
      </c>
      <c r="M20" s="2">
        <f t="shared" si="3"/>
        <v>106.26572642804707</v>
      </c>
      <c r="N20" s="2">
        <f t="shared" si="4"/>
        <v>1029.0699898752591</v>
      </c>
      <c r="O20" s="2">
        <f t="shared" si="5"/>
        <v>330.68847881260916</v>
      </c>
      <c r="P20" s="2">
        <f t="shared" si="6"/>
        <v>687.4644351288498</v>
      </c>
      <c r="Q20" s="2">
        <f t="shared" si="7"/>
        <v>34.334651733827933</v>
      </c>
      <c r="R20" s="2">
        <f t="shared" si="8"/>
        <v>26.219543000000016</v>
      </c>
      <c r="S20">
        <v>6.651535</v>
      </c>
      <c r="T20">
        <v>7.3997349999999997</v>
      </c>
      <c r="U20">
        <f t="shared" si="9"/>
        <v>0.74819999999999975</v>
      </c>
      <c r="V20"/>
    </row>
    <row r="21" spans="4:22" x14ac:dyDescent="0.3">
      <c r="D21">
        <v>17</v>
      </c>
      <c r="E21">
        <v>2011</v>
      </c>
      <c r="F21">
        <v>6</v>
      </c>
      <c r="G21">
        <v>30</v>
      </c>
      <c r="H21">
        <v>120.458427</v>
      </c>
      <c r="I21">
        <v>112.43868999999999</v>
      </c>
      <c r="J21" s="2">
        <f t="shared" si="0"/>
        <v>-8.0197370000000063</v>
      </c>
      <c r="K21" s="2">
        <f t="shared" si="1"/>
        <v>-88.03914512037035</v>
      </c>
      <c r="L21" s="2">
        <f t="shared" si="2"/>
        <v>-84.468357222222153</v>
      </c>
      <c r="M21" s="2">
        <f t="shared" si="3"/>
        <v>7750.8910735256304</v>
      </c>
      <c r="N21" s="2">
        <f t="shared" si="4"/>
        <v>7134.9033718209294</v>
      </c>
      <c r="O21" s="2">
        <f t="shared" si="5"/>
        <v>7436.5219595664994</v>
      </c>
      <c r="P21" s="2">
        <f t="shared" si="6"/>
        <v>64.316181549169102</v>
      </c>
      <c r="Q21" s="2">
        <f t="shared" si="7"/>
        <v>8554.0475728586443</v>
      </c>
      <c r="R21" s="2">
        <f t="shared" si="8"/>
        <v>8.0197370000000063</v>
      </c>
      <c r="S21">
        <v>8.1925410000000003</v>
      </c>
      <c r="T21">
        <v>9.4273530000000001</v>
      </c>
      <c r="U21">
        <f t="shared" si="9"/>
        <v>1.2348119999999998</v>
      </c>
      <c r="V21"/>
    </row>
    <row r="22" spans="4:22" x14ac:dyDescent="0.3">
      <c r="D22">
        <v>18</v>
      </c>
      <c r="E22">
        <v>2011</v>
      </c>
      <c r="F22">
        <v>7</v>
      </c>
      <c r="G22">
        <v>31</v>
      </c>
      <c r="H22">
        <v>25.617846</v>
      </c>
      <c r="I22">
        <v>37.598080000000003</v>
      </c>
      <c r="J22" s="2">
        <f t="shared" si="0"/>
        <v>11.980234000000003</v>
      </c>
      <c r="K22" s="2">
        <f t="shared" si="1"/>
        <v>-162.87975512037033</v>
      </c>
      <c r="L22" s="2">
        <f t="shared" si="2"/>
        <v>-179.30893822222214</v>
      </c>
      <c r="M22" s="2">
        <f t="shared" si="3"/>
        <v>26529.814628071807</v>
      </c>
      <c r="N22" s="2">
        <f t="shared" si="4"/>
        <v>32151.695326380675</v>
      </c>
      <c r="O22" s="2">
        <f t="shared" si="5"/>
        <v>29205.795948529154</v>
      </c>
      <c r="P22" s="2">
        <f t="shared" si="6"/>
        <v>143.52600669475606</v>
      </c>
      <c r="Q22" s="2">
        <f t="shared" si="7"/>
        <v>27998.895256687902</v>
      </c>
      <c r="R22" s="2">
        <f t="shared" si="8"/>
        <v>11.980234000000003</v>
      </c>
      <c r="S22">
        <v>10.529388000000001</v>
      </c>
      <c r="T22">
        <v>12.164102</v>
      </c>
      <c r="U22">
        <f t="shared" si="9"/>
        <v>1.6347139999999989</v>
      </c>
      <c r="V22"/>
    </row>
    <row r="23" spans="4:22" x14ac:dyDescent="0.3">
      <c r="D23">
        <v>19</v>
      </c>
      <c r="E23">
        <v>2011</v>
      </c>
      <c r="F23">
        <v>8</v>
      </c>
      <c r="G23">
        <v>31</v>
      </c>
      <c r="H23">
        <v>9.5063800000000001</v>
      </c>
      <c r="I23">
        <v>16.214897000000001</v>
      </c>
      <c r="J23" s="2">
        <f t="shared" si="0"/>
        <v>6.7085170000000005</v>
      </c>
      <c r="K23" s="2">
        <f t="shared" si="1"/>
        <v>-184.26293812037034</v>
      </c>
      <c r="L23" s="2">
        <f t="shared" si="2"/>
        <v>-195.42040422222215</v>
      </c>
      <c r="M23" s="2">
        <f t="shared" si="3"/>
        <v>33952.830364751426</v>
      </c>
      <c r="N23" s="2">
        <f t="shared" si="4"/>
        <v>38189.134386376696</v>
      </c>
      <c r="O23" s="2">
        <f t="shared" si="5"/>
        <v>36008.737850657075</v>
      </c>
      <c r="P23" s="2">
        <f t="shared" si="6"/>
        <v>45.004200339289007</v>
      </c>
      <c r="Q23" s="2">
        <f t="shared" si="7"/>
        <v>35612.17637897269</v>
      </c>
      <c r="R23" s="2">
        <f t="shared" si="8"/>
        <v>6.7085170000000005</v>
      </c>
      <c r="S23">
        <v>12.893722</v>
      </c>
      <c r="T23">
        <v>14.740093</v>
      </c>
      <c r="U23">
        <f t="shared" si="9"/>
        <v>1.8463709999999995</v>
      </c>
      <c r="V23"/>
    </row>
    <row r="24" spans="4:22" x14ac:dyDescent="0.3">
      <c r="D24">
        <v>20</v>
      </c>
      <c r="E24">
        <v>2011</v>
      </c>
      <c r="F24">
        <v>9</v>
      </c>
      <c r="G24">
        <v>30</v>
      </c>
      <c r="H24">
        <v>7.6277480000000004</v>
      </c>
      <c r="I24">
        <v>9.827242</v>
      </c>
      <c r="J24" s="2">
        <f t="shared" si="0"/>
        <v>2.1994939999999996</v>
      </c>
      <c r="K24" s="2">
        <f t="shared" si="1"/>
        <v>-190.65059312037033</v>
      </c>
      <c r="L24" s="2">
        <f t="shared" si="2"/>
        <v>-197.29903622222216</v>
      </c>
      <c r="M24" s="2">
        <f t="shared" si="3"/>
        <v>36347.648657149002</v>
      </c>
      <c r="N24" s="2">
        <f t="shared" si="4"/>
        <v>38926.909694217728</v>
      </c>
      <c r="O24" s="2">
        <f t="shared" si="5"/>
        <v>37615.178277844083</v>
      </c>
      <c r="P24" s="2">
        <f t="shared" si="6"/>
        <v>4.837773856035998</v>
      </c>
      <c r="Q24" s="2">
        <f t="shared" si="7"/>
        <v>38063.831375320638</v>
      </c>
      <c r="R24" s="2">
        <f t="shared" si="8"/>
        <v>2.1994939999999996</v>
      </c>
      <c r="S24">
        <v>13.478433000000001</v>
      </c>
      <c r="T24">
        <v>15.472922000000001</v>
      </c>
      <c r="U24">
        <f t="shared" si="9"/>
        <v>1.9944889999999997</v>
      </c>
      <c r="V24"/>
    </row>
    <row r="25" spans="4:22" x14ac:dyDescent="0.3">
      <c r="D25">
        <v>21</v>
      </c>
      <c r="E25">
        <v>2011</v>
      </c>
      <c r="F25">
        <v>10</v>
      </c>
      <c r="G25">
        <v>31</v>
      </c>
      <c r="H25">
        <v>23.404373</v>
      </c>
      <c r="I25">
        <v>18.777645</v>
      </c>
      <c r="J25" s="2">
        <f t="shared" si="0"/>
        <v>-4.626728</v>
      </c>
      <c r="K25" s="2">
        <f t="shared" si="1"/>
        <v>-181.70019012037034</v>
      </c>
      <c r="L25" s="2">
        <f t="shared" si="2"/>
        <v>-181.52241122222216</v>
      </c>
      <c r="M25" s="2">
        <f t="shared" si="3"/>
        <v>33014.959089778728</v>
      </c>
      <c r="N25" s="2">
        <f t="shared" si="4"/>
        <v>32950.385775929528</v>
      </c>
      <c r="O25" s="2">
        <f t="shared" si="5"/>
        <v>32982.656630185811</v>
      </c>
      <c r="P25" s="2">
        <f t="shared" si="6"/>
        <v>21.406611985984</v>
      </c>
      <c r="Q25" s="2">
        <f t="shared" si="7"/>
        <v>34651.502033174242</v>
      </c>
      <c r="R25" s="2">
        <f t="shared" si="8"/>
        <v>4.626728</v>
      </c>
      <c r="S25">
        <v>12.416278</v>
      </c>
      <c r="T25">
        <v>14.415647999999999</v>
      </c>
      <c r="U25">
        <f t="shared" si="9"/>
        <v>1.999369999999999</v>
      </c>
      <c r="V25"/>
    </row>
    <row r="26" spans="4:22" x14ac:dyDescent="0.3">
      <c r="D26">
        <v>22</v>
      </c>
      <c r="E26">
        <v>2011</v>
      </c>
      <c r="F26">
        <v>11</v>
      </c>
      <c r="G26">
        <v>30</v>
      </c>
      <c r="H26">
        <v>117.48943300000001</v>
      </c>
      <c r="I26">
        <v>138.91644299999999</v>
      </c>
      <c r="J26" s="2">
        <f t="shared" si="0"/>
        <v>21.427009999999981</v>
      </c>
      <c r="K26" s="2">
        <f t="shared" si="1"/>
        <v>-61.561392120370357</v>
      </c>
      <c r="L26" s="2">
        <f t="shared" si="2"/>
        <v>-87.437351222222148</v>
      </c>
      <c r="M26" s="2">
        <f t="shared" si="3"/>
        <v>3789.8049997979974</v>
      </c>
      <c r="N26" s="2">
        <f t="shared" si="4"/>
        <v>7645.2903887582333</v>
      </c>
      <c r="O26" s="2">
        <f t="shared" si="5"/>
        <v>5382.7650645577623</v>
      </c>
      <c r="P26" s="2">
        <f t="shared" si="6"/>
        <v>459.11675754009923</v>
      </c>
      <c r="Q26" s="2">
        <f t="shared" si="7"/>
        <v>4357.3651482742034</v>
      </c>
      <c r="R26" s="2">
        <f t="shared" si="8"/>
        <v>21.427009999999981</v>
      </c>
      <c r="S26">
        <v>7.2547030000000001</v>
      </c>
      <c r="T26">
        <v>8.0990950000000002</v>
      </c>
      <c r="U26">
        <f t="shared" si="9"/>
        <v>0.84439200000000003</v>
      </c>
      <c r="V26"/>
    </row>
    <row r="27" spans="4:22" x14ac:dyDescent="0.3">
      <c r="D27">
        <v>23</v>
      </c>
      <c r="E27">
        <v>2011</v>
      </c>
      <c r="F27">
        <v>12</v>
      </c>
      <c r="G27">
        <v>31</v>
      </c>
      <c r="H27">
        <v>140.27912900000001</v>
      </c>
      <c r="I27">
        <v>212.68914799999999</v>
      </c>
      <c r="J27" s="2">
        <f t="shared" si="0"/>
        <v>72.410018999999977</v>
      </c>
      <c r="K27" s="2">
        <f t="shared" si="1"/>
        <v>12.211312879629645</v>
      </c>
      <c r="L27" s="2">
        <f t="shared" si="2"/>
        <v>-64.647655222222141</v>
      </c>
      <c r="M27" s="2">
        <f t="shared" si="3"/>
        <v>149.11616224420885</v>
      </c>
      <c r="N27" s="2">
        <f t="shared" si="4"/>
        <v>4179.319325731306</v>
      </c>
      <c r="O27" s="2">
        <f t="shared" si="5"/>
        <v>-789.43274485297798</v>
      </c>
      <c r="P27" s="2">
        <f t="shared" si="6"/>
        <v>5243.2108515803575</v>
      </c>
      <c r="Q27" s="2">
        <f t="shared" si="7"/>
        <v>60.254291418557393</v>
      </c>
      <c r="R27" s="2">
        <f t="shared" si="8"/>
        <v>72.410018999999977</v>
      </c>
      <c r="S27">
        <v>3.306524</v>
      </c>
      <c r="T27">
        <v>3.2822840000000002</v>
      </c>
      <c r="U27">
        <f t="shared" si="9"/>
        <v>-2.4239999999999817E-2</v>
      </c>
      <c r="V27"/>
    </row>
    <row r="28" spans="4:22" x14ac:dyDescent="0.3">
      <c r="D28">
        <v>24</v>
      </c>
      <c r="E28">
        <v>2012</v>
      </c>
      <c r="F28">
        <v>1</v>
      </c>
      <c r="G28">
        <v>31</v>
      </c>
      <c r="H28">
        <v>543.42553699999996</v>
      </c>
      <c r="I28">
        <v>597.19793700000002</v>
      </c>
      <c r="J28" s="2">
        <f t="shared" si="0"/>
        <v>53.772400000000061</v>
      </c>
      <c r="K28" s="2">
        <f t="shared" si="1"/>
        <v>396.72010187962968</v>
      </c>
      <c r="L28" s="2">
        <f t="shared" si="2"/>
        <v>338.49875277777778</v>
      </c>
      <c r="M28" s="2">
        <f t="shared" si="3"/>
        <v>157386.83923538376</v>
      </c>
      <c r="N28" s="2">
        <f t="shared" si="4"/>
        <v>114581.40563211113</v>
      </c>
      <c r="O28" s="2">
        <f t="shared" si="5"/>
        <v>134289.25968812758</v>
      </c>
      <c r="P28" s="2">
        <f t="shared" si="6"/>
        <v>2891.4710017600064</v>
      </c>
      <c r="Q28" s="2">
        <f t="shared" si="7"/>
        <v>153876.65730160673</v>
      </c>
      <c r="R28" s="2">
        <f t="shared" si="8"/>
        <v>53.772400000000061</v>
      </c>
      <c r="S28">
        <v>4.1439440000000003</v>
      </c>
      <c r="T28">
        <v>3.927359</v>
      </c>
      <c r="U28">
        <f t="shared" si="9"/>
        <v>-0.21658500000000025</v>
      </c>
      <c r="V28"/>
    </row>
    <row r="29" spans="4:22" x14ac:dyDescent="0.3">
      <c r="D29">
        <v>25</v>
      </c>
      <c r="E29">
        <v>2012</v>
      </c>
      <c r="F29">
        <v>2</v>
      </c>
      <c r="G29">
        <v>29</v>
      </c>
      <c r="H29">
        <v>364.32266199999998</v>
      </c>
      <c r="I29">
        <v>256.29711900000001</v>
      </c>
      <c r="J29" s="2">
        <f t="shared" si="0"/>
        <v>-108.02554299999997</v>
      </c>
      <c r="K29" s="2">
        <f t="shared" si="1"/>
        <v>55.819283879629666</v>
      </c>
      <c r="L29" s="2">
        <f t="shared" si="2"/>
        <v>159.39587777777783</v>
      </c>
      <c r="M29" s="2">
        <f t="shared" si="3"/>
        <v>3115.7924528346844</v>
      </c>
      <c r="N29" s="2">
        <f t="shared" si="4"/>
        <v>25407.045852548286</v>
      </c>
      <c r="O29" s="2">
        <f t="shared" si="5"/>
        <v>8897.3637509205346</v>
      </c>
      <c r="P29" s="2">
        <f t="shared" si="6"/>
        <v>11669.517940444843</v>
      </c>
      <c r="Q29" s="2">
        <f t="shared" si="7"/>
        <v>2638.911295180973</v>
      </c>
      <c r="R29" s="2">
        <f t="shared" si="8"/>
        <v>108.02554299999997</v>
      </c>
      <c r="S29">
        <v>4.8668040000000001</v>
      </c>
      <c r="T29">
        <v>5.1388389999999999</v>
      </c>
      <c r="U29">
        <f t="shared" si="9"/>
        <v>0.2720349999999998</v>
      </c>
      <c r="V29"/>
    </row>
    <row r="30" spans="4:22" x14ac:dyDescent="0.3">
      <c r="D30">
        <v>26</v>
      </c>
      <c r="E30">
        <v>2012</v>
      </c>
      <c r="F30">
        <v>3</v>
      </c>
      <c r="G30">
        <v>31</v>
      </c>
      <c r="H30">
        <v>643.56176800000003</v>
      </c>
      <c r="I30">
        <v>716.20379600000001</v>
      </c>
      <c r="J30" s="2">
        <f t="shared" si="0"/>
        <v>72.642027999999982</v>
      </c>
      <c r="K30" s="2">
        <f t="shared" si="1"/>
        <v>515.72596087962961</v>
      </c>
      <c r="L30" s="2">
        <f t="shared" si="2"/>
        <v>438.63498377777785</v>
      </c>
      <c r="M30" s="2">
        <f t="shared" si="3"/>
        <v>265973.26672521723</v>
      </c>
      <c r="N30" s="2">
        <f t="shared" si="4"/>
        <v>192400.64899373145</v>
      </c>
      <c r="O30" s="2">
        <f t="shared" si="5"/>
        <v>226215.44848421522</v>
      </c>
      <c r="P30" s="2">
        <f t="shared" si="6"/>
        <v>5276.8642319527817</v>
      </c>
      <c r="Q30" s="2">
        <f t="shared" si="7"/>
        <v>261404.18277241397</v>
      </c>
      <c r="R30" s="2">
        <f t="shared" si="8"/>
        <v>72.642027999999982</v>
      </c>
      <c r="S30">
        <v>4.7258519999999997</v>
      </c>
      <c r="T30">
        <v>4.2618510000000001</v>
      </c>
      <c r="U30">
        <f t="shared" si="9"/>
        <v>-0.46400099999999966</v>
      </c>
      <c r="V30"/>
    </row>
    <row r="31" spans="4:22" x14ac:dyDescent="0.3">
      <c r="D31">
        <v>27</v>
      </c>
      <c r="E31">
        <v>2012</v>
      </c>
      <c r="F31">
        <v>4</v>
      </c>
      <c r="G31">
        <v>30</v>
      </c>
      <c r="H31">
        <v>472.55487099999999</v>
      </c>
      <c r="I31">
        <v>444.81982399999998</v>
      </c>
      <c r="J31" s="2">
        <f t="shared" si="0"/>
        <v>-27.735047000000009</v>
      </c>
      <c r="K31" s="2">
        <f t="shared" si="1"/>
        <v>244.34198887962964</v>
      </c>
      <c r="L31" s="2">
        <f t="shared" si="2"/>
        <v>267.62808677777787</v>
      </c>
      <c r="M31" s="2">
        <f t="shared" si="3"/>
        <v>59703.007529653056</v>
      </c>
      <c r="N31" s="2">
        <f t="shared" si="4"/>
        <v>71624.792832333798</v>
      </c>
      <c r="O31" s="2">
        <f t="shared" si="5"/>
        <v>65392.779003332354</v>
      </c>
      <c r="P31" s="2">
        <f t="shared" si="6"/>
        <v>769.23283209220949</v>
      </c>
      <c r="Q31" s="2">
        <f t="shared" si="7"/>
        <v>57548.670533822493</v>
      </c>
      <c r="R31" s="2">
        <f t="shared" si="8"/>
        <v>27.735047000000009</v>
      </c>
      <c r="S31">
        <v>5.8077240000000003</v>
      </c>
      <c r="T31">
        <v>6.2101850000000001</v>
      </c>
      <c r="U31">
        <f t="shared" si="9"/>
        <v>0.40246099999999974</v>
      </c>
      <c r="V31"/>
    </row>
    <row r="32" spans="4:22" x14ac:dyDescent="0.3">
      <c r="D32">
        <v>28</v>
      </c>
      <c r="E32">
        <v>2012</v>
      </c>
      <c r="F32">
        <v>5</v>
      </c>
      <c r="G32">
        <v>31</v>
      </c>
      <c r="H32">
        <v>223.90713500000001</v>
      </c>
      <c r="I32">
        <v>205.798599</v>
      </c>
      <c r="J32" s="2">
        <f t="shared" si="0"/>
        <v>-18.108536000000015</v>
      </c>
      <c r="K32" s="2">
        <f t="shared" si="1"/>
        <v>5.3207638796296521</v>
      </c>
      <c r="L32" s="2">
        <f t="shared" si="2"/>
        <v>18.980350777777858</v>
      </c>
      <c r="M32" s="2">
        <f t="shared" si="3"/>
        <v>28.310528262771587</v>
      </c>
      <c r="N32" s="2">
        <f t="shared" si="4"/>
        <v>360.25371564749253</v>
      </c>
      <c r="O32" s="2">
        <f t="shared" si="5"/>
        <v>100.989964841101</v>
      </c>
      <c r="P32" s="2">
        <f t="shared" si="6"/>
        <v>327.91907606329653</v>
      </c>
      <c r="Q32" s="2">
        <f t="shared" si="7"/>
        <v>0.76006100675182919</v>
      </c>
      <c r="R32" s="2">
        <f t="shared" si="8"/>
        <v>18.108536000000015</v>
      </c>
      <c r="S32">
        <v>7.3342520000000002</v>
      </c>
      <c r="T32">
        <v>8.5556420000000006</v>
      </c>
      <c r="U32">
        <f t="shared" si="9"/>
        <v>1.2213900000000004</v>
      </c>
      <c r="V32"/>
    </row>
    <row r="33" spans="4:22" x14ac:dyDescent="0.3">
      <c r="D33">
        <v>29</v>
      </c>
      <c r="E33">
        <v>2012</v>
      </c>
      <c r="F33">
        <v>6</v>
      </c>
      <c r="G33">
        <v>30</v>
      </c>
      <c r="H33">
        <v>189.054047</v>
      </c>
      <c r="I33">
        <v>189.96632399999999</v>
      </c>
      <c r="J33" s="2">
        <f t="shared" si="0"/>
        <v>0.9122769999999889</v>
      </c>
      <c r="K33" s="2">
        <f t="shared" si="1"/>
        <v>-10.511511120370358</v>
      </c>
      <c r="L33" s="2">
        <f t="shared" si="2"/>
        <v>-15.872737222222156</v>
      </c>
      <c r="M33" s="2">
        <f t="shared" si="3"/>
        <v>110.49186603366969</v>
      </c>
      <c r="N33" s="2">
        <f t="shared" si="4"/>
        <v>251.94378692571672</v>
      </c>
      <c r="O33" s="2">
        <f t="shared" si="5"/>
        <v>166.84645382210471</v>
      </c>
      <c r="P33" s="2">
        <f t="shared" si="6"/>
        <v>0.83224932472897972</v>
      </c>
      <c r="Q33" s="2">
        <f t="shared" si="7"/>
        <v>223.81537006069175</v>
      </c>
      <c r="R33" s="2">
        <f t="shared" si="8"/>
        <v>0.9122769999999889</v>
      </c>
      <c r="S33">
        <v>8.6606909999999999</v>
      </c>
      <c r="T33">
        <v>10.325079000000001</v>
      </c>
      <c r="U33">
        <f t="shared" si="9"/>
        <v>1.6643880000000006</v>
      </c>
      <c r="V33"/>
    </row>
    <row r="34" spans="4:22" x14ac:dyDescent="0.3">
      <c r="D34">
        <v>30</v>
      </c>
      <c r="E34">
        <v>2012</v>
      </c>
      <c r="F34">
        <v>7</v>
      </c>
      <c r="G34">
        <v>31</v>
      </c>
      <c r="H34">
        <v>31.693480999999998</v>
      </c>
      <c r="I34">
        <v>48.439934000000001</v>
      </c>
      <c r="J34" s="2">
        <f t="shared" si="0"/>
        <v>16.746453000000002</v>
      </c>
      <c r="K34" s="2">
        <f t="shared" si="1"/>
        <v>-152.03790112037035</v>
      </c>
      <c r="L34" s="2">
        <f t="shared" si="2"/>
        <v>-173.23330322222216</v>
      </c>
      <c r="M34" s="2">
        <f t="shared" si="3"/>
        <v>23115.523377087513</v>
      </c>
      <c r="N34" s="2">
        <f t="shared" si="4"/>
        <v>30009.777345282368</v>
      </c>
      <c r="O34" s="2">
        <f t="shared" si="5"/>
        <v>26338.027826055346</v>
      </c>
      <c r="P34" s="2">
        <f t="shared" si="6"/>
        <v>280.44368808120907</v>
      </c>
      <c r="Q34" s="2">
        <f t="shared" si="7"/>
        <v>24488.13429247219</v>
      </c>
      <c r="R34" s="2">
        <f t="shared" si="8"/>
        <v>16.746453000000002</v>
      </c>
      <c r="S34">
        <v>11.135647000000001</v>
      </c>
      <c r="T34">
        <v>13.190016</v>
      </c>
      <c r="U34">
        <f t="shared" si="9"/>
        <v>2.0543689999999994</v>
      </c>
      <c r="V34"/>
    </row>
    <row r="35" spans="4:22" x14ac:dyDescent="0.3">
      <c r="D35">
        <v>31</v>
      </c>
      <c r="E35">
        <v>2012</v>
      </c>
      <c r="F35">
        <v>8</v>
      </c>
      <c r="G35">
        <v>31</v>
      </c>
      <c r="H35">
        <v>8.2487569999999995</v>
      </c>
      <c r="I35">
        <v>14.049208999999999</v>
      </c>
      <c r="J35" s="2">
        <f t="shared" si="0"/>
        <v>5.8004519999999999</v>
      </c>
      <c r="K35" s="2">
        <f t="shared" si="1"/>
        <v>-186.42862612037035</v>
      </c>
      <c r="L35" s="2">
        <f t="shared" si="2"/>
        <v>-196.67802722222214</v>
      </c>
      <c r="M35" s="2">
        <f t="shared" si="3"/>
        <v>34755.632637128838</v>
      </c>
      <c r="N35" s="2">
        <f t="shared" si="4"/>
        <v>38682.246392025154</v>
      </c>
      <c r="O35" s="2">
        <f t="shared" si="5"/>
        <v>36666.414403103678</v>
      </c>
      <c r="P35" s="2">
        <f t="shared" si="6"/>
        <v>33.645243404303997</v>
      </c>
      <c r="Q35" s="2">
        <f t="shared" si="7"/>
        <v>36434.248722715078</v>
      </c>
      <c r="R35" s="2">
        <f t="shared" si="8"/>
        <v>5.8004519999999999</v>
      </c>
      <c r="S35">
        <v>13.613049999999999</v>
      </c>
      <c r="T35">
        <v>15.817727</v>
      </c>
      <c r="U35">
        <f t="shared" si="9"/>
        <v>2.2046770000000002</v>
      </c>
      <c r="V35"/>
    </row>
    <row r="36" spans="4:22" x14ac:dyDescent="0.3">
      <c r="D36">
        <v>32</v>
      </c>
      <c r="E36">
        <v>2012</v>
      </c>
      <c r="F36">
        <v>9</v>
      </c>
      <c r="G36">
        <v>30</v>
      </c>
      <c r="H36">
        <v>7.5635899999999996</v>
      </c>
      <c r="I36">
        <v>8.6346989999999995</v>
      </c>
      <c r="J36" s="2">
        <f t="shared" si="0"/>
        <v>1.0711089999999999</v>
      </c>
      <c r="K36" s="2">
        <f t="shared" si="1"/>
        <v>-191.84313612037033</v>
      </c>
      <c r="L36" s="2">
        <f t="shared" si="2"/>
        <v>-197.36319422222215</v>
      </c>
      <c r="M36" s="2">
        <f t="shared" si="3"/>
        <v>36803.78887649894</v>
      </c>
      <c r="N36" s="2">
        <f t="shared" si="4"/>
        <v>38952.230433598583</v>
      </c>
      <c r="O36" s="2">
        <f t="shared" si="5"/>
        <v>37862.774134324849</v>
      </c>
      <c r="P36" s="2">
        <f t="shared" si="6"/>
        <v>1.1472744898809997</v>
      </c>
      <c r="Q36" s="2">
        <f t="shared" si="7"/>
        <v>38530.582720888116</v>
      </c>
      <c r="R36" s="2">
        <f t="shared" si="8"/>
        <v>1.0711089999999999</v>
      </c>
      <c r="S36">
        <v>13.893703</v>
      </c>
      <c r="T36">
        <v>16.177311</v>
      </c>
      <c r="U36">
        <f t="shared" si="9"/>
        <v>2.2836079999999992</v>
      </c>
      <c r="V36"/>
    </row>
    <row r="37" spans="4:22" x14ac:dyDescent="0.3">
      <c r="D37">
        <v>33</v>
      </c>
      <c r="E37">
        <v>2012</v>
      </c>
      <c r="F37">
        <v>10</v>
      </c>
      <c r="G37">
        <v>31</v>
      </c>
      <c r="H37">
        <v>106.070015</v>
      </c>
      <c r="I37">
        <v>69.004395000000002</v>
      </c>
      <c r="J37" s="2">
        <f t="shared" si="0"/>
        <v>-37.065619999999996</v>
      </c>
      <c r="K37" s="2">
        <f t="shared" si="1"/>
        <v>-131.47344012037036</v>
      </c>
      <c r="L37" s="2">
        <f t="shared" si="2"/>
        <v>-98.856769222222155</v>
      </c>
      <c r="M37" s="2">
        <f t="shared" si="3"/>
        <v>17285.26545708461</v>
      </c>
      <c r="N37" s="2">
        <f t="shared" si="4"/>
        <v>9772.6608210556897</v>
      </c>
      <c r="O37" s="2">
        <f t="shared" si="5"/>
        <v>12997.039528831096</v>
      </c>
      <c r="P37" s="2">
        <f t="shared" si="6"/>
        <v>1373.8601859843998</v>
      </c>
      <c r="Q37" s="2">
        <f t="shared" si="7"/>
        <v>18474.895891877248</v>
      </c>
      <c r="R37" s="2">
        <f t="shared" si="8"/>
        <v>37.065619999999996</v>
      </c>
      <c r="S37">
        <v>12.509562000000001</v>
      </c>
      <c r="T37">
        <v>14.695318</v>
      </c>
      <c r="U37">
        <f t="shared" si="9"/>
        <v>2.1857559999999996</v>
      </c>
      <c r="V37"/>
    </row>
    <row r="38" spans="4:22" x14ac:dyDescent="0.3">
      <c r="D38">
        <v>34</v>
      </c>
      <c r="E38">
        <v>2012</v>
      </c>
      <c r="F38">
        <v>11</v>
      </c>
      <c r="G38">
        <v>30</v>
      </c>
      <c r="H38">
        <v>412.54617300000001</v>
      </c>
      <c r="I38">
        <v>373.19259599999998</v>
      </c>
      <c r="J38" s="2">
        <f t="shared" si="0"/>
        <v>-39.35357700000003</v>
      </c>
      <c r="K38" s="2">
        <f t="shared" si="1"/>
        <v>172.71476087962964</v>
      </c>
      <c r="L38" s="2">
        <f t="shared" si="2"/>
        <v>207.61938877777786</v>
      </c>
      <c r="M38" s="2">
        <f t="shared" si="3"/>
        <v>29830.388625707645</v>
      </c>
      <c r="N38" s="2">
        <f t="shared" si="4"/>
        <v>43105.810596458068</v>
      </c>
      <c r="O38" s="2">
        <f t="shared" si="5"/>
        <v>35858.933086728764</v>
      </c>
      <c r="P38" s="2">
        <f t="shared" si="6"/>
        <v>1548.7040226949314</v>
      </c>
      <c r="Q38" s="2">
        <f t="shared" si="7"/>
        <v>28313.383413234555</v>
      </c>
      <c r="R38" s="2">
        <f t="shared" si="8"/>
        <v>39.35357700000003</v>
      </c>
      <c r="S38">
        <v>6.3092430000000004</v>
      </c>
      <c r="T38">
        <v>7.7057390000000003</v>
      </c>
      <c r="U38">
        <f t="shared" si="9"/>
        <v>1.396496</v>
      </c>
      <c r="V38"/>
    </row>
    <row r="39" spans="4:22" x14ac:dyDescent="0.3">
      <c r="D39">
        <v>35</v>
      </c>
      <c r="E39">
        <v>2012</v>
      </c>
      <c r="F39">
        <v>12</v>
      </c>
      <c r="G39">
        <v>31</v>
      </c>
      <c r="H39">
        <v>669.74182099999996</v>
      </c>
      <c r="I39">
        <v>570.41839600000003</v>
      </c>
      <c r="J39" s="2">
        <f t="shared" si="0"/>
        <v>-99.323424999999929</v>
      </c>
      <c r="K39" s="2">
        <f t="shared" si="1"/>
        <v>369.94056087962969</v>
      </c>
      <c r="L39" s="2">
        <f t="shared" si="2"/>
        <v>464.81503677777778</v>
      </c>
      <c r="M39" s="2">
        <f t="shared" si="3"/>
        <v>136856.01858393499</v>
      </c>
      <c r="N39" s="2">
        <f t="shared" si="4"/>
        <v>216053.01841472692</v>
      </c>
      <c r="O39" s="2">
        <f t="shared" si="5"/>
        <v>171953.93541085682</v>
      </c>
      <c r="P39" s="2">
        <f t="shared" si="6"/>
        <v>9865.1427537306117</v>
      </c>
      <c r="Q39" s="2">
        <f t="shared" si="7"/>
        <v>133584.11827991789</v>
      </c>
      <c r="R39" s="2">
        <f t="shared" si="8"/>
        <v>99.323424999999929</v>
      </c>
      <c r="S39">
        <v>4.0317879999999997</v>
      </c>
      <c r="T39">
        <v>3.4356059999999999</v>
      </c>
      <c r="U39">
        <f t="shared" si="9"/>
        <v>-0.59618199999999977</v>
      </c>
      <c r="V39"/>
    </row>
    <row r="40" spans="4:22" x14ac:dyDescent="0.3">
      <c r="D40">
        <v>36</v>
      </c>
      <c r="E40">
        <v>2013</v>
      </c>
      <c r="F40">
        <v>1</v>
      </c>
      <c r="G40">
        <v>31</v>
      </c>
      <c r="H40">
        <v>254.76164199999999</v>
      </c>
      <c r="I40">
        <v>231.91218599999999</v>
      </c>
      <c r="J40" s="2">
        <f t="shared" si="0"/>
        <v>-22.849456000000004</v>
      </c>
      <c r="K40" s="2">
        <f t="shared" si="1"/>
        <v>31.434350879629648</v>
      </c>
      <c r="L40" s="2">
        <f t="shared" si="2"/>
        <v>49.834857777777842</v>
      </c>
      <c r="M40" s="2">
        <f t="shared" si="3"/>
        <v>988.1184152236732</v>
      </c>
      <c r="N40" s="2">
        <f t="shared" si="4"/>
        <v>2483.5130497313448</v>
      </c>
      <c r="O40" s="2">
        <f t="shared" si="5"/>
        <v>1566.5264054231093</v>
      </c>
      <c r="P40" s="2">
        <f t="shared" si="6"/>
        <v>522.09763949593616</v>
      </c>
      <c r="Q40" s="2">
        <f t="shared" si="7"/>
        <v>728.21190910809526</v>
      </c>
      <c r="R40" s="2">
        <f t="shared" si="8"/>
        <v>22.849456000000004</v>
      </c>
      <c r="S40">
        <v>3.631583</v>
      </c>
      <c r="T40">
        <v>2.9708220000000001</v>
      </c>
      <c r="U40">
        <f t="shared" si="9"/>
        <v>-0.66076099999999993</v>
      </c>
      <c r="V40"/>
    </row>
    <row r="41" spans="4:22" x14ac:dyDescent="0.3">
      <c r="D41">
        <v>37</v>
      </c>
      <c r="E41">
        <v>2013</v>
      </c>
      <c r="F41">
        <v>2</v>
      </c>
      <c r="G41">
        <v>28</v>
      </c>
      <c r="H41">
        <v>241.529785</v>
      </c>
      <c r="I41">
        <v>204.87235999999999</v>
      </c>
      <c r="J41" s="2">
        <f t="shared" si="0"/>
        <v>-36.657425000000018</v>
      </c>
      <c r="K41" s="2">
        <f t="shared" si="1"/>
        <v>4.3945248796296426</v>
      </c>
      <c r="L41" s="2">
        <f t="shared" si="2"/>
        <v>36.603000777777851</v>
      </c>
      <c r="M41" s="2">
        <f t="shared" si="3"/>
        <v>19.311848917683925</v>
      </c>
      <c r="N41" s="2">
        <f t="shared" si="4"/>
        <v>1339.779665938006</v>
      </c>
      <c r="O41" s="2">
        <f t="shared" si="5"/>
        <v>160.85279758704792</v>
      </c>
      <c r="P41" s="2">
        <f t="shared" si="6"/>
        <v>1343.7668076306263</v>
      </c>
      <c r="Q41" s="2">
        <f t="shared" si="7"/>
        <v>2.9619959644878076E-3</v>
      </c>
      <c r="R41" s="2">
        <f t="shared" si="8"/>
        <v>36.657425000000018</v>
      </c>
      <c r="S41">
        <v>4.68215</v>
      </c>
      <c r="T41">
        <v>4.6796389999999999</v>
      </c>
      <c r="U41">
        <f t="shared" si="9"/>
        <v>-2.511000000000152E-3</v>
      </c>
      <c r="V41"/>
    </row>
    <row r="42" spans="4:22" x14ac:dyDescent="0.3">
      <c r="D42">
        <v>38</v>
      </c>
      <c r="E42">
        <v>2013</v>
      </c>
      <c r="F42">
        <v>3</v>
      </c>
      <c r="G42">
        <v>31</v>
      </c>
      <c r="H42">
        <v>222.75143399999999</v>
      </c>
      <c r="I42">
        <v>237.972656</v>
      </c>
      <c r="J42" s="2">
        <f t="shared" si="0"/>
        <v>15.221222000000012</v>
      </c>
      <c r="K42" s="2">
        <f t="shared" si="1"/>
        <v>37.494820879629657</v>
      </c>
      <c r="L42" s="2">
        <f t="shared" si="2"/>
        <v>17.824649777777836</v>
      </c>
      <c r="M42" s="2">
        <f t="shared" si="3"/>
        <v>1405.861592795512</v>
      </c>
      <c r="N42" s="2">
        <f t="shared" si="4"/>
        <v>317.71813970043547</v>
      </c>
      <c r="O42" s="2">
        <f t="shared" si="5"/>
        <v>668.33205065991058</v>
      </c>
      <c r="P42" s="2">
        <f t="shared" si="6"/>
        <v>231.68559917328434</v>
      </c>
      <c r="Q42" s="2">
        <f t="shared" si="7"/>
        <v>1092.0296415533344</v>
      </c>
      <c r="R42" s="2">
        <f t="shared" si="8"/>
        <v>15.221222000000012</v>
      </c>
      <c r="S42">
        <v>5.4156449999999996</v>
      </c>
      <c r="T42">
        <v>5.5429349999999999</v>
      </c>
      <c r="U42">
        <f t="shared" si="9"/>
        <v>0.12729000000000035</v>
      </c>
      <c r="V42"/>
    </row>
    <row r="43" spans="4:22" x14ac:dyDescent="0.3">
      <c r="D43">
        <v>39</v>
      </c>
      <c r="E43">
        <v>2013</v>
      </c>
      <c r="F43">
        <v>4</v>
      </c>
      <c r="G43">
        <v>30</v>
      </c>
      <c r="H43">
        <v>279.12851000000001</v>
      </c>
      <c r="I43">
        <v>252.26458700000001</v>
      </c>
      <c r="J43" s="2">
        <f t="shared" si="0"/>
        <v>-26.863923</v>
      </c>
      <c r="K43" s="2">
        <f t="shared" si="1"/>
        <v>51.786751879629662</v>
      </c>
      <c r="L43" s="2">
        <f t="shared" si="2"/>
        <v>74.201725777777852</v>
      </c>
      <c r="M43" s="2">
        <f t="shared" si="3"/>
        <v>2681.8676702423263</v>
      </c>
      <c r="N43" s="2">
        <f t="shared" si="4"/>
        <v>5505.8961084005423</v>
      </c>
      <c r="O43" s="2">
        <f t="shared" si="5"/>
        <v>3842.666361894102</v>
      </c>
      <c r="P43" s="2">
        <f t="shared" si="6"/>
        <v>721.67035894992898</v>
      </c>
      <c r="Q43" s="2">
        <f t="shared" si="7"/>
        <v>2240.8675718277927</v>
      </c>
      <c r="R43" s="2">
        <f t="shared" si="8"/>
        <v>26.863923</v>
      </c>
      <c r="S43">
        <v>6.2778150000000004</v>
      </c>
      <c r="T43">
        <v>6.8235279999999996</v>
      </c>
      <c r="U43">
        <f t="shared" si="9"/>
        <v>0.54571299999999923</v>
      </c>
      <c r="V43"/>
    </row>
    <row r="44" spans="4:22" x14ac:dyDescent="0.3">
      <c r="D44">
        <v>40</v>
      </c>
      <c r="E44">
        <v>2013</v>
      </c>
      <c r="F44">
        <v>5</v>
      </c>
      <c r="G44">
        <v>31</v>
      </c>
      <c r="H44">
        <v>109.460106</v>
      </c>
      <c r="I44">
        <v>107.78363</v>
      </c>
      <c r="J44" s="2">
        <f t="shared" si="0"/>
        <v>-1.6764759999999939</v>
      </c>
      <c r="K44" s="2">
        <f t="shared" si="1"/>
        <v>-92.694205120370341</v>
      </c>
      <c r="L44" s="2">
        <f t="shared" si="2"/>
        <v>-95.466678222222157</v>
      </c>
      <c r="M44" s="2">
        <f t="shared" si="3"/>
        <v>8592.2156628972916</v>
      </c>
      <c r="N44" s="2">
        <f t="shared" si="4"/>
        <v>9113.8866507853054</v>
      </c>
      <c r="O44" s="2">
        <f t="shared" si="5"/>
        <v>8849.2078532910527</v>
      </c>
      <c r="P44" s="2">
        <f t="shared" si="6"/>
        <v>2.8105717785759796</v>
      </c>
      <c r="Q44" s="2">
        <f t="shared" si="7"/>
        <v>9436.7924122424374</v>
      </c>
      <c r="R44" s="2">
        <f t="shared" si="8"/>
        <v>1.6764759999999939</v>
      </c>
      <c r="S44">
        <v>8.5226980000000001</v>
      </c>
      <c r="T44">
        <v>9.4638559999999998</v>
      </c>
      <c r="U44">
        <f t="shared" si="9"/>
        <v>0.94115799999999972</v>
      </c>
      <c r="V44"/>
    </row>
    <row r="45" spans="4:22" x14ac:dyDescent="0.3">
      <c r="D45">
        <v>41</v>
      </c>
      <c r="E45">
        <v>2013</v>
      </c>
      <c r="F45">
        <v>6</v>
      </c>
      <c r="G45">
        <v>30</v>
      </c>
      <c r="H45">
        <v>71.402466000000004</v>
      </c>
      <c r="I45">
        <v>69.909492</v>
      </c>
      <c r="J45" s="2">
        <f t="shared" si="0"/>
        <v>-1.4929740000000038</v>
      </c>
      <c r="K45" s="2">
        <f t="shared" si="1"/>
        <v>-130.56834312037034</v>
      </c>
      <c r="L45" s="2">
        <f t="shared" si="2"/>
        <v>-133.52431822222215</v>
      </c>
      <c r="M45" s="2">
        <f t="shared" si="3"/>
        <v>17048.092225198761</v>
      </c>
      <c r="N45" s="2">
        <f t="shared" si="4"/>
        <v>17828.743556709247</v>
      </c>
      <c r="O45" s="2">
        <f t="shared" si="5"/>
        <v>17434.048996552621</v>
      </c>
      <c r="P45" s="2">
        <f t="shared" si="6"/>
        <v>2.2289713646760112</v>
      </c>
      <c r="Q45" s="2">
        <f t="shared" si="7"/>
        <v>18229.669199020929</v>
      </c>
      <c r="R45" s="2">
        <f t="shared" si="8"/>
        <v>1.4929740000000038</v>
      </c>
      <c r="S45">
        <v>9.4532790000000002</v>
      </c>
      <c r="T45">
        <v>10.913012</v>
      </c>
      <c r="U45">
        <f t="shared" si="9"/>
        <v>1.4597329999999999</v>
      </c>
      <c r="V45"/>
    </row>
    <row r="46" spans="4:22" x14ac:dyDescent="0.3">
      <c r="D46">
        <v>42</v>
      </c>
      <c r="E46">
        <v>2013</v>
      </c>
      <c r="F46">
        <v>7</v>
      </c>
      <c r="G46">
        <v>31</v>
      </c>
      <c r="H46">
        <v>18.586207999999999</v>
      </c>
      <c r="I46">
        <v>20.665210999999999</v>
      </c>
      <c r="J46" s="2">
        <f t="shared" si="0"/>
        <v>2.0790030000000002</v>
      </c>
      <c r="K46" s="2">
        <f t="shared" si="1"/>
        <v>-179.81262412037034</v>
      </c>
      <c r="L46" s="2">
        <f t="shared" si="2"/>
        <v>-186.34057622222215</v>
      </c>
      <c r="M46" s="2">
        <f t="shared" si="3"/>
        <v>32332.579793053592</v>
      </c>
      <c r="N46" s="2">
        <f t="shared" si="4"/>
        <v>34722.810346829785</v>
      </c>
      <c r="O46" s="2">
        <f t="shared" si="5"/>
        <v>33506.387990619653</v>
      </c>
      <c r="P46" s="2">
        <f t="shared" si="6"/>
        <v>4.3222534740090008</v>
      </c>
      <c r="Q46" s="2">
        <f t="shared" si="7"/>
        <v>33952.32736632834</v>
      </c>
      <c r="R46" s="2">
        <f t="shared" si="8"/>
        <v>2.0790030000000002</v>
      </c>
      <c r="S46">
        <v>12.156247</v>
      </c>
      <c r="T46">
        <v>13.99469</v>
      </c>
      <c r="U46">
        <f t="shared" si="9"/>
        <v>1.8384429999999998</v>
      </c>
      <c r="V46"/>
    </row>
    <row r="47" spans="4:22" x14ac:dyDescent="0.3">
      <c r="D47">
        <v>43</v>
      </c>
      <c r="E47">
        <v>2013</v>
      </c>
      <c r="F47">
        <v>8</v>
      </c>
      <c r="G47">
        <v>31</v>
      </c>
      <c r="H47">
        <v>8.0179019999999994</v>
      </c>
      <c r="I47">
        <v>9.8728049999999996</v>
      </c>
      <c r="J47" s="2">
        <f t="shared" si="0"/>
        <v>1.8549030000000002</v>
      </c>
      <c r="K47" s="2">
        <f t="shared" si="1"/>
        <v>-190.60503012037034</v>
      </c>
      <c r="L47" s="2">
        <f t="shared" si="2"/>
        <v>-196.90888222222216</v>
      </c>
      <c r="M47" s="2">
        <f t="shared" si="3"/>
        <v>36330.277507187289</v>
      </c>
      <c r="N47" s="2">
        <f t="shared" si="4"/>
        <v>38773.107898004957</v>
      </c>
      <c r="O47" s="2">
        <f t="shared" si="5"/>
        <v>37531.823426935109</v>
      </c>
      <c r="P47" s="2">
        <f t="shared" si="6"/>
        <v>3.4406651394090009</v>
      </c>
      <c r="Q47" s="2">
        <f t="shared" si="7"/>
        <v>38046.054810423069</v>
      </c>
      <c r="R47" s="2">
        <f t="shared" si="8"/>
        <v>1.8549030000000002</v>
      </c>
      <c r="S47">
        <v>14.093671000000001</v>
      </c>
      <c r="T47">
        <v>16.091546999999998</v>
      </c>
      <c r="U47">
        <f t="shared" si="9"/>
        <v>1.997875999999998</v>
      </c>
      <c r="V47"/>
    </row>
    <row r="48" spans="4:22" x14ac:dyDescent="0.3">
      <c r="D48">
        <v>44</v>
      </c>
      <c r="E48">
        <v>2013</v>
      </c>
      <c r="F48">
        <v>9</v>
      </c>
      <c r="G48">
        <v>30</v>
      </c>
      <c r="H48">
        <v>57.794800000000002</v>
      </c>
      <c r="I48">
        <v>97.477035999999998</v>
      </c>
      <c r="J48" s="2">
        <f t="shared" si="0"/>
        <v>39.682235999999996</v>
      </c>
      <c r="K48" s="2">
        <f t="shared" si="1"/>
        <v>-103.00079912037035</v>
      </c>
      <c r="L48" s="2">
        <f t="shared" si="2"/>
        <v>-147.13198422222214</v>
      </c>
      <c r="M48" s="2">
        <f t="shared" si="3"/>
        <v>10609.164619434885</v>
      </c>
      <c r="N48" s="2">
        <f t="shared" si="4"/>
        <v>21647.820781168226</v>
      </c>
      <c r="O48" s="2">
        <f t="shared" si="5"/>
        <v>15154.711951054602</v>
      </c>
      <c r="P48" s="2">
        <f t="shared" si="6"/>
        <v>1574.6798539596957</v>
      </c>
      <c r="Q48" s="2">
        <f t="shared" si="7"/>
        <v>11545.448393018933</v>
      </c>
      <c r="R48" s="2">
        <f t="shared" si="8"/>
        <v>39.682235999999996</v>
      </c>
      <c r="S48">
        <v>14.265325000000001</v>
      </c>
      <c r="T48">
        <v>16.440422000000002</v>
      </c>
      <c r="U48">
        <f t="shared" si="9"/>
        <v>2.1750970000000009</v>
      </c>
      <c r="V48"/>
    </row>
    <row r="49" spans="4:22" x14ac:dyDescent="0.3">
      <c r="D49">
        <v>45</v>
      </c>
      <c r="E49">
        <v>2013</v>
      </c>
      <c r="F49">
        <v>10</v>
      </c>
      <c r="G49">
        <v>31</v>
      </c>
      <c r="H49">
        <v>147.13781700000001</v>
      </c>
      <c r="I49">
        <v>97.225014000000002</v>
      </c>
      <c r="J49" s="2">
        <f t="shared" si="0"/>
        <v>-49.912803000000011</v>
      </c>
      <c r="K49" s="2">
        <f t="shared" si="1"/>
        <v>-103.25282112037034</v>
      </c>
      <c r="L49" s="2">
        <f t="shared" si="2"/>
        <v>-57.788967222222141</v>
      </c>
      <c r="M49" s="2">
        <f t="shared" si="3"/>
        <v>10661.145069315196</v>
      </c>
      <c r="N49" s="2">
        <f t="shared" si="4"/>
        <v>3339.5647326110648</v>
      </c>
      <c r="O49" s="2">
        <f t="shared" si="5"/>
        <v>5966.8738953270476</v>
      </c>
      <c r="P49" s="2">
        <f t="shared" si="6"/>
        <v>2491.2879033168101</v>
      </c>
      <c r="Q49" s="2">
        <f t="shared" si="7"/>
        <v>11599.671309000338</v>
      </c>
      <c r="R49" s="2">
        <f t="shared" si="8"/>
        <v>49.912803000000011</v>
      </c>
      <c r="S49">
        <v>11.068946</v>
      </c>
      <c r="T49">
        <v>13.150365000000001</v>
      </c>
      <c r="U49">
        <f t="shared" si="9"/>
        <v>2.0814190000000004</v>
      </c>
      <c r="V49"/>
    </row>
    <row r="50" spans="4:22" x14ac:dyDescent="0.3">
      <c r="D50">
        <v>46</v>
      </c>
      <c r="E50">
        <v>2013</v>
      </c>
      <c r="F50">
        <v>11</v>
      </c>
      <c r="G50">
        <v>30</v>
      </c>
      <c r="H50">
        <v>166.293701</v>
      </c>
      <c r="I50">
        <v>127.424347</v>
      </c>
      <c r="J50" s="2">
        <f t="shared" si="0"/>
        <v>-38.869354000000001</v>
      </c>
      <c r="K50" s="2">
        <f t="shared" si="1"/>
        <v>-73.053488120370346</v>
      </c>
      <c r="L50" s="2">
        <f t="shared" si="2"/>
        <v>-38.633083222222155</v>
      </c>
      <c r="M50" s="2">
        <f t="shared" si="3"/>
        <v>5336.8121265530917</v>
      </c>
      <c r="N50" s="2">
        <f t="shared" si="4"/>
        <v>1492.515119255143</v>
      </c>
      <c r="O50" s="2">
        <f t="shared" si="5"/>
        <v>2822.2814862278851</v>
      </c>
      <c r="P50" s="2">
        <f t="shared" si="6"/>
        <v>1510.8266803773161</v>
      </c>
      <c r="Q50" s="2">
        <f t="shared" si="7"/>
        <v>6006.6277753844861</v>
      </c>
      <c r="R50" s="2">
        <f t="shared" si="8"/>
        <v>38.869354000000001</v>
      </c>
      <c r="S50">
        <v>6.5458920000000003</v>
      </c>
      <c r="T50">
        <v>7.3616890000000001</v>
      </c>
      <c r="U50">
        <f t="shared" si="9"/>
        <v>0.81579699999999988</v>
      </c>
      <c r="V50"/>
    </row>
    <row r="51" spans="4:22" x14ac:dyDescent="0.3">
      <c r="D51">
        <v>47</v>
      </c>
      <c r="E51">
        <v>2013</v>
      </c>
      <c r="F51">
        <v>12</v>
      </c>
      <c r="G51">
        <v>31</v>
      </c>
      <c r="H51">
        <v>153.52067600000001</v>
      </c>
      <c r="I51">
        <v>101.473007</v>
      </c>
      <c r="J51" s="2">
        <f t="shared" si="0"/>
        <v>-52.047669000000013</v>
      </c>
      <c r="K51" s="2">
        <f t="shared" si="1"/>
        <v>-99.004828120370348</v>
      </c>
      <c r="L51" s="2">
        <f t="shared" si="2"/>
        <v>-51.406108222222144</v>
      </c>
      <c r="M51" s="2">
        <f t="shared" si="3"/>
        <v>9801.9559911440756</v>
      </c>
      <c r="N51" s="2">
        <f t="shared" si="4"/>
        <v>2642.587962554815</v>
      </c>
      <c r="O51" s="2">
        <f t="shared" si="5"/>
        <v>5089.4529088782601</v>
      </c>
      <c r="P51" s="2">
        <f t="shared" si="6"/>
        <v>2708.9598483335626</v>
      </c>
      <c r="Q51" s="2">
        <f t="shared" si="7"/>
        <v>10702.684021545172</v>
      </c>
      <c r="R51" s="2">
        <f t="shared" si="8"/>
        <v>52.047669000000013</v>
      </c>
      <c r="S51">
        <v>3.4449000000000001</v>
      </c>
      <c r="T51">
        <v>3.0485000000000002</v>
      </c>
      <c r="U51">
        <f t="shared" si="9"/>
        <v>-0.39639999999999986</v>
      </c>
      <c r="V51"/>
    </row>
    <row r="52" spans="4:22" x14ac:dyDescent="0.3">
      <c r="D52">
        <v>48</v>
      </c>
      <c r="E52">
        <v>2014</v>
      </c>
      <c r="F52">
        <v>1</v>
      </c>
      <c r="G52">
        <v>31</v>
      </c>
      <c r="H52">
        <v>178.211151</v>
      </c>
      <c r="I52">
        <v>189.79470800000001</v>
      </c>
      <c r="J52" s="2">
        <f t="shared" si="0"/>
        <v>11.583557000000013</v>
      </c>
      <c r="K52" s="2">
        <f t="shared" si="1"/>
        <v>-10.68312712037033</v>
      </c>
      <c r="L52" s="2">
        <f t="shared" si="2"/>
        <v>-26.715633222222152</v>
      </c>
      <c r="M52" s="2">
        <f t="shared" si="3"/>
        <v>114.12920506999205</v>
      </c>
      <c r="N52" s="2">
        <f t="shared" si="4"/>
        <v>713.72505846429999</v>
      </c>
      <c r="O52" s="2">
        <f t="shared" si="5"/>
        <v>285.40650581418805</v>
      </c>
      <c r="P52" s="2">
        <f t="shared" si="6"/>
        <v>134.1787927722493</v>
      </c>
      <c r="Q52" s="2">
        <f t="shared" si="7"/>
        <v>228.97973079514065</v>
      </c>
      <c r="R52" s="2">
        <f t="shared" si="8"/>
        <v>11.583557000000013</v>
      </c>
      <c r="S52">
        <v>4.8829219999999998</v>
      </c>
      <c r="T52">
        <v>6.0089220000000001</v>
      </c>
      <c r="U52">
        <f t="shared" si="9"/>
        <v>1.1260000000000003</v>
      </c>
      <c r="V52"/>
    </row>
    <row r="53" spans="4:22" x14ac:dyDescent="0.3">
      <c r="D53">
        <v>49</v>
      </c>
      <c r="E53">
        <v>2014</v>
      </c>
      <c r="F53">
        <v>2</v>
      </c>
      <c r="G53">
        <v>28</v>
      </c>
      <c r="H53">
        <v>559.40008499999999</v>
      </c>
      <c r="I53">
        <v>586.63848900000005</v>
      </c>
      <c r="J53" s="2">
        <f t="shared" si="0"/>
        <v>27.23840400000006</v>
      </c>
      <c r="K53" s="2">
        <f t="shared" si="1"/>
        <v>386.16065387962971</v>
      </c>
      <c r="L53" s="2">
        <f t="shared" si="2"/>
        <v>354.47330077777781</v>
      </c>
      <c r="M53" s="2">
        <f t="shared" si="3"/>
        <v>149120.05060474318</v>
      </c>
      <c r="N53" s="2">
        <f t="shared" si="4"/>
        <v>125651.32096429293</v>
      </c>
      <c r="O53" s="2">
        <f t="shared" si="5"/>
        <v>136883.64161121732</v>
      </c>
      <c r="P53" s="2">
        <f t="shared" si="6"/>
        <v>741.93065246721926</v>
      </c>
      <c r="Q53" s="2">
        <f t="shared" si="7"/>
        <v>145703.82556435745</v>
      </c>
      <c r="R53" s="2">
        <f t="shared" si="8"/>
        <v>27.23840400000006</v>
      </c>
      <c r="S53">
        <v>4.520651</v>
      </c>
      <c r="T53">
        <v>4.7759280000000004</v>
      </c>
      <c r="U53">
        <f t="shared" si="9"/>
        <v>0.25527700000000042</v>
      </c>
      <c r="V53"/>
    </row>
    <row r="54" spans="4:22" x14ac:dyDescent="0.3">
      <c r="D54">
        <v>50</v>
      </c>
      <c r="E54">
        <v>2014</v>
      </c>
      <c r="F54">
        <v>3</v>
      </c>
      <c r="G54">
        <v>31</v>
      </c>
      <c r="H54">
        <v>580.87518299999999</v>
      </c>
      <c r="I54">
        <v>540.78277600000001</v>
      </c>
      <c r="J54" s="2">
        <f t="shared" si="0"/>
        <v>-40.09240699999998</v>
      </c>
      <c r="K54" s="2">
        <f t="shared" si="1"/>
        <v>340.30494087962967</v>
      </c>
      <c r="L54" s="2">
        <f t="shared" si="2"/>
        <v>375.94839877777781</v>
      </c>
      <c r="M54" s="2">
        <f t="shared" si="3"/>
        <v>115807.45278708824</v>
      </c>
      <c r="N54" s="2">
        <f t="shared" si="4"/>
        <v>141337.19854357504</v>
      </c>
      <c r="O54" s="2">
        <f t="shared" si="5"/>
        <v>127937.09761986311</v>
      </c>
      <c r="P54" s="2">
        <f t="shared" si="6"/>
        <v>1607.4010990536474</v>
      </c>
      <c r="Q54" s="2">
        <f t="shared" si="7"/>
        <v>112799.24721303477</v>
      </c>
      <c r="R54" s="2">
        <f t="shared" si="8"/>
        <v>40.09240699999998</v>
      </c>
      <c r="S54">
        <v>5.7843809999999998</v>
      </c>
      <c r="T54">
        <v>6.8088280000000001</v>
      </c>
      <c r="U54">
        <f t="shared" si="9"/>
        <v>1.0244470000000003</v>
      </c>
      <c r="V54"/>
    </row>
    <row r="55" spans="4:22" x14ac:dyDescent="0.3">
      <c r="D55">
        <v>51</v>
      </c>
      <c r="E55">
        <v>2014</v>
      </c>
      <c r="F55">
        <v>4</v>
      </c>
      <c r="G55">
        <v>30</v>
      </c>
      <c r="H55">
        <v>278.78024299999998</v>
      </c>
      <c r="I55">
        <v>260.55090300000001</v>
      </c>
      <c r="J55" s="2">
        <f t="shared" si="0"/>
        <v>-18.229339999999979</v>
      </c>
      <c r="K55" s="2">
        <f t="shared" si="1"/>
        <v>60.073067879629662</v>
      </c>
      <c r="L55" s="2">
        <f t="shared" si="2"/>
        <v>73.853458777777831</v>
      </c>
      <c r="M55" s="2">
        <f t="shared" si="3"/>
        <v>3608.7734844705928</v>
      </c>
      <c r="N55" s="2">
        <f t="shared" si="4"/>
        <v>5454.3333734409298</v>
      </c>
      <c r="O55" s="2">
        <f t="shared" si="5"/>
        <v>4436.6038423028785</v>
      </c>
      <c r="P55" s="2">
        <f t="shared" si="6"/>
        <v>332.30883683559927</v>
      </c>
      <c r="Q55" s="2">
        <f t="shared" si="7"/>
        <v>3094.0425898043386</v>
      </c>
      <c r="R55" s="2">
        <f t="shared" si="8"/>
        <v>18.229339999999979</v>
      </c>
      <c r="S55">
        <v>6.9225659999999998</v>
      </c>
      <c r="T55">
        <v>8.0734779999999997</v>
      </c>
      <c r="U55">
        <f t="shared" si="9"/>
        <v>1.1509119999999999</v>
      </c>
      <c r="V55"/>
    </row>
    <row r="56" spans="4:22" x14ac:dyDescent="0.3">
      <c r="D56">
        <v>52</v>
      </c>
      <c r="E56">
        <v>2014</v>
      </c>
      <c r="F56">
        <v>5</v>
      </c>
      <c r="G56">
        <v>31</v>
      </c>
      <c r="H56">
        <v>197.612686</v>
      </c>
      <c r="I56">
        <v>174.24056999999999</v>
      </c>
      <c r="J56" s="2">
        <f t="shared" si="0"/>
        <v>-23.372116000000005</v>
      </c>
      <c r="K56" s="2">
        <f t="shared" si="1"/>
        <v>-26.237265120370353</v>
      </c>
      <c r="L56" s="2">
        <f t="shared" si="2"/>
        <v>-7.3140982222221567</v>
      </c>
      <c r="M56" s="2">
        <f t="shared" si="3"/>
        <v>688.39408099660272</v>
      </c>
      <c r="N56" s="2">
        <f t="shared" si="4"/>
        <v>53.496032804313316</v>
      </c>
      <c r="O56" s="2">
        <f t="shared" si="5"/>
        <v>191.90193417287219</v>
      </c>
      <c r="P56" s="2">
        <f t="shared" si="6"/>
        <v>546.25580631745629</v>
      </c>
      <c r="Q56" s="2">
        <f t="shared" si="7"/>
        <v>941.64374329210966</v>
      </c>
      <c r="R56" s="2">
        <f t="shared" si="8"/>
        <v>23.372116000000005</v>
      </c>
      <c r="S56">
        <v>7.9653090000000004</v>
      </c>
      <c r="T56">
        <v>9.5583329999999993</v>
      </c>
      <c r="U56">
        <f t="shared" si="9"/>
        <v>1.5930239999999989</v>
      </c>
      <c r="V56"/>
    </row>
    <row r="57" spans="4:22" x14ac:dyDescent="0.3">
      <c r="D57">
        <v>53</v>
      </c>
      <c r="E57">
        <v>2014</v>
      </c>
      <c r="F57">
        <v>6</v>
      </c>
      <c r="G57">
        <v>30</v>
      </c>
      <c r="H57">
        <v>47.628475000000002</v>
      </c>
      <c r="I57">
        <v>48.893535999999997</v>
      </c>
      <c r="J57" s="2">
        <f t="shared" si="0"/>
        <v>1.2650609999999958</v>
      </c>
      <c r="K57" s="2">
        <f t="shared" si="1"/>
        <v>-151.58429912037036</v>
      </c>
      <c r="L57" s="2">
        <f t="shared" si="2"/>
        <v>-157.29830922222214</v>
      </c>
      <c r="M57" s="2">
        <f t="shared" si="3"/>
        <v>22977.799739813916</v>
      </c>
      <c r="N57" s="2">
        <f t="shared" si="4"/>
        <v>24742.758084169815</v>
      </c>
      <c r="O57" s="2">
        <f t="shared" si="5"/>
        <v>23843.953956269834</v>
      </c>
      <c r="P57" s="2">
        <f t="shared" si="6"/>
        <v>1.6003793337209893</v>
      </c>
      <c r="Q57" s="2">
        <f t="shared" si="7"/>
        <v>24346.374550777589</v>
      </c>
      <c r="R57" s="2">
        <f t="shared" si="8"/>
        <v>1.2650609999999958</v>
      </c>
      <c r="S57">
        <v>9.8502240000000008</v>
      </c>
      <c r="T57">
        <v>11.796310999999999</v>
      </c>
      <c r="U57">
        <f t="shared" si="9"/>
        <v>1.9460869999999986</v>
      </c>
      <c r="V57"/>
    </row>
    <row r="58" spans="4:22" x14ac:dyDescent="0.3">
      <c r="D58">
        <v>54</v>
      </c>
      <c r="E58">
        <v>2014</v>
      </c>
      <c r="F58">
        <v>7</v>
      </c>
      <c r="G58">
        <v>31</v>
      </c>
      <c r="H58">
        <v>16.607727000000001</v>
      </c>
      <c r="I58">
        <v>23.396809000000001</v>
      </c>
      <c r="J58" s="2">
        <f t="shared" si="0"/>
        <v>6.7890820000000005</v>
      </c>
      <c r="K58" s="2">
        <f t="shared" si="1"/>
        <v>-177.08102612037035</v>
      </c>
      <c r="L58" s="2">
        <f t="shared" si="2"/>
        <v>-188.31905722222214</v>
      </c>
      <c r="M58" s="2">
        <f t="shared" si="3"/>
        <v>31357.689811843287</v>
      </c>
      <c r="N58" s="2">
        <f t="shared" si="4"/>
        <v>35464.067313066575</v>
      </c>
      <c r="O58" s="2">
        <f t="shared" si="5"/>
        <v>33347.731890931842</v>
      </c>
      <c r="P58" s="2">
        <f t="shared" si="6"/>
        <v>46.091634402724004</v>
      </c>
      <c r="Q58" s="2">
        <f t="shared" si="7"/>
        <v>32953.131904180591</v>
      </c>
      <c r="R58" s="2">
        <f t="shared" si="8"/>
        <v>6.7890820000000005</v>
      </c>
      <c r="S58">
        <v>12.327113000000001</v>
      </c>
      <c r="T58">
        <v>14.523553</v>
      </c>
      <c r="U58">
        <f t="shared" si="9"/>
        <v>2.1964399999999991</v>
      </c>
      <c r="V58"/>
    </row>
    <row r="59" spans="4:22" x14ac:dyDescent="0.3">
      <c r="D59">
        <v>55</v>
      </c>
      <c r="E59">
        <v>2014</v>
      </c>
      <c r="F59">
        <v>8</v>
      </c>
      <c r="G59">
        <v>31</v>
      </c>
      <c r="H59">
        <v>8.224736</v>
      </c>
      <c r="I59">
        <v>10.719187</v>
      </c>
      <c r="J59" s="2">
        <f t="shared" si="0"/>
        <v>2.4944509999999998</v>
      </c>
      <c r="K59" s="2">
        <f t="shared" si="1"/>
        <v>-189.75864812037034</v>
      </c>
      <c r="L59" s="2">
        <f t="shared" si="2"/>
        <v>-196.70204822222215</v>
      </c>
      <c r="M59" s="2">
        <f t="shared" si="3"/>
        <v>36008.344536470533</v>
      </c>
      <c r="N59" s="2">
        <f t="shared" si="4"/>
        <v>38691.69577481741</v>
      </c>
      <c r="O59" s="2">
        <f t="shared" si="5"/>
        <v>37325.914753156772</v>
      </c>
      <c r="P59" s="2">
        <f t="shared" si="6"/>
        <v>6.2222857914009984</v>
      </c>
      <c r="Q59" s="2">
        <f t="shared" si="7"/>
        <v>37716.590818828867</v>
      </c>
      <c r="R59" s="2">
        <f t="shared" si="8"/>
        <v>2.4944509999999998</v>
      </c>
      <c r="S59">
        <v>14.523591</v>
      </c>
      <c r="T59">
        <v>16.863527000000001</v>
      </c>
      <c r="U59">
        <f t="shared" si="9"/>
        <v>2.3399360000000016</v>
      </c>
      <c r="V59"/>
    </row>
    <row r="60" spans="4:22" x14ac:dyDescent="0.3">
      <c r="D60">
        <v>56</v>
      </c>
      <c r="E60">
        <v>2014</v>
      </c>
      <c r="F60">
        <v>9</v>
      </c>
      <c r="G60">
        <v>30</v>
      </c>
      <c r="H60">
        <v>8.6889140000000005</v>
      </c>
      <c r="I60">
        <v>9.8345249999999993</v>
      </c>
      <c r="J60" s="2">
        <f t="shared" si="0"/>
        <v>1.1456109999999988</v>
      </c>
      <c r="K60" s="2">
        <f t="shared" si="1"/>
        <v>-190.64331012037036</v>
      </c>
      <c r="L60" s="2">
        <f t="shared" si="2"/>
        <v>-196.23787022222214</v>
      </c>
      <c r="M60" s="2">
        <f t="shared" si="3"/>
        <v>36344.871693651708</v>
      </c>
      <c r="N60" s="2">
        <f t="shared" si="4"/>
        <v>38509.301709353698</v>
      </c>
      <c r="O60" s="2">
        <f t="shared" si="5"/>
        <v>37411.437150136087</v>
      </c>
      <c r="P60" s="2">
        <f t="shared" si="6"/>
        <v>1.3124245633209972</v>
      </c>
      <c r="Q60" s="2">
        <f t="shared" si="7"/>
        <v>38060.989608430718</v>
      </c>
      <c r="R60" s="2">
        <f t="shared" si="8"/>
        <v>1.1456109999999988</v>
      </c>
      <c r="S60">
        <v>14.714471</v>
      </c>
      <c r="T60">
        <v>17.120304000000001</v>
      </c>
      <c r="U60">
        <f t="shared" si="9"/>
        <v>2.4058330000000012</v>
      </c>
      <c r="V60"/>
    </row>
    <row r="61" spans="4:22" x14ac:dyDescent="0.3">
      <c r="D61">
        <v>57</v>
      </c>
      <c r="E61">
        <v>2014</v>
      </c>
      <c r="F61">
        <v>10</v>
      </c>
      <c r="G61">
        <v>31</v>
      </c>
      <c r="H61">
        <v>81.941581999999997</v>
      </c>
      <c r="I61">
        <v>58.588355999999997</v>
      </c>
      <c r="J61" s="2">
        <f t="shared" si="0"/>
        <v>-23.353225999999999</v>
      </c>
      <c r="K61" s="2">
        <f t="shared" si="1"/>
        <v>-141.88947912037034</v>
      </c>
      <c r="L61" s="2">
        <f t="shared" si="2"/>
        <v>-122.98520222222216</v>
      </c>
      <c r="M61" s="2">
        <f t="shared" si="3"/>
        <v>20132.624285050009</v>
      </c>
      <c r="N61" s="2">
        <f t="shared" si="4"/>
        <v>15125.359965640877</v>
      </c>
      <c r="O61" s="2">
        <f t="shared" si="5"/>
        <v>17450.306282824513</v>
      </c>
      <c r="P61" s="2">
        <f t="shared" si="6"/>
        <v>545.37316460707598</v>
      </c>
      <c r="Q61" s="2">
        <f t="shared" si="7"/>
        <v>21414.935574550465</v>
      </c>
      <c r="R61" s="2">
        <f t="shared" si="8"/>
        <v>23.353225999999999</v>
      </c>
      <c r="S61">
        <v>13.40859</v>
      </c>
      <c r="T61">
        <v>15.784965</v>
      </c>
      <c r="U61">
        <f t="shared" si="9"/>
        <v>2.3763749999999995</v>
      </c>
      <c r="V61"/>
    </row>
    <row r="62" spans="4:22" x14ac:dyDescent="0.3">
      <c r="D62">
        <v>58</v>
      </c>
      <c r="E62">
        <v>2014</v>
      </c>
      <c r="F62">
        <v>11</v>
      </c>
      <c r="G62">
        <v>30</v>
      </c>
      <c r="H62">
        <v>327.17630000000003</v>
      </c>
      <c r="I62">
        <v>216.838303</v>
      </c>
      <c r="J62" s="2">
        <f t="shared" si="0"/>
        <v>-110.33799700000003</v>
      </c>
      <c r="K62" s="2">
        <f t="shared" si="1"/>
        <v>16.360467879629653</v>
      </c>
      <c r="L62" s="2">
        <f t="shared" si="2"/>
        <v>122.24951577777787</v>
      </c>
      <c r="M62" s="2">
        <f t="shared" si="3"/>
        <v>267.66490924039357</v>
      </c>
      <c r="N62" s="2">
        <f t="shared" si="4"/>
        <v>14944.944107901161</v>
      </c>
      <c r="O62" s="2">
        <f t="shared" si="5"/>
        <v>2000.0592761826133</v>
      </c>
      <c r="P62" s="2">
        <f t="shared" si="6"/>
        <v>12174.473581972015</v>
      </c>
      <c r="Q62" s="2">
        <f t="shared" si="7"/>
        <v>141.88427959335417</v>
      </c>
      <c r="R62" s="2">
        <f t="shared" si="8"/>
        <v>110.33799700000003</v>
      </c>
      <c r="S62">
        <v>6.3440430000000001</v>
      </c>
      <c r="T62">
        <v>7.8990039999999997</v>
      </c>
      <c r="U62">
        <f t="shared" si="9"/>
        <v>1.5549609999999996</v>
      </c>
      <c r="V62"/>
    </row>
    <row r="63" spans="4:22" x14ac:dyDescent="0.3">
      <c r="D63">
        <v>59</v>
      </c>
      <c r="E63">
        <v>2014</v>
      </c>
      <c r="F63">
        <v>12</v>
      </c>
      <c r="G63">
        <v>31</v>
      </c>
      <c r="H63">
        <v>487.52963299999999</v>
      </c>
      <c r="I63">
        <v>457.70764200000002</v>
      </c>
      <c r="J63" s="2">
        <f t="shared" si="0"/>
        <v>-29.821990999999969</v>
      </c>
      <c r="K63" s="2">
        <f t="shared" si="1"/>
        <v>257.22980687962968</v>
      </c>
      <c r="L63" s="2">
        <f t="shared" si="2"/>
        <v>282.60284877777781</v>
      </c>
      <c r="M63" s="2">
        <f t="shared" si="3"/>
        <v>66167.173547331578</v>
      </c>
      <c r="N63" s="2">
        <f t="shared" si="4"/>
        <v>79864.370137315549</v>
      </c>
      <c r="O63" s="2">
        <f t="shared" si="5"/>
        <v>72693.876214740973</v>
      </c>
      <c r="P63" s="2">
        <f t="shared" si="6"/>
        <v>889.3511472040791</v>
      </c>
      <c r="Q63" s="2">
        <f t="shared" si="7"/>
        <v>63898.162058869158</v>
      </c>
      <c r="R63" s="2">
        <f t="shared" si="8"/>
        <v>29.821990999999969</v>
      </c>
      <c r="S63">
        <v>4.6902460000000001</v>
      </c>
      <c r="T63">
        <v>5.8541470000000002</v>
      </c>
      <c r="U63">
        <f t="shared" si="9"/>
        <v>1.1639010000000001</v>
      </c>
      <c r="V63"/>
    </row>
    <row r="64" spans="4:22" x14ac:dyDescent="0.3">
      <c r="D64">
        <v>60</v>
      </c>
      <c r="E64">
        <v>2015</v>
      </c>
      <c r="F64">
        <v>1</v>
      </c>
      <c r="G64">
        <v>31</v>
      </c>
      <c r="H64">
        <v>245.323669</v>
      </c>
      <c r="I64">
        <v>216.89724699999999</v>
      </c>
      <c r="J64" s="2">
        <f t="shared" si="0"/>
        <v>-28.426422000000002</v>
      </c>
      <c r="K64" s="2">
        <f t="shared" si="1"/>
        <v>16.419411879629649</v>
      </c>
      <c r="L64" s="2">
        <f t="shared" si="2"/>
        <v>40.396884777777842</v>
      </c>
      <c r="M64" s="2">
        <f t="shared" si="3"/>
        <v>269.59708647292325</v>
      </c>
      <c r="N64" s="2">
        <f t="shared" si="4"/>
        <v>1631.9082997490591</v>
      </c>
      <c r="O64" s="2">
        <f t="shared" si="5"/>
        <v>663.29308982027567</v>
      </c>
      <c r="P64" s="2">
        <f t="shared" si="6"/>
        <v>808.0614677220841</v>
      </c>
      <c r="Q64" s="2">
        <f t="shared" si="7"/>
        <v>143.29197911416475</v>
      </c>
      <c r="R64" s="2">
        <f t="shared" si="8"/>
        <v>28.426422000000002</v>
      </c>
      <c r="S64">
        <v>5.0197510000000003</v>
      </c>
      <c r="T64">
        <v>6.4891750000000004</v>
      </c>
      <c r="U64">
        <f t="shared" si="9"/>
        <v>1.4694240000000001</v>
      </c>
      <c r="V64"/>
    </row>
    <row r="65" spans="4:22" x14ac:dyDescent="0.3">
      <c r="D65">
        <v>61</v>
      </c>
      <c r="E65">
        <v>2015</v>
      </c>
      <c r="F65">
        <v>2</v>
      </c>
      <c r="G65">
        <v>28</v>
      </c>
      <c r="H65">
        <v>224.290863</v>
      </c>
      <c r="I65">
        <v>231.56710799999999</v>
      </c>
      <c r="J65" s="2">
        <f t="shared" si="0"/>
        <v>7.2762449999999887</v>
      </c>
      <c r="K65" s="2">
        <f t="shared" si="1"/>
        <v>31.089272879629647</v>
      </c>
      <c r="L65" s="2">
        <f t="shared" si="2"/>
        <v>19.364078777777848</v>
      </c>
      <c r="M65" s="2">
        <f t="shared" si="3"/>
        <v>966.54288818407542</v>
      </c>
      <c r="N65" s="2">
        <f t="shared" si="4"/>
        <v>374.96754691198646</v>
      </c>
      <c r="O65" s="2">
        <f t="shared" si="5"/>
        <v>602.01512918498088</v>
      </c>
      <c r="P65" s="2">
        <f t="shared" si="6"/>
        <v>52.94374130002484</v>
      </c>
      <c r="Q65" s="2">
        <f t="shared" si="7"/>
        <v>709.70685098483523</v>
      </c>
      <c r="R65" s="2">
        <f t="shared" si="8"/>
        <v>7.2762449999999887</v>
      </c>
      <c r="S65">
        <v>5.8286879999999996</v>
      </c>
      <c r="T65">
        <v>8.1289420000000003</v>
      </c>
      <c r="U65">
        <f t="shared" si="9"/>
        <v>2.3002540000000007</v>
      </c>
      <c r="V65"/>
    </row>
    <row r="66" spans="4:22" x14ac:dyDescent="0.3">
      <c r="D66">
        <v>62</v>
      </c>
      <c r="E66">
        <v>2015</v>
      </c>
      <c r="F66">
        <v>3</v>
      </c>
      <c r="G66">
        <v>31</v>
      </c>
      <c r="H66">
        <v>138.010223</v>
      </c>
      <c r="I66">
        <v>103.536186</v>
      </c>
      <c r="J66" s="2">
        <f t="shared" si="0"/>
        <v>-34.474036999999996</v>
      </c>
      <c r="K66" s="2">
        <f t="shared" si="1"/>
        <v>-96.941649120370343</v>
      </c>
      <c r="L66" s="2">
        <f t="shared" si="2"/>
        <v>-66.916561222222157</v>
      </c>
      <c r="M66" s="2">
        <f t="shared" si="3"/>
        <v>9397.6833341769998</v>
      </c>
      <c r="N66" s="2">
        <f t="shared" si="4"/>
        <v>4477.8261658074061</v>
      </c>
      <c r="O66" s="2">
        <f t="shared" si="5"/>
        <v>6487.0017983464404</v>
      </c>
      <c r="P66" s="2">
        <f t="shared" si="6"/>
        <v>1188.4592270773687</v>
      </c>
      <c r="Q66" s="2">
        <f t="shared" si="7"/>
        <v>10280.053407860078</v>
      </c>
      <c r="R66" s="2">
        <f t="shared" si="8"/>
        <v>34.474036999999996</v>
      </c>
      <c r="S66">
        <v>6.8856330000000003</v>
      </c>
      <c r="T66">
        <v>8.5940560000000001</v>
      </c>
      <c r="U66">
        <f t="shared" si="9"/>
        <v>1.7084229999999998</v>
      </c>
      <c r="V66"/>
    </row>
    <row r="67" spans="4:22" x14ac:dyDescent="0.3">
      <c r="D67">
        <v>63</v>
      </c>
      <c r="E67">
        <v>2015</v>
      </c>
      <c r="F67">
        <v>4</v>
      </c>
      <c r="G67">
        <v>30</v>
      </c>
      <c r="H67">
        <v>175.903763</v>
      </c>
      <c r="I67">
        <v>132.81826799999999</v>
      </c>
      <c r="J67" s="2">
        <f t="shared" si="0"/>
        <v>-43.085495000000009</v>
      </c>
      <c r="K67" s="2">
        <f t="shared" si="1"/>
        <v>-67.659567120370355</v>
      </c>
      <c r="L67" s="2">
        <f t="shared" si="2"/>
        <v>-29.023021222222155</v>
      </c>
      <c r="M67" s="2">
        <f t="shared" si="3"/>
        <v>4577.8170229159014</v>
      </c>
      <c r="N67" s="2">
        <f t="shared" si="4"/>
        <v>842.33576086555763</v>
      </c>
      <c r="O67" s="2">
        <f t="shared" si="5"/>
        <v>1963.6850524208733</v>
      </c>
      <c r="P67" s="2">
        <f t="shared" si="6"/>
        <v>1856.3598793950257</v>
      </c>
      <c r="Q67" s="2">
        <f t="shared" si="7"/>
        <v>5199.6381117704768</v>
      </c>
      <c r="R67" s="2">
        <f t="shared" si="8"/>
        <v>43.085495000000009</v>
      </c>
      <c r="S67">
        <v>7.8171679999999997</v>
      </c>
      <c r="T67">
        <v>9.4432200000000002</v>
      </c>
      <c r="U67">
        <f t="shared" si="9"/>
        <v>1.6260520000000005</v>
      </c>
      <c r="V67"/>
    </row>
    <row r="68" spans="4:22" x14ac:dyDescent="0.3">
      <c r="D68">
        <v>64</v>
      </c>
      <c r="E68">
        <v>2015</v>
      </c>
      <c r="F68">
        <v>5</v>
      </c>
      <c r="G68">
        <v>31</v>
      </c>
      <c r="H68">
        <v>58.165698999999996</v>
      </c>
      <c r="I68">
        <v>67.165390000000002</v>
      </c>
      <c r="J68" s="2">
        <f t="shared" si="0"/>
        <v>8.9996910000000057</v>
      </c>
      <c r="K68" s="2">
        <f t="shared" si="1"/>
        <v>-133.31244512037034</v>
      </c>
      <c r="L68" s="2">
        <f t="shared" si="2"/>
        <v>-146.76108522222216</v>
      </c>
      <c r="M68" s="2">
        <f t="shared" si="3"/>
        <v>17772.208023971754</v>
      </c>
      <c r="N68" s="2">
        <f t="shared" si="4"/>
        <v>21538.816135604357</v>
      </c>
      <c r="O68" s="2">
        <f t="shared" si="5"/>
        <v>19565.079119493486</v>
      </c>
      <c r="P68" s="2">
        <f t="shared" si="6"/>
        <v>80.994438095481101</v>
      </c>
      <c r="Q68" s="2">
        <f t="shared" si="7"/>
        <v>18978.201738050502</v>
      </c>
      <c r="R68" s="2">
        <f t="shared" si="8"/>
        <v>8.9996910000000057</v>
      </c>
      <c r="S68">
        <v>9.7518049999999992</v>
      </c>
      <c r="T68">
        <v>11.426868000000001</v>
      </c>
      <c r="U68">
        <f t="shared" si="9"/>
        <v>1.6750630000000015</v>
      </c>
      <c r="V68"/>
    </row>
    <row r="69" spans="4:22" x14ac:dyDescent="0.3">
      <c r="D69">
        <v>65</v>
      </c>
      <c r="E69">
        <v>2015</v>
      </c>
      <c r="F69">
        <v>6</v>
      </c>
      <c r="G69">
        <v>30</v>
      </c>
      <c r="H69">
        <v>21.234196000000001</v>
      </c>
      <c r="I69">
        <v>30.086634</v>
      </c>
      <c r="J69" s="2">
        <f t="shared" ref="J69:J111" si="10">I69-H69</f>
        <v>8.8524379999999994</v>
      </c>
      <c r="K69" s="2">
        <f t="shared" ref="K69:K111" si="11">I69-I$2</f>
        <v>-170.39120112037034</v>
      </c>
      <c r="L69" s="2">
        <f t="shared" ref="L69:L111" si="12">H69-H$2</f>
        <v>-183.69258822222216</v>
      </c>
      <c r="M69" s="2">
        <f t="shared" ref="M69:M111" si="13">K69*K69</f>
        <v>29033.161419242493</v>
      </c>
      <c r="N69" s="2">
        <f t="shared" ref="N69:N111" si="14">L69*L69</f>
        <v>33742.96696777887</v>
      </c>
      <c r="O69" s="2">
        <f t="shared" ref="O69:O111" si="15">K69*L69</f>
        <v>31299.600744094027</v>
      </c>
      <c r="P69" s="2">
        <f t="shared" ref="P69:P111" si="16">J69*J69</f>
        <v>78.365658543843992</v>
      </c>
      <c r="Q69" s="2">
        <f t="shared" ref="Q69:Q111" si="17">(I69-H$2)*(I69-H$2)</f>
        <v>30569.078129729209</v>
      </c>
      <c r="R69" s="2">
        <f t="shared" ref="R69:R111" si="18">ABS(J69)</f>
        <v>8.8524379999999994</v>
      </c>
      <c r="S69">
        <v>12.475429999999999</v>
      </c>
      <c r="T69">
        <v>14.382719</v>
      </c>
      <c r="U69">
        <f t="shared" ref="U69:U111" si="19">T69-S69</f>
        <v>1.9072890000000005</v>
      </c>
      <c r="V69"/>
    </row>
    <row r="70" spans="4:22" x14ac:dyDescent="0.3">
      <c r="D70">
        <v>66</v>
      </c>
      <c r="E70">
        <v>2015</v>
      </c>
      <c r="F70">
        <v>7</v>
      </c>
      <c r="G70">
        <v>31</v>
      </c>
      <c r="H70">
        <v>8.0339939999999999</v>
      </c>
      <c r="I70">
        <v>11.173166</v>
      </c>
      <c r="J70" s="2">
        <f t="shared" si="10"/>
        <v>3.1391720000000003</v>
      </c>
      <c r="K70" s="2">
        <f t="shared" si="11"/>
        <v>-189.30466912037033</v>
      </c>
      <c r="L70" s="2">
        <f t="shared" si="12"/>
        <v>-196.89279022222215</v>
      </c>
      <c r="M70" s="2">
        <f t="shared" si="13"/>
        <v>35836.257750772893</v>
      </c>
      <c r="N70" s="2">
        <f t="shared" si="14"/>
        <v>38766.770841491976</v>
      </c>
      <c r="O70" s="2">
        <f t="shared" si="15"/>
        <v>37272.724505204249</v>
      </c>
      <c r="P70" s="2">
        <f t="shared" si="16"/>
        <v>9.8544008455840011</v>
      </c>
      <c r="Q70" s="2">
        <f t="shared" si="17"/>
        <v>37540.464574202611</v>
      </c>
      <c r="R70" s="2">
        <f t="shared" si="18"/>
        <v>3.1391720000000003</v>
      </c>
      <c r="S70">
        <v>14.963448</v>
      </c>
      <c r="T70">
        <v>17.043074000000001</v>
      </c>
      <c r="U70">
        <f t="shared" si="19"/>
        <v>2.0796260000000011</v>
      </c>
      <c r="V70"/>
    </row>
    <row r="71" spans="4:22" x14ac:dyDescent="0.3">
      <c r="D71">
        <v>67</v>
      </c>
      <c r="E71">
        <v>2015</v>
      </c>
      <c r="F71">
        <v>8</v>
      </c>
      <c r="G71">
        <v>31</v>
      </c>
      <c r="H71">
        <v>7.5083399999999996</v>
      </c>
      <c r="I71">
        <v>5.6911050000000003</v>
      </c>
      <c r="J71" s="2">
        <f t="shared" si="10"/>
        <v>-1.8172349999999993</v>
      </c>
      <c r="K71" s="2">
        <f t="shared" si="11"/>
        <v>-194.78673012037035</v>
      </c>
      <c r="L71" s="2">
        <f t="shared" si="12"/>
        <v>-197.41844422222215</v>
      </c>
      <c r="M71" s="2">
        <f t="shared" si="13"/>
        <v>37941.870230985995</v>
      </c>
      <c r="N71" s="2">
        <f t="shared" si="14"/>
        <v>38974.042119122641</v>
      </c>
      <c r="O71" s="2">
        <f t="shared" si="15"/>
        <v>38454.493215497372</v>
      </c>
      <c r="P71" s="2">
        <f t="shared" si="16"/>
        <v>3.3023430452249976</v>
      </c>
      <c r="Q71" s="2">
        <f t="shared" si="17"/>
        <v>39694.855875140209</v>
      </c>
      <c r="R71" s="2">
        <f t="shared" si="18"/>
        <v>1.8172349999999993</v>
      </c>
      <c r="S71">
        <v>16.450882</v>
      </c>
      <c r="T71">
        <v>18.608875000000001</v>
      </c>
      <c r="U71">
        <f t="shared" si="19"/>
        <v>2.1579930000000012</v>
      </c>
      <c r="V71"/>
    </row>
    <row r="72" spans="4:22" x14ac:dyDescent="0.3">
      <c r="D72">
        <v>68</v>
      </c>
      <c r="E72">
        <v>2015</v>
      </c>
      <c r="F72">
        <v>9</v>
      </c>
      <c r="G72">
        <v>30</v>
      </c>
      <c r="H72">
        <v>9.3823159999999994</v>
      </c>
      <c r="I72">
        <v>6.5645069999999999</v>
      </c>
      <c r="J72" s="2">
        <f t="shared" si="10"/>
        <v>-2.8178089999999996</v>
      </c>
      <c r="K72" s="2">
        <f t="shared" si="11"/>
        <v>-193.91332812037035</v>
      </c>
      <c r="L72" s="2">
        <f t="shared" si="12"/>
        <v>-195.54446822222215</v>
      </c>
      <c r="M72" s="2">
        <f t="shared" si="13"/>
        <v>37602.378822718412</v>
      </c>
      <c r="N72" s="2">
        <f t="shared" si="14"/>
        <v>38237.63905231165</v>
      </c>
      <c r="O72" s="2">
        <f t="shared" si="15"/>
        <v>37918.678628499096</v>
      </c>
      <c r="P72" s="2">
        <f t="shared" si="16"/>
        <v>7.9400475604809975</v>
      </c>
      <c r="Q72" s="2">
        <f t="shared" si="17"/>
        <v>39347.593024785718</v>
      </c>
      <c r="R72" s="2">
        <f t="shared" si="18"/>
        <v>2.8178089999999996</v>
      </c>
      <c r="S72">
        <v>15.549884</v>
      </c>
      <c r="T72">
        <v>17.779147999999999</v>
      </c>
      <c r="U72">
        <f t="shared" si="19"/>
        <v>2.2292639999999988</v>
      </c>
      <c r="V72"/>
    </row>
    <row r="73" spans="4:22" x14ac:dyDescent="0.3">
      <c r="D73">
        <v>69</v>
      </c>
      <c r="E73">
        <v>2015</v>
      </c>
      <c r="F73">
        <v>10</v>
      </c>
      <c r="G73">
        <v>31</v>
      </c>
      <c r="H73">
        <v>11.074506</v>
      </c>
      <c r="I73">
        <v>9.2969410000000003</v>
      </c>
      <c r="J73" s="2">
        <f t="shared" si="10"/>
        <v>-1.7775649999999992</v>
      </c>
      <c r="K73" s="2">
        <f t="shared" si="11"/>
        <v>-191.18089412037034</v>
      </c>
      <c r="L73" s="2">
        <f t="shared" si="12"/>
        <v>-193.85227822222214</v>
      </c>
      <c r="M73" s="2">
        <f t="shared" si="13"/>
        <v>36550.134276664256</v>
      </c>
      <c r="N73" s="2">
        <f t="shared" si="14"/>
        <v>37578.705771945817</v>
      </c>
      <c r="O73" s="2">
        <f t="shared" si="15"/>
        <v>37060.851877795227</v>
      </c>
      <c r="P73" s="2">
        <f t="shared" si="16"/>
        <v>3.1597373292249973</v>
      </c>
      <c r="Q73" s="2">
        <f t="shared" si="17"/>
        <v>38271.03555915122</v>
      </c>
      <c r="R73" s="2">
        <f t="shared" si="18"/>
        <v>1.7775649999999992</v>
      </c>
      <c r="S73">
        <v>14.527419</v>
      </c>
      <c r="T73">
        <v>16.758285999999998</v>
      </c>
      <c r="U73">
        <f t="shared" si="19"/>
        <v>2.2308669999999982</v>
      </c>
      <c r="V73"/>
    </row>
    <row r="74" spans="4:22" x14ac:dyDescent="0.3">
      <c r="D74">
        <v>70</v>
      </c>
      <c r="E74">
        <v>2015</v>
      </c>
      <c r="F74">
        <v>11</v>
      </c>
      <c r="G74">
        <v>30</v>
      </c>
      <c r="H74">
        <v>213.41978499999999</v>
      </c>
      <c r="I74">
        <v>146.68888899999999</v>
      </c>
      <c r="J74" s="2">
        <f t="shared" si="10"/>
        <v>-66.730896000000001</v>
      </c>
      <c r="K74" s="2">
        <f t="shared" si="11"/>
        <v>-53.788946120370355</v>
      </c>
      <c r="L74" s="2">
        <f t="shared" si="12"/>
        <v>8.4930007777778371</v>
      </c>
      <c r="M74" s="2">
        <f t="shared" si="13"/>
        <v>2893.2507247401049</v>
      </c>
      <c r="N74" s="2">
        <f t="shared" si="14"/>
        <v>72.13106221133495</v>
      </c>
      <c r="O74" s="2">
        <f t="shared" si="15"/>
        <v>-456.8295612361556</v>
      </c>
      <c r="P74" s="2">
        <f t="shared" si="16"/>
        <v>4453.012480962816</v>
      </c>
      <c r="Q74" s="2">
        <f t="shared" si="17"/>
        <v>3391.6524399145273</v>
      </c>
      <c r="R74" s="2">
        <f t="shared" si="18"/>
        <v>66.730896000000001</v>
      </c>
      <c r="S74">
        <v>7.187532</v>
      </c>
      <c r="T74">
        <v>8.207122</v>
      </c>
      <c r="U74">
        <f t="shared" si="19"/>
        <v>1.01959</v>
      </c>
      <c r="V74"/>
    </row>
    <row r="75" spans="4:22" x14ac:dyDescent="0.3">
      <c r="D75">
        <v>71</v>
      </c>
      <c r="E75">
        <v>2015</v>
      </c>
      <c r="F75">
        <v>12</v>
      </c>
      <c r="G75">
        <v>31</v>
      </c>
      <c r="H75">
        <v>714.74169900000004</v>
      </c>
      <c r="I75">
        <v>688.06262200000003</v>
      </c>
      <c r="J75" s="2">
        <f t="shared" si="10"/>
        <v>-26.679077000000007</v>
      </c>
      <c r="K75" s="2">
        <f t="shared" si="11"/>
        <v>487.58478687962969</v>
      </c>
      <c r="L75" s="2">
        <f t="shared" si="12"/>
        <v>509.81491477777786</v>
      </c>
      <c r="M75" s="2">
        <f t="shared" si="13"/>
        <v>237738.92439645389</v>
      </c>
      <c r="N75" s="2">
        <f t="shared" si="14"/>
        <v>259911.24732987289</v>
      </c>
      <c r="O75" s="2">
        <f t="shared" si="15"/>
        <v>248577.99656997938</v>
      </c>
      <c r="P75" s="2">
        <f t="shared" si="16"/>
        <v>711.77314957192937</v>
      </c>
      <c r="Q75" s="2">
        <f t="shared" si="17"/>
        <v>233420.23774523527</v>
      </c>
      <c r="R75" s="2">
        <f t="shared" si="18"/>
        <v>26.679077000000007</v>
      </c>
      <c r="S75">
        <v>4.2619350000000003</v>
      </c>
      <c r="T75">
        <v>4.4238860000000004</v>
      </c>
      <c r="U75">
        <f t="shared" si="19"/>
        <v>0.16195100000000018</v>
      </c>
      <c r="V75"/>
    </row>
    <row r="76" spans="4:22" x14ac:dyDescent="0.3">
      <c r="D76">
        <v>72</v>
      </c>
      <c r="E76">
        <v>2016</v>
      </c>
      <c r="F76">
        <v>1</v>
      </c>
      <c r="G76">
        <v>31</v>
      </c>
      <c r="H76">
        <v>403.37655599999999</v>
      </c>
      <c r="I76">
        <v>365.92953499999999</v>
      </c>
      <c r="J76" s="2">
        <f t="shared" si="10"/>
        <v>-37.447021000000007</v>
      </c>
      <c r="K76" s="2">
        <f t="shared" si="11"/>
        <v>165.45169987962964</v>
      </c>
      <c r="L76" s="2">
        <f t="shared" si="12"/>
        <v>198.44977177777784</v>
      </c>
      <c r="M76" s="2">
        <f t="shared" si="13"/>
        <v>27374.264993059041</v>
      </c>
      <c r="N76" s="2">
        <f t="shared" si="14"/>
        <v>39382.311918652107</v>
      </c>
      <c r="O76" s="2">
        <f t="shared" si="15"/>
        <v>32833.852081357894</v>
      </c>
      <c r="P76" s="2">
        <f t="shared" si="16"/>
        <v>1402.2793817744414</v>
      </c>
      <c r="Q76" s="2">
        <f t="shared" si="17"/>
        <v>25921.885758011242</v>
      </c>
      <c r="R76" s="2">
        <f t="shared" si="18"/>
        <v>37.447021000000007</v>
      </c>
      <c r="S76">
        <v>4.3465230000000004</v>
      </c>
      <c r="T76">
        <v>4.3064270000000002</v>
      </c>
      <c r="U76">
        <f t="shared" si="19"/>
        <v>-4.0096000000000132E-2</v>
      </c>
      <c r="V76"/>
    </row>
    <row r="77" spans="4:22" x14ac:dyDescent="0.3">
      <c r="D77">
        <v>73</v>
      </c>
      <c r="E77">
        <v>2016</v>
      </c>
      <c r="F77">
        <v>2</v>
      </c>
      <c r="G77">
        <v>29</v>
      </c>
      <c r="H77">
        <v>357.56991599999998</v>
      </c>
      <c r="I77">
        <v>361.24432400000001</v>
      </c>
      <c r="J77" s="2">
        <f t="shared" si="10"/>
        <v>3.6744080000000281</v>
      </c>
      <c r="K77" s="2">
        <f t="shared" si="11"/>
        <v>160.76648887962966</v>
      </c>
      <c r="L77" s="2">
        <f t="shared" si="12"/>
        <v>152.64313177777782</v>
      </c>
      <c r="M77" s="2">
        <f t="shared" si="13"/>
        <v>25845.863946684087</v>
      </c>
      <c r="N77" s="2">
        <f t="shared" si="14"/>
        <v>23299.925678928048</v>
      </c>
      <c r="O77" s="2">
        <f t="shared" si="15"/>
        <v>24539.900347503964</v>
      </c>
      <c r="P77" s="2">
        <f t="shared" si="16"/>
        <v>13.501274150464207</v>
      </c>
      <c r="Q77" s="2">
        <f t="shared" si="17"/>
        <v>24435.173242177163</v>
      </c>
      <c r="R77" s="2">
        <f t="shared" si="18"/>
        <v>3.6744080000000281</v>
      </c>
      <c r="S77">
        <v>5.355829</v>
      </c>
      <c r="T77">
        <v>6.6809029999999998</v>
      </c>
      <c r="U77">
        <f t="shared" si="19"/>
        <v>1.3250739999999999</v>
      </c>
      <c r="V77"/>
    </row>
    <row r="78" spans="4:22" x14ac:dyDescent="0.3">
      <c r="D78">
        <v>74</v>
      </c>
      <c r="E78">
        <v>2016</v>
      </c>
      <c r="F78">
        <v>3</v>
      </c>
      <c r="G78">
        <v>31</v>
      </c>
      <c r="H78">
        <v>449.873718</v>
      </c>
      <c r="I78">
        <v>425.67422499999998</v>
      </c>
      <c r="J78" s="2">
        <f t="shared" si="10"/>
        <v>-24.199493000000018</v>
      </c>
      <c r="K78" s="2">
        <f t="shared" si="11"/>
        <v>225.19638987962963</v>
      </c>
      <c r="L78" s="2">
        <f t="shared" si="12"/>
        <v>244.94693377777784</v>
      </c>
      <c r="M78" s="2">
        <f t="shared" si="13"/>
        <v>50713.414014818154</v>
      </c>
      <c r="N78" s="2">
        <f t="shared" si="14"/>
        <v>59999.000367135086</v>
      </c>
      <c r="O78" s="2">
        <f t="shared" si="15"/>
        <v>55161.165198840281</v>
      </c>
      <c r="P78" s="2">
        <f t="shared" si="16"/>
        <v>585.61546145704983</v>
      </c>
      <c r="Q78" s="2">
        <f t="shared" si="17"/>
        <v>48729.432609938529</v>
      </c>
      <c r="R78" s="2">
        <f t="shared" si="18"/>
        <v>24.199493000000018</v>
      </c>
      <c r="S78">
        <v>5.5344850000000001</v>
      </c>
      <c r="T78">
        <v>6.7397119999999999</v>
      </c>
      <c r="U78">
        <f t="shared" si="19"/>
        <v>1.2052269999999998</v>
      </c>
      <c r="V78"/>
    </row>
    <row r="79" spans="4:22" x14ac:dyDescent="0.3">
      <c r="D79">
        <v>75</v>
      </c>
      <c r="E79">
        <v>2016</v>
      </c>
      <c r="F79">
        <v>4</v>
      </c>
      <c r="G79">
        <v>30</v>
      </c>
      <c r="H79">
        <v>190.29006999999999</v>
      </c>
      <c r="I79">
        <v>176.47457900000001</v>
      </c>
      <c r="J79" s="2">
        <f t="shared" si="10"/>
        <v>-13.81549099999998</v>
      </c>
      <c r="K79" s="2">
        <f t="shared" si="11"/>
        <v>-24.003256120370338</v>
      </c>
      <c r="L79" s="2">
        <f t="shared" si="12"/>
        <v>-14.636714222222167</v>
      </c>
      <c r="M79" s="2">
        <f t="shared" si="13"/>
        <v>576.15630438009612</v>
      </c>
      <c r="N79" s="2">
        <f t="shared" si="14"/>
        <v>214.23340322300066</v>
      </c>
      <c r="O79" s="2">
        <f t="shared" si="15"/>
        <v>351.32880023666581</v>
      </c>
      <c r="P79" s="2">
        <f t="shared" si="16"/>
        <v>190.86779157108046</v>
      </c>
      <c r="Q79" s="2">
        <f t="shared" si="17"/>
        <v>809.52798200744519</v>
      </c>
      <c r="R79" s="2">
        <f t="shared" si="18"/>
        <v>13.81549099999998</v>
      </c>
      <c r="S79">
        <v>7.4366459999999996</v>
      </c>
      <c r="T79">
        <v>8.7652110000000008</v>
      </c>
      <c r="U79">
        <f t="shared" si="19"/>
        <v>1.3285650000000011</v>
      </c>
      <c r="V79"/>
    </row>
    <row r="80" spans="4:22" x14ac:dyDescent="0.3">
      <c r="D80">
        <v>76</v>
      </c>
      <c r="E80">
        <v>2016</v>
      </c>
      <c r="F80">
        <v>5</v>
      </c>
      <c r="G80">
        <v>31</v>
      </c>
      <c r="H80">
        <v>66.946487000000005</v>
      </c>
      <c r="I80">
        <v>76.055946000000006</v>
      </c>
      <c r="J80" s="2">
        <f t="shared" si="10"/>
        <v>9.1094590000000011</v>
      </c>
      <c r="K80" s="2">
        <f t="shared" si="11"/>
        <v>-124.42188912037034</v>
      </c>
      <c r="L80" s="2">
        <f t="shared" si="12"/>
        <v>-137.98029722222213</v>
      </c>
      <c r="M80" s="2">
        <f t="shared" si="13"/>
        <v>15480.80649228173</v>
      </c>
      <c r="N80" s="2">
        <f t="shared" si="14"/>
        <v>19038.562421532763</v>
      </c>
      <c r="O80" s="2">
        <f t="shared" si="15"/>
        <v>17167.769241779064</v>
      </c>
      <c r="P80" s="2">
        <f t="shared" si="16"/>
        <v>82.982243272681018</v>
      </c>
      <c r="Q80" s="2">
        <f t="shared" si="17"/>
        <v>16607.692944098151</v>
      </c>
      <c r="R80" s="2">
        <f t="shared" si="18"/>
        <v>9.1094590000000011</v>
      </c>
      <c r="S80">
        <v>9.1137759999999997</v>
      </c>
      <c r="T80">
        <v>10.81246</v>
      </c>
      <c r="U80">
        <f t="shared" si="19"/>
        <v>1.6986840000000001</v>
      </c>
      <c r="V80"/>
    </row>
    <row r="81" spans="4:22" x14ac:dyDescent="0.3">
      <c r="D81">
        <v>77</v>
      </c>
      <c r="E81">
        <v>2016</v>
      </c>
      <c r="F81">
        <v>6</v>
      </c>
      <c r="G81">
        <v>30</v>
      </c>
      <c r="H81">
        <v>37.385693000000003</v>
      </c>
      <c r="I81">
        <v>34.585953000000003</v>
      </c>
      <c r="J81" s="2">
        <f t="shared" si="10"/>
        <v>-2.7997399999999999</v>
      </c>
      <c r="K81" s="2">
        <f t="shared" si="11"/>
        <v>-165.89188212037033</v>
      </c>
      <c r="L81" s="2">
        <f t="shared" si="12"/>
        <v>-167.54109122222215</v>
      </c>
      <c r="M81" s="2">
        <f t="shared" si="13"/>
        <v>27520.116553438846</v>
      </c>
      <c r="N81" s="2">
        <f t="shared" si="14"/>
        <v>28070.017247932963</v>
      </c>
      <c r="O81" s="2">
        <f t="shared" si="15"/>
        <v>27793.70695535509</v>
      </c>
      <c r="P81" s="2">
        <f t="shared" si="16"/>
        <v>7.8385440675999991</v>
      </c>
      <c r="Q81" s="2">
        <f t="shared" si="17"/>
        <v>29015.998781477578</v>
      </c>
      <c r="R81" s="2">
        <f t="shared" si="18"/>
        <v>2.7997399999999999</v>
      </c>
      <c r="S81">
        <v>10.387589</v>
      </c>
      <c r="T81">
        <v>12.286628</v>
      </c>
      <c r="U81">
        <f t="shared" si="19"/>
        <v>1.8990390000000001</v>
      </c>
      <c r="V81"/>
    </row>
    <row r="82" spans="4:22" x14ac:dyDescent="0.3">
      <c r="D82">
        <v>78</v>
      </c>
      <c r="E82">
        <v>2016</v>
      </c>
      <c r="F82">
        <v>7</v>
      </c>
      <c r="G82">
        <v>31</v>
      </c>
      <c r="H82">
        <v>19.461290000000002</v>
      </c>
      <c r="I82">
        <v>19.938635000000001</v>
      </c>
      <c r="J82" s="2">
        <f t="shared" si="10"/>
        <v>0.47734499999999969</v>
      </c>
      <c r="K82" s="2">
        <f t="shared" si="11"/>
        <v>-180.53920012037034</v>
      </c>
      <c r="L82" s="2">
        <f t="shared" si="12"/>
        <v>-185.46549422222216</v>
      </c>
      <c r="M82" s="2">
        <f t="shared" si="13"/>
        <v>32594.40278010313</v>
      </c>
      <c r="N82" s="2">
        <f t="shared" si="14"/>
        <v>34397.449547093122</v>
      </c>
      <c r="O82" s="2">
        <f t="shared" si="15"/>
        <v>33483.791976809152</v>
      </c>
      <c r="P82" s="2">
        <f t="shared" si="16"/>
        <v>0.22785824902499971</v>
      </c>
      <c r="Q82" s="2">
        <f t="shared" si="17"/>
        <v>34220.615352663131</v>
      </c>
      <c r="R82" s="2">
        <f t="shared" si="18"/>
        <v>0.47734499999999969</v>
      </c>
      <c r="S82">
        <v>12.385052</v>
      </c>
      <c r="T82">
        <v>14.413005</v>
      </c>
      <c r="U82">
        <f t="shared" si="19"/>
        <v>2.0279530000000001</v>
      </c>
      <c r="V82"/>
    </row>
    <row r="83" spans="4:22" x14ac:dyDescent="0.3">
      <c r="D83">
        <v>79</v>
      </c>
      <c r="E83">
        <v>2016</v>
      </c>
      <c r="F83">
        <v>8</v>
      </c>
      <c r="G83">
        <v>31</v>
      </c>
      <c r="H83">
        <v>8.1378889999999995</v>
      </c>
      <c r="I83">
        <v>7.6732839999999998</v>
      </c>
      <c r="J83" s="2">
        <f t="shared" si="10"/>
        <v>-0.46460499999999971</v>
      </c>
      <c r="K83" s="2">
        <f t="shared" si="11"/>
        <v>-192.80455112037035</v>
      </c>
      <c r="L83" s="2">
        <f t="shared" si="12"/>
        <v>-196.78889522222215</v>
      </c>
      <c r="M83" s="2">
        <f t="shared" si="13"/>
        <v>37173.594932727501</v>
      </c>
      <c r="N83" s="2">
        <f t="shared" si="14"/>
        <v>38725.869282782725</v>
      </c>
      <c r="O83" s="2">
        <f t="shared" si="15"/>
        <v>37941.794608794138</v>
      </c>
      <c r="P83" s="2">
        <f t="shared" si="16"/>
        <v>0.21585780602499974</v>
      </c>
      <c r="Q83" s="2">
        <f t="shared" si="17"/>
        <v>38908.943349918198</v>
      </c>
      <c r="R83" s="2">
        <f t="shared" si="18"/>
        <v>0.46460499999999971</v>
      </c>
      <c r="S83">
        <v>14.474914999999999</v>
      </c>
      <c r="T83">
        <v>16.593639</v>
      </c>
      <c r="U83">
        <f t="shared" si="19"/>
        <v>2.1187240000000003</v>
      </c>
      <c r="V83"/>
    </row>
    <row r="84" spans="4:22" x14ac:dyDescent="0.3">
      <c r="D84">
        <v>80</v>
      </c>
      <c r="E84">
        <v>2016</v>
      </c>
      <c r="F84">
        <v>9</v>
      </c>
      <c r="G84">
        <v>30</v>
      </c>
      <c r="H84">
        <v>10.724912</v>
      </c>
      <c r="I84">
        <v>7.5390499999999996</v>
      </c>
      <c r="J84" s="2">
        <f t="shared" si="10"/>
        <v>-3.1858620000000002</v>
      </c>
      <c r="K84" s="2">
        <f t="shared" si="11"/>
        <v>-192.93878512037034</v>
      </c>
      <c r="L84" s="2">
        <f t="shared" si="12"/>
        <v>-194.20187222222216</v>
      </c>
      <c r="M84" s="2">
        <f t="shared" si="13"/>
        <v>37225.374803724437</v>
      </c>
      <c r="N84" s="2">
        <f t="shared" si="14"/>
        <v>37714.367174616302</v>
      </c>
      <c r="O84" s="2">
        <f t="shared" si="15"/>
        <v>37469.073294656941</v>
      </c>
      <c r="P84" s="2">
        <f t="shared" si="16"/>
        <v>10.149716683044002</v>
      </c>
      <c r="Q84" s="2">
        <f t="shared" si="17"/>
        <v>38961.917621382607</v>
      </c>
      <c r="R84" s="2">
        <f t="shared" si="18"/>
        <v>3.1858620000000002</v>
      </c>
      <c r="S84">
        <v>14.355328</v>
      </c>
      <c r="T84">
        <v>16.534609</v>
      </c>
      <c r="U84">
        <f t="shared" si="19"/>
        <v>2.1792809999999996</v>
      </c>
      <c r="V84"/>
    </row>
    <row r="85" spans="4:22" x14ac:dyDescent="0.3">
      <c r="D85">
        <v>81</v>
      </c>
      <c r="E85">
        <v>2016</v>
      </c>
      <c r="F85">
        <v>10</v>
      </c>
      <c r="G85">
        <v>31</v>
      </c>
      <c r="H85">
        <v>332.84536700000001</v>
      </c>
      <c r="I85">
        <v>280.46777300000002</v>
      </c>
      <c r="J85" s="2">
        <f t="shared" si="10"/>
        <v>-52.377593999999988</v>
      </c>
      <c r="K85" s="2">
        <f t="shared" si="11"/>
        <v>79.989937879629679</v>
      </c>
      <c r="L85" s="2">
        <f t="shared" si="12"/>
        <v>127.91858277777786</v>
      </c>
      <c r="M85" s="2">
        <f t="shared" si="13"/>
        <v>6398.3901619870148</v>
      </c>
      <c r="N85" s="2">
        <f t="shared" si="14"/>
        <v>16363.163819875206</v>
      </c>
      <c r="O85" s="2">
        <f t="shared" si="15"/>
        <v>10232.199490044717</v>
      </c>
      <c r="P85" s="2">
        <f t="shared" si="16"/>
        <v>2743.4123532288349</v>
      </c>
      <c r="Q85" s="2">
        <f t="shared" si="17"/>
        <v>5706.4409855243621</v>
      </c>
      <c r="R85" s="2">
        <f t="shared" si="18"/>
        <v>52.377593999999988</v>
      </c>
      <c r="S85">
        <v>10.698161000000001</v>
      </c>
      <c r="T85">
        <v>12.883421999999999</v>
      </c>
      <c r="U85">
        <f t="shared" si="19"/>
        <v>2.1852609999999988</v>
      </c>
      <c r="V85"/>
    </row>
    <row r="86" spans="4:22" x14ac:dyDescent="0.3">
      <c r="D86">
        <v>82</v>
      </c>
      <c r="E86">
        <v>2016</v>
      </c>
      <c r="F86">
        <v>11</v>
      </c>
      <c r="G86">
        <v>30</v>
      </c>
      <c r="H86">
        <v>318.44473299999999</v>
      </c>
      <c r="I86">
        <v>272.55792200000002</v>
      </c>
      <c r="J86" s="2">
        <f t="shared" si="10"/>
        <v>-45.886810999999966</v>
      </c>
      <c r="K86" s="2">
        <f t="shared" si="11"/>
        <v>72.080086879629675</v>
      </c>
      <c r="L86" s="2">
        <f t="shared" si="12"/>
        <v>113.51794877777783</v>
      </c>
      <c r="M86" s="2">
        <f t="shared" si="13"/>
        <v>5195.538924574962</v>
      </c>
      <c r="N86" s="2">
        <f t="shared" si="14"/>
        <v>12886.324694714192</v>
      </c>
      <c r="O86" s="2">
        <f t="shared" si="15"/>
        <v>8182.3836102995774</v>
      </c>
      <c r="P86" s="2">
        <f t="shared" si="16"/>
        <v>2105.599423749718</v>
      </c>
      <c r="Q86" s="2">
        <f t="shared" si="17"/>
        <v>4573.9707971167727</v>
      </c>
      <c r="R86" s="2">
        <f t="shared" si="18"/>
        <v>45.886810999999966</v>
      </c>
      <c r="S86">
        <v>5.870679</v>
      </c>
      <c r="T86">
        <v>7.5376799999999999</v>
      </c>
      <c r="U86">
        <f t="shared" si="19"/>
        <v>1.667001</v>
      </c>
      <c r="V86"/>
    </row>
    <row r="87" spans="4:22" x14ac:dyDescent="0.3">
      <c r="D87">
        <v>83</v>
      </c>
      <c r="E87">
        <v>2016</v>
      </c>
      <c r="F87">
        <v>12</v>
      </c>
      <c r="G87">
        <v>31</v>
      </c>
      <c r="H87">
        <v>466.005157</v>
      </c>
      <c r="I87">
        <v>526.722351</v>
      </c>
      <c r="J87" s="2">
        <f t="shared" si="10"/>
        <v>60.717194000000006</v>
      </c>
      <c r="K87" s="2">
        <f t="shared" si="11"/>
        <v>326.24451587962966</v>
      </c>
      <c r="L87" s="2">
        <f t="shared" si="12"/>
        <v>261.07837277777787</v>
      </c>
      <c r="M87" s="2">
        <f t="shared" si="13"/>
        <v>106435.48414153393</v>
      </c>
      <c r="N87" s="2">
        <f t="shared" si="14"/>
        <v>68161.916732292346</v>
      </c>
      <c r="O87" s="2">
        <f t="shared" si="15"/>
        <v>85175.387333527629</v>
      </c>
      <c r="P87" s="2">
        <f t="shared" si="16"/>
        <v>3686.577647233637</v>
      </c>
      <c r="Q87" s="2">
        <f t="shared" si="17"/>
        <v>103552.38679783126</v>
      </c>
      <c r="R87" s="2">
        <f t="shared" si="18"/>
        <v>60.717194000000006</v>
      </c>
      <c r="S87">
        <v>3.4921540000000002</v>
      </c>
      <c r="T87">
        <v>2.3836870000000001</v>
      </c>
      <c r="U87">
        <f t="shared" si="19"/>
        <v>-1.1084670000000001</v>
      </c>
      <c r="V87"/>
    </row>
    <row r="88" spans="4:22" x14ac:dyDescent="0.3">
      <c r="D88">
        <v>84</v>
      </c>
      <c r="E88">
        <v>2017</v>
      </c>
      <c r="F88">
        <v>1</v>
      </c>
      <c r="G88">
        <v>31</v>
      </c>
      <c r="H88">
        <v>359.218658</v>
      </c>
      <c r="I88">
        <v>275.41412400000002</v>
      </c>
      <c r="J88" s="2">
        <f t="shared" si="10"/>
        <v>-83.80453399999999</v>
      </c>
      <c r="K88" s="2">
        <f t="shared" si="11"/>
        <v>74.936288879629672</v>
      </c>
      <c r="L88" s="2">
        <f t="shared" si="12"/>
        <v>154.29187377777785</v>
      </c>
      <c r="M88" s="2">
        <f t="shared" si="13"/>
        <v>5615.4473910513098</v>
      </c>
      <c r="N88" s="2">
        <f t="shared" si="14"/>
        <v>23805.982313857734</v>
      </c>
      <c r="O88" s="2">
        <f t="shared" si="15"/>
        <v>11562.060425190919</v>
      </c>
      <c r="P88" s="2">
        <f t="shared" si="16"/>
        <v>7023.1999189571543</v>
      </c>
      <c r="Q88" s="2">
        <f t="shared" si="17"/>
        <v>4968.4650689479049</v>
      </c>
      <c r="R88" s="2">
        <f t="shared" si="18"/>
        <v>83.80453399999999</v>
      </c>
      <c r="S88">
        <v>1.1970860000000001</v>
      </c>
      <c r="T88">
        <v>-2.3392900000000001</v>
      </c>
      <c r="U88">
        <f t="shared" si="19"/>
        <v>-3.5363760000000002</v>
      </c>
      <c r="V88"/>
    </row>
    <row r="89" spans="4:22" x14ac:dyDescent="0.3">
      <c r="D89">
        <v>85</v>
      </c>
      <c r="E89">
        <v>2017</v>
      </c>
      <c r="F89">
        <v>2</v>
      </c>
      <c r="G89">
        <v>28</v>
      </c>
      <c r="H89">
        <v>448.057343</v>
      </c>
      <c r="I89">
        <v>588.27496299999996</v>
      </c>
      <c r="J89" s="2">
        <f t="shared" si="10"/>
        <v>140.21761999999995</v>
      </c>
      <c r="K89" s="2">
        <f t="shared" si="11"/>
        <v>387.79712787962961</v>
      </c>
      <c r="L89" s="2">
        <f t="shared" si="12"/>
        <v>243.13055877777785</v>
      </c>
      <c r="M89" s="2">
        <f t="shared" si="13"/>
        <v>150386.61239168979</v>
      </c>
      <c r="N89" s="2">
        <f t="shared" si="14"/>
        <v>59112.468611594493</v>
      </c>
      <c r="O89" s="2">
        <f t="shared" si="15"/>
        <v>94285.332393791716</v>
      </c>
      <c r="P89" s="2">
        <f t="shared" si="16"/>
        <v>19660.980958464388</v>
      </c>
      <c r="Q89" s="2">
        <f t="shared" si="17"/>
        <v>146955.82617223906</v>
      </c>
      <c r="R89" s="2">
        <f t="shared" si="18"/>
        <v>140.21761999999995</v>
      </c>
      <c r="S89">
        <v>2.6418699999999999</v>
      </c>
      <c r="T89">
        <v>1.3647229999999999</v>
      </c>
      <c r="U89">
        <f t="shared" si="19"/>
        <v>-1.277147</v>
      </c>
      <c r="V89"/>
    </row>
    <row r="90" spans="4:22" x14ac:dyDescent="0.3">
      <c r="D90">
        <v>86</v>
      </c>
      <c r="E90">
        <v>2017</v>
      </c>
      <c r="F90">
        <v>3</v>
      </c>
      <c r="G90">
        <v>31</v>
      </c>
      <c r="H90">
        <v>716.5</v>
      </c>
      <c r="I90">
        <v>727.47216800000001</v>
      </c>
      <c r="J90" s="2">
        <f t="shared" si="10"/>
        <v>10.972168000000011</v>
      </c>
      <c r="K90" s="2">
        <f t="shared" si="11"/>
        <v>526.99433287962961</v>
      </c>
      <c r="L90" s="2">
        <f t="shared" si="12"/>
        <v>511.57321577777782</v>
      </c>
      <c r="M90" s="2">
        <f t="shared" si="13"/>
        <v>277723.02688724588</v>
      </c>
      <c r="N90" s="2">
        <f t="shared" si="14"/>
        <v>261707.15510121683</v>
      </c>
      <c r="O90" s="2">
        <f t="shared" si="15"/>
        <v>269596.18556789681</v>
      </c>
      <c r="P90" s="2">
        <f t="shared" si="16"/>
        <v>120.38847062022423</v>
      </c>
      <c r="Q90" s="2">
        <f t="shared" si="17"/>
        <v>273053.67810746509</v>
      </c>
      <c r="R90" s="2">
        <f t="shared" si="18"/>
        <v>10.972168000000011</v>
      </c>
      <c r="S90">
        <v>4.3188110000000002</v>
      </c>
      <c r="T90">
        <v>4.5756379999999996</v>
      </c>
      <c r="U90">
        <f t="shared" si="19"/>
        <v>0.25682699999999947</v>
      </c>
      <c r="V90"/>
    </row>
    <row r="91" spans="4:22" x14ac:dyDescent="0.3">
      <c r="D91">
        <v>87</v>
      </c>
      <c r="E91">
        <v>2017</v>
      </c>
      <c r="F91">
        <v>4</v>
      </c>
      <c r="G91">
        <v>30</v>
      </c>
      <c r="H91">
        <v>432.09548999999998</v>
      </c>
      <c r="I91">
        <v>395.92739899999998</v>
      </c>
      <c r="J91" s="2">
        <f t="shared" si="10"/>
        <v>-36.168091000000004</v>
      </c>
      <c r="K91" s="2">
        <f t="shared" si="11"/>
        <v>195.44956387962964</v>
      </c>
      <c r="L91" s="2">
        <f t="shared" si="12"/>
        <v>227.16870577777783</v>
      </c>
      <c r="M91" s="2">
        <f t="shared" si="13"/>
        <v>38200.532020737424</v>
      </c>
      <c r="N91" s="2">
        <f t="shared" si="14"/>
        <v>51605.620884750591</v>
      </c>
      <c r="O91" s="2">
        <f t="shared" si="15"/>
        <v>44400.024471366582</v>
      </c>
      <c r="P91" s="2">
        <f t="shared" si="16"/>
        <v>1308.1308065842813</v>
      </c>
      <c r="Q91" s="2">
        <f t="shared" si="17"/>
        <v>36481.234845489082</v>
      </c>
      <c r="R91" s="2">
        <f t="shared" si="18"/>
        <v>36.168091000000004</v>
      </c>
      <c r="S91">
        <v>5.710909</v>
      </c>
      <c r="T91">
        <v>7.86172</v>
      </c>
      <c r="U91">
        <f t="shared" si="19"/>
        <v>2.150811</v>
      </c>
      <c r="V91"/>
    </row>
    <row r="92" spans="4:22" x14ac:dyDescent="0.3">
      <c r="D92">
        <v>88</v>
      </c>
      <c r="E92">
        <v>2017</v>
      </c>
      <c r="F92">
        <v>5</v>
      </c>
      <c r="G92">
        <v>31</v>
      </c>
      <c r="H92">
        <v>237.02507</v>
      </c>
      <c r="I92">
        <v>255.44042999999999</v>
      </c>
      <c r="J92" s="2">
        <f t="shared" si="10"/>
        <v>18.415359999999993</v>
      </c>
      <c r="K92" s="2">
        <f t="shared" si="11"/>
        <v>54.962594879629648</v>
      </c>
      <c r="L92" s="2">
        <f t="shared" si="12"/>
        <v>32.098285777777846</v>
      </c>
      <c r="M92" s="2">
        <f t="shared" si="13"/>
        <v>3020.8868359022913</v>
      </c>
      <c r="N92" s="2">
        <f t="shared" si="14"/>
        <v>1030.2999498718955</v>
      </c>
      <c r="O92" s="2">
        <f t="shared" si="15"/>
        <v>1764.2050775345817</v>
      </c>
      <c r="P92" s="2">
        <f t="shared" si="16"/>
        <v>339.12548392959974</v>
      </c>
      <c r="Q92" s="2">
        <f t="shared" si="17"/>
        <v>2551.6284097628127</v>
      </c>
      <c r="R92" s="2">
        <f t="shared" si="18"/>
        <v>18.415359999999993</v>
      </c>
      <c r="S92">
        <v>7.193924</v>
      </c>
      <c r="T92">
        <v>9.5902989999999999</v>
      </c>
      <c r="U92">
        <f t="shared" si="19"/>
        <v>2.3963749999999999</v>
      </c>
      <c r="V92"/>
    </row>
    <row r="93" spans="4:22" x14ac:dyDescent="0.3">
      <c r="D93">
        <v>89</v>
      </c>
      <c r="E93">
        <v>2017</v>
      </c>
      <c r="F93">
        <v>6</v>
      </c>
      <c r="G93">
        <v>30</v>
      </c>
      <c r="H93">
        <v>15.922169</v>
      </c>
      <c r="I93">
        <v>52.730679000000002</v>
      </c>
      <c r="J93" s="2">
        <f t="shared" si="10"/>
        <v>36.808509999999998</v>
      </c>
      <c r="K93" s="2">
        <f t="shared" si="11"/>
        <v>-147.74715612037033</v>
      </c>
      <c r="L93" s="2">
        <f t="shared" si="12"/>
        <v>-189.00461522222216</v>
      </c>
      <c r="M93" s="2">
        <f t="shared" si="13"/>
        <v>21829.222141657086</v>
      </c>
      <c r="N93" s="2">
        <f t="shared" si="14"/>
        <v>35722.744575300254</v>
      </c>
      <c r="O93" s="2">
        <f t="shared" si="15"/>
        <v>27924.894392708182</v>
      </c>
      <c r="P93" s="2">
        <f t="shared" si="16"/>
        <v>1354.8664084200998</v>
      </c>
      <c r="Q93" s="2">
        <f t="shared" si="17"/>
        <v>23163.654444813714</v>
      </c>
      <c r="R93" s="2">
        <f t="shared" si="18"/>
        <v>36.808509999999998</v>
      </c>
      <c r="S93">
        <v>8.9577299999999997</v>
      </c>
      <c r="T93">
        <v>11.902104</v>
      </c>
      <c r="U93">
        <f t="shared" si="19"/>
        <v>2.9443739999999998</v>
      </c>
      <c r="V93"/>
    </row>
    <row r="94" spans="4:22" x14ac:dyDescent="0.3">
      <c r="D94">
        <v>90</v>
      </c>
      <c r="E94">
        <v>2017</v>
      </c>
      <c r="F94">
        <v>7</v>
      </c>
      <c r="G94">
        <v>31</v>
      </c>
      <c r="H94">
        <v>7.536232</v>
      </c>
      <c r="I94">
        <v>16.941412</v>
      </c>
      <c r="J94" s="2">
        <f t="shared" si="10"/>
        <v>9.4051799999999997</v>
      </c>
      <c r="K94" s="2">
        <f t="shared" si="11"/>
        <v>-183.53642312037033</v>
      </c>
      <c r="L94" s="2">
        <f t="shared" si="12"/>
        <v>-197.39055222222214</v>
      </c>
      <c r="M94" s="2">
        <f t="shared" si="13"/>
        <v>33685.618611819606</v>
      </c>
      <c r="N94" s="2">
        <f t="shared" si="14"/>
        <v>38963.030106593804</v>
      </c>
      <c r="O94" s="2">
        <f t="shared" si="15"/>
        <v>36228.355912621322</v>
      </c>
      <c r="P94" s="2">
        <f t="shared" si="16"/>
        <v>88.457410832399987</v>
      </c>
      <c r="Q94" s="2">
        <f t="shared" si="17"/>
        <v>35338.500169527419</v>
      </c>
      <c r="R94" s="2">
        <f t="shared" si="18"/>
        <v>9.4051799999999997</v>
      </c>
      <c r="S94">
        <v>11.752560000000001</v>
      </c>
      <c r="T94">
        <v>14.932577999999999</v>
      </c>
      <c r="U94">
        <f t="shared" si="19"/>
        <v>3.1800179999999987</v>
      </c>
      <c r="V94"/>
    </row>
    <row r="95" spans="4:22" x14ac:dyDescent="0.3">
      <c r="D95">
        <v>91</v>
      </c>
      <c r="E95">
        <v>2017</v>
      </c>
      <c r="F95">
        <v>8</v>
      </c>
      <c r="G95">
        <v>31</v>
      </c>
      <c r="H95">
        <v>7.4731189999999996</v>
      </c>
      <c r="I95">
        <v>7.3711380000000002</v>
      </c>
      <c r="J95" s="2">
        <f t="shared" si="10"/>
        <v>-0.10198099999999943</v>
      </c>
      <c r="K95" s="2">
        <f t="shared" si="11"/>
        <v>-193.10669712037034</v>
      </c>
      <c r="L95" s="2">
        <f t="shared" si="12"/>
        <v>-197.45366522222216</v>
      </c>
      <c r="M95" s="2">
        <f t="shared" si="13"/>
        <v>37290.196472738447</v>
      </c>
      <c r="N95" s="2">
        <f t="shared" si="14"/>
        <v>38987.949909689385</v>
      </c>
      <c r="O95" s="2">
        <f t="shared" si="15"/>
        <v>38129.62512537466</v>
      </c>
      <c r="P95" s="2">
        <f t="shared" si="16"/>
        <v>1.0400124360999885E-2</v>
      </c>
      <c r="Q95" s="2">
        <f t="shared" si="17"/>
        <v>39028.233354279801</v>
      </c>
      <c r="R95" s="2">
        <f t="shared" si="18"/>
        <v>0.10198099999999943</v>
      </c>
      <c r="S95">
        <v>13.397656</v>
      </c>
      <c r="T95">
        <v>16.595585</v>
      </c>
      <c r="U95">
        <f t="shared" si="19"/>
        <v>3.1979290000000002</v>
      </c>
      <c r="V95"/>
    </row>
    <row r="96" spans="4:22" x14ac:dyDescent="0.3">
      <c r="D96">
        <v>92</v>
      </c>
      <c r="E96">
        <v>2017</v>
      </c>
      <c r="F96">
        <v>9</v>
      </c>
      <c r="G96">
        <v>30</v>
      </c>
      <c r="H96">
        <v>18.027718</v>
      </c>
      <c r="I96">
        <v>14.721836</v>
      </c>
      <c r="J96" s="2">
        <f t="shared" si="10"/>
        <v>-3.3058820000000004</v>
      </c>
      <c r="K96" s="2">
        <f t="shared" si="11"/>
        <v>-185.75599912037035</v>
      </c>
      <c r="L96" s="2">
        <f t="shared" si="12"/>
        <v>-186.89906622222216</v>
      </c>
      <c r="M96" s="2">
        <f t="shared" si="13"/>
        <v>34505.291209207033</v>
      </c>
      <c r="N96" s="2">
        <f t="shared" si="14"/>
        <v>34931.260954738587</v>
      </c>
      <c r="O96" s="2">
        <f t="shared" si="15"/>
        <v>34717.622780773141</v>
      </c>
      <c r="P96" s="2">
        <f t="shared" si="16"/>
        <v>10.928855797924003</v>
      </c>
      <c r="Q96" s="2">
        <f t="shared" si="17"/>
        <v>36177.922328218214</v>
      </c>
      <c r="R96" s="2">
        <f t="shared" si="18"/>
        <v>3.3058820000000004</v>
      </c>
      <c r="S96">
        <v>13.115736999999999</v>
      </c>
      <c r="T96">
        <v>16.301480999999999</v>
      </c>
      <c r="U96">
        <f t="shared" si="19"/>
        <v>3.1857439999999997</v>
      </c>
      <c r="V96"/>
    </row>
    <row r="97" spans="4:22" x14ac:dyDescent="0.3">
      <c r="D97">
        <v>93</v>
      </c>
      <c r="E97">
        <v>2017</v>
      </c>
      <c r="F97">
        <v>10</v>
      </c>
      <c r="G97">
        <v>31</v>
      </c>
      <c r="H97">
        <v>169.77847299999999</v>
      </c>
      <c r="I97">
        <v>148.94809000000001</v>
      </c>
      <c r="J97" s="2">
        <f t="shared" si="10"/>
        <v>-20.830382999999983</v>
      </c>
      <c r="K97" s="2">
        <f t="shared" si="11"/>
        <v>-51.529745120370336</v>
      </c>
      <c r="L97" s="2">
        <f t="shared" si="12"/>
        <v>-35.148311222222162</v>
      </c>
      <c r="M97" s="2">
        <f t="shared" si="13"/>
        <v>2655.3146321703302</v>
      </c>
      <c r="N97" s="2">
        <f t="shared" si="14"/>
        <v>1235.4037817741885</v>
      </c>
      <c r="O97" s="2">
        <f t="shared" si="15"/>
        <v>1811.1835186925605</v>
      </c>
      <c r="P97" s="2">
        <f t="shared" si="16"/>
        <v>433.9048559266883</v>
      </c>
      <c r="Q97" s="2">
        <f t="shared" si="17"/>
        <v>3133.6142068250469</v>
      </c>
      <c r="R97" s="2">
        <f t="shared" si="18"/>
        <v>20.830382999999983</v>
      </c>
      <c r="S97">
        <v>9.924175</v>
      </c>
      <c r="T97">
        <v>12.758827</v>
      </c>
      <c r="U97">
        <f t="shared" si="19"/>
        <v>2.8346520000000002</v>
      </c>
      <c r="V97"/>
    </row>
    <row r="98" spans="4:22" x14ac:dyDescent="0.3">
      <c r="D98">
        <v>94</v>
      </c>
      <c r="E98">
        <v>2017</v>
      </c>
      <c r="F98">
        <v>11</v>
      </c>
      <c r="G98">
        <v>30</v>
      </c>
      <c r="H98">
        <v>394.34918199999998</v>
      </c>
      <c r="I98">
        <v>373.40176400000001</v>
      </c>
      <c r="J98" s="2">
        <f t="shared" si="10"/>
        <v>-20.947417999999971</v>
      </c>
      <c r="K98" s="2">
        <f t="shared" si="11"/>
        <v>172.92392887962967</v>
      </c>
      <c r="L98" s="2">
        <f t="shared" si="12"/>
        <v>189.42239777777783</v>
      </c>
      <c r="M98" s="2">
        <f t="shared" si="13"/>
        <v>29902.68517916722</v>
      </c>
      <c r="N98" s="2">
        <f t="shared" si="14"/>
        <v>35880.844779882689</v>
      </c>
      <c r="O98" s="2">
        <f t="shared" si="15"/>
        <v>32755.665241533374</v>
      </c>
      <c r="P98" s="2">
        <f t="shared" si="16"/>
        <v>438.79432086672279</v>
      </c>
      <c r="Q98" s="2">
        <f t="shared" si="17"/>
        <v>28383.818811122659</v>
      </c>
      <c r="R98" s="2">
        <f t="shared" si="18"/>
        <v>20.947417999999971</v>
      </c>
      <c r="S98">
        <v>4.5283889999999998</v>
      </c>
      <c r="T98">
        <v>5.2282070000000003</v>
      </c>
      <c r="U98">
        <f t="shared" si="19"/>
        <v>0.6998180000000005</v>
      </c>
      <c r="V98"/>
    </row>
    <row r="99" spans="4:22" x14ac:dyDescent="0.3">
      <c r="D99">
        <v>95</v>
      </c>
      <c r="E99">
        <v>2017</v>
      </c>
      <c r="F99">
        <v>12</v>
      </c>
      <c r="G99">
        <v>31</v>
      </c>
      <c r="H99">
        <v>208.932175</v>
      </c>
      <c r="I99">
        <v>166.29939300000001</v>
      </c>
      <c r="J99" s="2">
        <f t="shared" si="10"/>
        <v>-42.632781999999992</v>
      </c>
      <c r="K99" s="2">
        <f t="shared" si="11"/>
        <v>-34.178442120370335</v>
      </c>
      <c r="L99" s="2">
        <f t="shared" si="12"/>
        <v>4.0053907777778477</v>
      </c>
      <c r="M99" s="2">
        <f t="shared" si="13"/>
        <v>1168.1659057755051</v>
      </c>
      <c r="N99" s="2">
        <f t="shared" si="14"/>
        <v>16.043155282707833</v>
      </c>
      <c r="O99" s="2">
        <f t="shared" si="15"/>
        <v>-136.8980168677453</v>
      </c>
      <c r="P99" s="2">
        <f t="shared" si="16"/>
        <v>1817.5541010595232</v>
      </c>
      <c r="Q99" s="2">
        <f t="shared" si="17"/>
        <v>1492.0753526346043</v>
      </c>
      <c r="R99" s="2">
        <f t="shared" si="18"/>
        <v>42.632781999999992</v>
      </c>
      <c r="S99">
        <v>2.3634759999999999</v>
      </c>
      <c r="T99">
        <v>1.344606</v>
      </c>
      <c r="U99">
        <f t="shared" si="19"/>
        <v>-1.0188699999999999</v>
      </c>
      <c r="V99"/>
    </row>
    <row r="100" spans="4:22" x14ac:dyDescent="0.3">
      <c r="D100">
        <v>96</v>
      </c>
      <c r="E100">
        <v>2018</v>
      </c>
      <c r="F100">
        <v>1</v>
      </c>
      <c r="G100">
        <v>31</v>
      </c>
      <c r="H100">
        <v>355.064728</v>
      </c>
      <c r="I100">
        <v>382.96191399999998</v>
      </c>
      <c r="J100" s="2">
        <f t="shared" si="10"/>
        <v>27.897185999999977</v>
      </c>
      <c r="K100" s="2">
        <f t="shared" si="11"/>
        <v>182.48407887962964</v>
      </c>
      <c r="L100" s="2">
        <f t="shared" si="12"/>
        <v>150.13794377777785</v>
      </c>
      <c r="M100" s="2">
        <f t="shared" si="13"/>
        <v>33300.439044546889</v>
      </c>
      <c r="N100" s="2">
        <f t="shared" si="14"/>
        <v>22541.402161819184</v>
      </c>
      <c r="O100" s="2">
        <f t="shared" si="15"/>
        <v>27397.784375169413</v>
      </c>
      <c r="P100" s="2">
        <f t="shared" si="16"/>
        <v>778.25298671859468</v>
      </c>
      <c r="Q100" s="2">
        <f t="shared" si="17"/>
        <v>31696.507434990192</v>
      </c>
      <c r="R100" s="2">
        <f t="shared" si="18"/>
        <v>27.897185999999977</v>
      </c>
      <c r="S100">
        <v>4.4663490000000001</v>
      </c>
      <c r="T100">
        <v>5.4185150000000002</v>
      </c>
      <c r="U100">
        <f t="shared" si="19"/>
        <v>0.95216600000000007</v>
      </c>
      <c r="V100"/>
    </row>
    <row r="101" spans="4:22" x14ac:dyDescent="0.3">
      <c r="D101">
        <v>97</v>
      </c>
      <c r="E101">
        <v>2018</v>
      </c>
      <c r="F101">
        <v>2</v>
      </c>
      <c r="G101">
        <v>28</v>
      </c>
      <c r="H101">
        <v>206.77865600000001</v>
      </c>
      <c r="I101">
        <v>182.66297900000001</v>
      </c>
      <c r="J101" s="2">
        <f t="shared" si="10"/>
        <v>-24.115677000000005</v>
      </c>
      <c r="K101" s="2">
        <f t="shared" si="11"/>
        <v>-17.814856120370337</v>
      </c>
      <c r="L101" s="2">
        <f t="shared" si="12"/>
        <v>1.8518717777778591</v>
      </c>
      <c r="M101" s="2">
        <f t="shared" si="13"/>
        <v>317.36909858949645</v>
      </c>
      <c r="N101" s="2">
        <f t="shared" si="14"/>
        <v>3.4294290813301282</v>
      </c>
      <c r="O101" s="2">
        <f t="shared" si="15"/>
        <v>-32.990829274486991</v>
      </c>
      <c r="P101" s="2">
        <f t="shared" si="16"/>
        <v>581.56587716832928</v>
      </c>
      <c r="Q101" s="2">
        <f t="shared" si="17"/>
        <v>495.67702297304612</v>
      </c>
      <c r="R101" s="2">
        <f t="shared" si="18"/>
        <v>24.115677000000005</v>
      </c>
      <c r="S101">
        <v>4.6956059999999997</v>
      </c>
      <c r="T101">
        <v>5.7108840000000001</v>
      </c>
      <c r="U101">
        <f t="shared" si="19"/>
        <v>1.0152780000000003</v>
      </c>
      <c r="V101"/>
    </row>
    <row r="102" spans="4:22" x14ac:dyDescent="0.3">
      <c r="D102">
        <v>98</v>
      </c>
      <c r="E102">
        <v>2018</v>
      </c>
      <c r="F102">
        <v>3</v>
      </c>
      <c r="G102">
        <v>31</v>
      </c>
      <c r="H102">
        <v>315.44686899999999</v>
      </c>
      <c r="I102">
        <v>333.03787199999999</v>
      </c>
      <c r="J102" s="2">
        <f t="shared" si="10"/>
        <v>17.591003000000001</v>
      </c>
      <c r="K102" s="2">
        <f t="shared" si="11"/>
        <v>132.56003687962965</v>
      </c>
      <c r="L102" s="2">
        <f t="shared" si="12"/>
        <v>110.52008477777784</v>
      </c>
      <c r="M102" s="2">
        <f t="shared" si="13"/>
        <v>17572.163377528774</v>
      </c>
      <c r="N102" s="2">
        <f t="shared" si="14"/>
        <v>12214.6891392872</v>
      </c>
      <c r="O102" s="2">
        <f t="shared" si="15"/>
        <v>14650.546514082025</v>
      </c>
      <c r="P102" s="2">
        <f t="shared" si="16"/>
        <v>309.44338654600904</v>
      </c>
      <c r="Q102" s="2">
        <f t="shared" si="17"/>
        <v>16412.4508116055</v>
      </c>
      <c r="R102" s="2">
        <f t="shared" si="18"/>
        <v>17.591003000000001</v>
      </c>
      <c r="S102">
        <v>5.3733880000000003</v>
      </c>
      <c r="T102">
        <v>5.9636950000000004</v>
      </c>
      <c r="U102">
        <f t="shared" si="19"/>
        <v>0.59030700000000014</v>
      </c>
      <c r="V102"/>
    </row>
    <row r="103" spans="4:22" x14ac:dyDescent="0.3">
      <c r="D103">
        <v>99</v>
      </c>
      <c r="E103">
        <v>2018</v>
      </c>
      <c r="F103">
        <v>4</v>
      </c>
      <c r="G103">
        <v>30</v>
      </c>
      <c r="H103">
        <v>340.398529</v>
      </c>
      <c r="I103">
        <v>393.76757800000001</v>
      </c>
      <c r="J103" s="2">
        <f t="shared" si="10"/>
        <v>53.369049000000018</v>
      </c>
      <c r="K103" s="2">
        <f t="shared" si="11"/>
        <v>193.28974287962967</v>
      </c>
      <c r="L103" s="2">
        <f t="shared" si="12"/>
        <v>135.47174477777784</v>
      </c>
      <c r="M103" s="2">
        <f t="shared" si="13"/>
        <v>37360.924702473349</v>
      </c>
      <c r="N103" s="2">
        <f t="shared" si="14"/>
        <v>18352.593633135377</v>
      </c>
      <c r="O103" s="2">
        <f t="shared" si="15"/>
        <v>26185.298715551493</v>
      </c>
      <c r="P103" s="2">
        <f t="shared" si="16"/>
        <v>2848.2553911644031</v>
      </c>
      <c r="Q103" s="2">
        <f t="shared" si="17"/>
        <v>35660.845394621225</v>
      </c>
      <c r="R103" s="2">
        <f t="shared" si="18"/>
        <v>53.369049000000018</v>
      </c>
      <c r="S103">
        <v>6.4953919999999998</v>
      </c>
      <c r="T103">
        <v>7.5892429999999997</v>
      </c>
      <c r="U103">
        <f t="shared" si="19"/>
        <v>1.0938509999999999</v>
      </c>
      <c r="V103"/>
    </row>
    <row r="104" spans="4:22" x14ac:dyDescent="0.3">
      <c r="D104">
        <v>100</v>
      </c>
      <c r="E104">
        <v>2018</v>
      </c>
      <c r="F104">
        <v>5</v>
      </c>
      <c r="G104">
        <v>31</v>
      </c>
      <c r="H104">
        <v>54.645122999999998</v>
      </c>
      <c r="I104">
        <v>61.044899000000001</v>
      </c>
      <c r="J104" s="2">
        <f t="shared" si="10"/>
        <v>6.3997760000000028</v>
      </c>
      <c r="K104" s="2">
        <f t="shared" si="11"/>
        <v>-139.43293612037036</v>
      </c>
      <c r="L104" s="2">
        <f t="shared" si="12"/>
        <v>-150.28166122222217</v>
      </c>
      <c r="M104" s="2">
        <f t="shared" si="13"/>
        <v>19441.543675147281</v>
      </c>
      <c r="N104" s="2">
        <f t="shared" si="14"/>
        <v>22584.577699710753</v>
      </c>
      <c r="O104" s="2">
        <f t="shared" si="15"/>
        <v>20954.213269261243</v>
      </c>
      <c r="P104" s="2">
        <f t="shared" si="16"/>
        <v>40.957132850176038</v>
      </c>
      <c r="Q104" s="2">
        <f t="shared" si="17"/>
        <v>20701.996895100707</v>
      </c>
      <c r="R104" s="2">
        <f t="shared" si="18"/>
        <v>6.3997760000000028</v>
      </c>
      <c r="S104">
        <v>9.6104040000000008</v>
      </c>
      <c r="T104">
        <v>11.136310999999999</v>
      </c>
      <c r="U104">
        <f t="shared" si="19"/>
        <v>1.5259069999999983</v>
      </c>
      <c r="V104"/>
    </row>
    <row r="105" spans="4:22" x14ac:dyDescent="0.3">
      <c r="D105">
        <v>101</v>
      </c>
      <c r="E105">
        <v>2018</v>
      </c>
      <c r="F105">
        <v>6</v>
      </c>
      <c r="G105">
        <v>30</v>
      </c>
      <c r="H105">
        <v>9.6148640000000007</v>
      </c>
      <c r="I105">
        <v>32.220157999999998</v>
      </c>
      <c r="J105" s="2">
        <f t="shared" si="10"/>
        <v>22.605293999999997</v>
      </c>
      <c r="K105" s="2">
        <f t="shared" si="11"/>
        <v>-168.25767712037035</v>
      </c>
      <c r="L105" s="2">
        <f t="shared" si="12"/>
        <v>-195.31192022222214</v>
      </c>
      <c r="M105" s="2">
        <f t="shared" si="13"/>
        <v>28310.645909942799</v>
      </c>
      <c r="N105" s="2">
        <f t="shared" si="14"/>
        <v>38146.746180891663</v>
      </c>
      <c r="O105" s="2">
        <f t="shared" si="15"/>
        <v>32862.730010510182</v>
      </c>
      <c r="P105" s="2">
        <f t="shared" si="16"/>
        <v>510.99931682643586</v>
      </c>
      <c r="Q105" s="2">
        <f t="shared" si="17"/>
        <v>29827.578741062352</v>
      </c>
      <c r="R105" s="2">
        <f t="shared" si="18"/>
        <v>22.605293999999997</v>
      </c>
      <c r="S105">
        <v>10.771552</v>
      </c>
      <c r="T105">
        <v>12.600471000000001</v>
      </c>
      <c r="U105">
        <f t="shared" si="19"/>
        <v>1.8289190000000008</v>
      </c>
      <c r="V105"/>
    </row>
    <row r="106" spans="4:22" x14ac:dyDescent="0.3">
      <c r="D106">
        <v>102</v>
      </c>
      <c r="E106">
        <v>2018</v>
      </c>
      <c r="F106">
        <v>7</v>
      </c>
      <c r="G106">
        <v>31</v>
      </c>
      <c r="H106">
        <v>7.4522079999999997</v>
      </c>
      <c r="I106">
        <v>10.927346</v>
      </c>
      <c r="J106" s="2">
        <f t="shared" si="10"/>
        <v>3.4751380000000003</v>
      </c>
      <c r="K106" s="2">
        <f t="shared" si="11"/>
        <v>-189.55048912037034</v>
      </c>
      <c r="L106" s="2">
        <f t="shared" si="12"/>
        <v>-197.47457622222214</v>
      </c>
      <c r="M106" s="2">
        <f t="shared" si="13"/>
        <v>35929.387925771633</v>
      </c>
      <c r="N106" s="2">
        <f t="shared" si="14"/>
        <v>38996.208254146222</v>
      </c>
      <c r="O106" s="2">
        <f t="shared" si="15"/>
        <v>37431.402511760061</v>
      </c>
      <c r="P106" s="2">
        <f t="shared" si="16"/>
        <v>12.076584119044002</v>
      </c>
      <c r="Q106" s="2">
        <f t="shared" si="17"/>
        <v>37635.78203053779</v>
      </c>
      <c r="R106" s="2">
        <f t="shared" si="18"/>
        <v>3.4751380000000003</v>
      </c>
      <c r="S106">
        <v>13.215975</v>
      </c>
      <c r="T106">
        <v>15.246349</v>
      </c>
      <c r="U106">
        <f t="shared" si="19"/>
        <v>2.0303740000000001</v>
      </c>
      <c r="V106"/>
    </row>
    <row r="107" spans="4:22" x14ac:dyDescent="0.3">
      <c r="D107">
        <v>103</v>
      </c>
      <c r="E107">
        <v>2018</v>
      </c>
      <c r="F107">
        <v>8</v>
      </c>
      <c r="G107">
        <v>31</v>
      </c>
      <c r="H107">
        <v>7.4778960000000003</v>
      </c>
      <c r="I107">
        <v>5.5095210000000003</v>
      </c>
      <c r="J107" s="2">
        <f t="shared" si="10"/>
        <v>-1.968375</v>
      </c>
      <c r="K107" s="2">
        <f t="shared" si="11"/>
        <v>-194.96831412037034</v>
      </c>
      <c r="L107" s="2">
        <f t="shared" si="12"/>
        <v>-197.44888822222217</v>
      </c>
      <c r="M107" s="2">
        <f t="shared" si="13"/>
        <v>38012.643510939401</v>
      </c>
      <c r="N107" s="2">
        <f t="shared" si="14"/>
        <v>38986.063460191581</v>
      </c>
      <c r="O107" s="2">
        <f t="shared" si="15"/>
        <v>38496.276861628103</v>
      </c>
      <c r="P107" s="2">
        <f t="shared" si="16"/>
        <v>3.8745001406249999</v>
      </c>
      <c r="Q107" s="2">
        <f t="shared" si="17"/>
        <v>39767.244871041032</v>
      </c>
      <c r="R107" s="2">
        <f t="shared" si="18"/>
        <v>1.968375</v>
      </c>
      <c r="S107">
        <v>15.243527</v>
      </c>
      <c r="T107">
        <v>17.401871</v>
      </c>
      <c r="U107">
        <f t="shared" si="19"/>
        <v>2.1583439999999996</v>
      </c>
      <c r="V107"/>
    </row>
    <row r="108" spans="4:22" x14ac:dyDescent="0.3">
      <c r="D108">
        <v>104</v>
      </c>
      <c r="E108">
        <v>2018</v>
      </c>
      <c r="F108">
        <v>9</v>
      </c>
      <c r="G108">
        <v>30</v>
      </c>
      <c r="H108">
        <v>7.845288</v>
      </c>
      <c r="I108">
        <v>5.0321420000000003</v>
      </c>
      <c r="J108" s="2">
        <f t="shared" si="10"/>
        <v>-2.8131459999999997</v>
      </c>
      <c r="K108" s="2">
        <f t="shared" si="11"/>
        <v>-195.44569312037035</v>
      </c>
      <c r="L108" s="2">
        <f t="shared" si="12"/>
        <v>-197.08149622222214</v>
      </c>
      <c r="M108" s="2">
        <f t="shared" si="13"/>
        <v>38199.018959301982</v>
      </c>
      <c r="N108" s="2">
        <f t="shared" si="14"/>
        <v>38841.11615318976</v>
      </c>
      <c r="O108" s="2">
        <f t="shared" si="15"/>
        <v>38518.72963035186</v>
      </c>
      <c r="P108" s="2">
        <f t="shared" si="16"/>
        <v>7.9137904173159983</v>
      </c>
      <c r="Q108" s="2">
        <f t="shared" si="17"/>
        <v>39957.867989150203</v>
      </c>
      <c r="R108" s="2">
        <f t="shared" si="18"/>
        <v>2.8131459999999997</v>
      </c>
      <c r="S108">
        <v>14.913529</v>
      </c>
      <c r="T108">
        <v>17.110749999999999</v>
      </c>
      <c r="U108">
        <f t="shared" si="19"/>
        <v>2.197220999999999</v>
      </c>
      <c r="V108"/>
    </row>
    <row r="109" spans="4:22" x14ac:dyDescent="0.3">
      <c r="D109">
        <v>105</v>
      </c>
      <c r="E109">
        <v>2018</v>
      </c>
      <c r="F109">
        <v>10</v>
      </c>
      <c r="G109">
        <v>31</v>
      </c>
      <c r="H109">
        <v>13.778169999999999</v>
      </c>
      <c r="I109">
        <v>10.284058</v>
      </c>
      <c r="J109" s="2">
        <f t="shared" si="10"/>
        <v>-3.4941119999999994</v>
      </c>
      <c r="K109" s="2">
        <f t="shared" si="11"/>
        <v>-190.19377712037036</v>
      </c>
      <c r="L109" s="2">
        <f t="shared" si="12"/>
        <v>-191.14861422222216</v>
      </c>
      <c r="M109" s="2">
        <f t="shared" si="13"/>
        <v>36173.672855313118</v>
      </c>
      <c r="N109" s="2">
        <f t="shared" si="14"/>
        <v>36537.792719075915</v>
      </c>
      <c r="O109" s="2">
        <f t="shared" si="15"/>
        <v>36355.276930248976</v>
      </c>
      <c r="P109" s="2">
        <f t="shared" si="16"/>
        <v>12.208818668543996</v>
      </c>
      <c r="Q109" s="2">
        <f t="shared" si="17"/>
        <v>37885.790871218931</v>
      </c>
      <c r="R109" s="2">
        <f t="shared" si="18"/>
        <v>3.4941119999999994</v>
      </c>
      <c r="S109">
        <v>13.524543</v>
      </c>
      <c r="T109">
        <v>15.616877000000001</v>
      </c>
      <c r="U109">
        <f t="shared" si="19"/>
        <v>2.092334000000001</v>
      </c>
      <c r="V109"/>
    </row>
    <row r="110" spans="4:22" x14ac:dyDescent="0.3">
      <c r="D110">
        <v>106</v>
      </c>
      <c r="E110">
        <v>2018</v>
      </c>
      <c r="F110">
        <v>11</v>
      </c>
      <c r="G110">
        <v>30</v>
      </c>
      <c r="H110">
        <v>88.206100000000006</v>
      </c>
      <c r="I110">
        <v>48.318534999999997</v>
      </c>
      <c r="J110" s="2">
        <f t="shared" si="10"/>
        <v>-39.887565000000009</v>
      </c>
      <c r="K110" s="2">
        <f t="shared" si="11"/>
        <v>-152.15930012037035</v>
      </c>
      <c r="L110" s="2">
        <f t="shared" si="12"/>
        <v>-116.72068422222215</v>
      </c>
      <c r="M110" s="2">
        <f t="shared" si="13"/>
        <v>23152.452613120935</v>
      </c>
      <c r="N110" s="2">
        <f t="shared" si="14"/>
        <v>13623.718125303698</v>
      </c>
      <c r="O110" s="2">
        <f t="shared" si="15"/>
        <v>17760.137620824076</v>
      </c>
      <c r="P110" s="2">
        <f t="shared" si="16"/>
        <v>1591.0178416292258</v>
      </c>
      <c r="Q110" s="2">
        <f t="shared" si="17"/>
        <v>24526.143724449648</v>
      </c>
      <c r="R110" s="2">
        <f t="shared" si="18"/>
        <v>39.887565000000009</v>
      </c>
      <c r="S110">
        <v>7.9147090000000002</v>
      </c>
      <c r="T110">
        <v>9.3853279999999994</v>
      </c>
      <c r="U110">
        <f t="shared" si="19"/>
        <v>1.4706189999999992</v>
      </c>
      <c r="V110"/>
    </row>
    <row r="111" spans="4:22" x14ac:dyDescent="0.3">
      <c r="D111">
        <v>107</v>
      </c>
      <c r="E111">
        <v>2018</v>
      </c>
      <c r="F111">
        <v>12</v>
      </c>
      <c r="G111">
        <v>31</v>
      </c>
      <c r="H111">
        <v>318.468231</v>
      </c>
      <c r="I111">
        <v>246.70938100000001</v>
      </c>
      <c r="J111" s="2">
        <f t="shared" si="10"/>
        <v>-71.758849999999995</v>
      </c>
      <c r="K111" s="2">
        <f t="shared" si="11"/>
        <v>46.231545879629664</v>
      </c>
      <c r="L111" s="2">
        <f t="shared" si="12"/>
        <v>113.54144677777785</v>
      </c>
      <c r="M111" s="2">
        <f t="shared" si="13"/>
        <v>2137.3558344203025</v>
      </c>
      <c r="N111" s="2">
        <f t="shared" si="14"/>
        <v>12891.660136390959</v>
      </c>
      <c r="O111" s="2">
        <f t="shared" si="15"/>
        <v>5249.1966059463666</v>
      </c>
      <c r="P111" s="2">
        <f t="shared" si="16"/>
        <v>5149.3325533224997</v>
      </c>
      <c r="Q111" s="2">
        <f t="shared" si="17"/>
        <v>1745.7853934943723</v>
      </c>
      <c r="R111" s="2">
        <f t="shared" si="18"/>
        <v>71.758849999999995</v>
      </c>
      <c r="S111">
        <v>4.2786520000000001</v>
      </c>
      <c r="T111">
        <v>4.3472080000000002</v>
      </c>
      <c r="U111">
        <f t="shared" si="19"/>
        <v>6.8556000000000061E-2</v>
      </c>
      <c r="V111"/>
    </row>
    <row r="112" spans="4:22" x14ac:dyDescent="0.3">
      <c r="H112">
        <v>563.02069100000006</v>
      </c>
      <c r="I112">
        <v>438.73611499999998</v>
      </c>
      <c r="S112"/>
      <c r="T112"/>
      <c r="U112"/>
      <c r="V112"/>
    </row>
    <row r="113" spans="8:22" x14ac:dyDescent="0.3">
      <c r="H113">
        <v>441.26516700000002</v>
      </c>
      <c r="I113">
        <v>371.96408100000002</v>
      </c>
      <c r="S113"/>
      <c r="T113"/>
      <c r="U113"/>
      <c r="V113"/>
    </row>
    <row r="114" spans="8:22" x14ac:dyDescent="0.3">
      <c r="H114">
        <v>460.99056999999999</v>
      </c>
      <c r="I114">
        <v>240.55571</v>
      </c>
      <c r="S114"/>
      <c r="T114"/>
      <c r="U114"/>
      <c r="V114"/>
    </row>
    <row r="115" spans="8:22" x14ac:dyDescent="0.3">
      <c r="H115">
        <v>863.19226100000003</v>
      </c>
      <c r="I115">
        <v>923.58709699999997</v>
      </c>
      <c r="S115"/>
      <c r="T115"/>
      <c r="U115"/>
      <c r="V115"/>
    </row>
    <row r="116" spans="8:22" x14ac:dyDescent="0.3">
      <c r="H116">
        <v>542.05572500000005</v>
      </c>
      <c r="I116">
        <v>512.78112799999997</v>
      </c>
      <c r="S116"/>
      <c r="T116"/>
      <c r="U116"/>
      <c r="V116"/>
    </row>
    <row r="117" spans="8:22" x14ac:dyDescent="0.3">
      <c r="H117">
        <v>409.016144</v>
      </c>
      <c r="I117">
        <v>362.353973</v>
      </c>
      <c r="S117"/>
      <c r="T117"/>
      <c r="U117"/>
      <c r="V117"/>
    </row>
    <row r="118" spans="8:22" x14ac:dyDescent="0.3">
      <c r="H118">
        <v>323.34811400000001</v>
      </c>
      <c r="I118">
        <v>257.08166499999999</v>
      </c>
      <c r="S118"/>
      <c r="T118"/>
      <c r="U118"/>
      <c r="V118"/>
    </row>
    <row r="119" spans="8:22" x14ac:dyDescent="0.3">
      <c r="H119">
        <v>273.27713</v>
      </c>
      <c r="I119">
        <v>210.764084</v>
      </c>
      <c r="S119"/>
      <c r="T119"/>
      <c r="U119"/>
      <c r="V119"/>
    </row>
    <row r="120" spans="8:22" x14ac:dyDescent="0.3">
      <c r="H120">
        <v>273.17126500000001</v>
      </c>
      <c r="I120">
        <v>185.76071200000001</v>
      </c>
      <c r="S120"/>
      <c r="T120"/>
      <c r="U120"/>
      <c r="V120"/>
    </row>
    <row r="121" spans="8:22" x14ac:dyDescent="0.3">
      <c r="H121">
        <v>283.31991599999998</v>
      </c>
      <c r="I121">
        <v>188.855515</v>
      </c>
      <c r="S121"/>
      <c r="T121"/>
      <c r="U121"/>
      <c r="V121"/>
    </row>
    <row r="122" spans="8:22" x14ac:dyDescent="0.3">
      <c r="H122">
        <v>254.693817</v>
      </c>
      <c r="I122">
        <v>175.55844099999999</v>
      </c>
      <c r="S122"/>
      <c r="T122"/>
      <c r="U122"/>
      <c r="V122"/>
    </row>
    <row r="123" spans="8:22" x14ac:dyDescent="0.3">
      <c r="H123">
        <v>272.96816999999999</v>
      </c>
      <c r="I123">
        <v>203.73919699999999</v>
      </c>
      <c r="S123"/>
      <c r="T123"/>
      <c r="U123"/>
      <c r="V123"/>
    </row>
    <row r="124" spans="8:22" x14ac:dyDescent="0.3">
      <c r="H124">
        <v>402.618225</v>
      </c>
      <c r="I124">
        <v>343.474152</v>
      </c>
      <c r="S124"/>
      <c r="T124"/>
      <c r="U124"/>
      <c r="V124"/>
    </row>
    <row r="125" spans="8:22" x14ac:dyDescent="0.3">
      <c r="H125">
        <v>599.22985800000004</v>
      </c>
      <c r="I125">
        <v>546.27380400000004</v>
      </c>
      <c r="S125"/>
      <c r="T125"/>
      <c r="U125"/>
      <c r="V125"/>
    </row>
    <row r="126" spans="8:22" x14ac:dyDescent="0.3">
      <c r="H126">
        <v>500.22409099999999</v>
      </c>
      <c r="I126">
        <v>303.95086700000002</v>
      </c>
      <c r="S126"/>
      <c r="T126"/>
      <c r="U126"/>
      <c r="V126"/>
    </row>
    <row r="127" spans="8:22" x14ac:dyDescent="0.3">
      <c r="H127">
        <v>457.09435999999999</v>
      </c>
      <c r="I127">
        <v>437.96002199999998</v>
      </c>
      <c r="S127"/>
      <c r="T127"/>
      <c r="U127"/>
      <c r="V127"/>
    </row>
    <row r="128" spans="8:22" x14ac:dyDescent="0.3">
      <c r="H128">
        <v>391.42327899999998</v>
      </c>
      <c r="I128">
        <v>520.13635299999999</v>
      </c>
      <c r="S128"/>
      <c r="T128"/>
      <c r="U128"/>
      <c r="V128"/>
    </row>
    <row r="129" spans="8:22" x14ac:dyDescent="0.3">
      <c r="H129">
        <v>354.33621199999999</v>
      </c>
      <c r="I129">
        <v>388.07919299999998</v>
      </c>
      <c r="S129"/>
      <c r="T129"/>
      <c r="U129"/>
      <c r="V129"/>
    </row>
    <row r="130" spans="8:22" x14ac:dyDescent="0.3">
      <c r="H130">
        <v>289.211792</v>
      </c>
      <c r="I130">
        <v>278.70727499999998</v>
      </c>
      <c r="S130"/>
      <c r="T130"/>
      <c r="U130"/>
      <c r="V130"/>
    </row>
    <row r="131" spans="8:22" x14ac:dyDescent="0.3">
      <c r="H131">
        <v>251.38841199999999</v>
      </c>
      <c r="I131">
        <v>191.16635099999999</v>
      </c>
      <c r="S131"/>
      <c r="T131"/>
      <c r="U131"/>
      <c r="V131"/>
    </row>
    <row r="132" spans="8:22" x14ac:dyDescent="0.3">
      <c r="H132">
        <v>237.66464199999999</v>
      </c>
      <c r="I132">
        <v>160.796539</v>
      </c>
      <c r="S132"/>
      <c r="T132"/>
      <c r="U132"/>
      <c r="V132"/>
    </row>
    <row r="133" spans="8:22" x14ac:dyDescent="0.3">
      <c r="H133">
        <v>259.27020299999998</v>
      </c>
      <c r="I133">
        <v>156.71487400000001</v>
      </c>
      <c r="S133"/>
      <c r="T133"/>
      <c r="U133"/>
      <c r="V133"/>
    </row>
    <row r="134" spans="8:22" x14ac:dyDescent="0.3">
      <c r="H134">
        <v>318.351654</v>
      </c>
      <c r="I134">
        <v>227.47267199999999</v>
      </c>
      <c r="S134"/>
      <c r="T134"/>
      <c r="U134"/>
      <c r="V134"/>
    </row>
    <row r="135" spans="8:22" x14ac:dyDescent="0.3">
      <c r="H135">
        <v>491.87271099999998</v>
      </c>
      <c r="I135">
        <v>410.76449600000001</v>
      </c>
      <c r="S135"/>
      <c r="T135"/>
      <c r="U135"/>
      <c r="V135"/>
    </row>
    <row r="136" spans="8:22" x14ac:dyDescent="0.3">
      <c r="H136"/>
      <c r="I136"/>
      <c r="S136"/>
      <c r="T136"/>
      <c r="U136"/>
      <c r="V136"/>
    </row>
    <row r="137" spans="8:22" x14ac:dyDescent="0.3">
      <c r="H137"/>
      <c r="I137"/>
      <c r="S137"/>
      <c r="T137"/>
      <c r="U137"/>
      <c r="V137"/>
    </row>
    <row r="138" spans="8:22" x14ac:dyDescent="0.3">
      <c r="H138"/>
      <c r="I138"/>
      <c r="S138"/>
      <c r="T138"/>
      <c r="U138"/>
      <c r="V138"/>
    </row>
    <row r="139" spans="8:22" x14ac:dyDescent="0.3">
      <c r="H139"/>
      <c r="I139"/>
      <c r="S139"/>
      <c r="T139"/>
      <c r="U139"/>
      <c r="V139"/>
    </row>
    <row r="140" spans="8:22" x14ac:dyDescent="0.3">
      <c r="H140"/>
      <c r="I140"/>
      <c r="S140"/>
      <c r="T140"/>
      <c r="U140"/>
      <c r="V140"/>
    </row>
    <row r="141" spans="8:22" x14ac:dyDescent="0.3">
      <c r="H141"/>
      <c r="I141"/>
      <c r="S141"/>
      <c r="T141"/>
      <c r="U141"/>
      <c r="V141"/>
    </row>
    <row r="142" spans="8:22" x14ac:dyDescent="0.3">
      <c r="H142"/>
      <c r="I142"/>
      <c r="S142"/>
      <c r="T142"/>
      <c r="U142"/>
      <c r="V142"/>
    </row>
    <row r="143" spans="8:22" x14ac:dyDescent="0.3">
      <c r="H143"/>
      <c r="I143"/>
      <c r="S143"/>
      <c r="T143"/>
      <c r="U143"/>
      <c r="V143"/>
    </row>
    <row r="144" spans="8:22" x14ac:dyDescent="0.3">
      <c r="H144"/>
      <c r="I144"/>
      <c r="S144"/>
      <c r="T144"/>
      <c r="U144"/>
      <c r="V144"/>
    </row>
    <row r="145" spans="8:22" x14ac:dyDescent="0.3">
      <c r="H145"/>
      <c r="I145"/>
      <c r="S145"/>
      <c r="T145"/>
      <c r="U145"/>
      <c r="V145"/>
    </row>
    <row r="146" spans="8:22" x14ac:dyDescent="0.3">
      <c r="H146"/>
      <c r="I146"/>
      <c r="S146"/>
      <c r="T146"/>
      <c r="U146"/>
      <c r="V146"/>
    </row>
    <row r="147" spans="8:22" x14ac:dyDescent="0.3">
      <c r="H147"/>
      <c r="I147"/>
      <c r="S147"/>
      <c r="T147"/>
      <c r="U147"/>
      <c r="V147"/>
    </row>
    <row r="148" spans="8:22" x14ac:dyDescent="0.3">
      <c r="H148"/>
      <c r="I148"/>
      <c r="S148"/>
      <c r="T148"/>
      <c r="U148"/>
      <c r="V148"/>
    </row>
    <row r="149" spans="8:22" x14ac:dyDescent="0.3">
      <c r="H149"/>
      <c r="I149"/>
      <c r="S149"/>
      <c r="T149"/>
      <c r="U149"/>
      <c r="V149"/>
    </row>
    <row r="150" spans="8:22" x14ac:dyDescent="0.3">
      <c r="H150"/>
      <c r="I150"/>
      <c r="S150"/>
      <c r="T150"/>
      <c r="U150"/>
      <c r="V150"/>
    </row>
    <row r="151" spans="8:22" x14ac:dyDescent="0.3">
      <c r="H151"/>
      <c r="I151"/>
      <c r="S151"/>
      <c r="T151"/>
      <c r="U151"/>
      <c r="V151"/>
    </row>
    <row r="152" spans="8:22" x14ac:dyDescent="0.3">
      <c r="H152"/>
      <c r="I152"/>
      <c r="S152"/>
      <c r="T152"/>
      <c r="U152"/>
      <c r="V152"/>
    </row>
    <row r="153" spans="8:22" x14ac:dyDescent="0.3">
      <c r="H153"/>
      <c r="I153"/>
      <c r="S153"/>
      <c r="T153"/>
      <c r="U153"/>
      <c r="V153"/>
    </row>
    <row r="154" spans="8:22" x14ac:dyDescent="0.3">
      <c r="H154"/>
      <c r="I154"/>
      <c r="S154"/>
      <c r="T154"/>
      <c r="U154"/>
      <c r="V154"/>
    </row>
    <row r="155" spans="8:22" x14ac:dyDescent="0.3">
      <c r="H155"/>
      <c r="I155"/>
      <c r="S155"/>
      <c r="T155"/>
      <c r="U155"/>
      <c r="V155"/>
    </row>
    <row r="156" spans="8:22" x14ac:dyDescent="0.3">
      <c r="H156"/>
      <c r="I156"/>
      <c r="S156"/>
      <c r="T156"/>
      <c r="U156"/>
      <c r="V156"/>
    </row>
    <row r="157" spans="8:22" x14ac:dyDescent="0.3">
      <c r="H157"/>
      <c r="I157"/>
      <c r="S157"/>
      <c r="T157"/>
      <c r="U157"/>
      <c r="V157"/>
    </row>
    <row r="158" spans="8:22" x14ac:dyDescent="0.3">
      <c r="H158"/>
      <c r="I158"/>
      <c r="S158"/>
      <c r="T158"/>
      <c r="U158"/>
      <c r="V158"/>
    </row>
    <row r="159" spans="8:22" x14ac:dyDescent="0.3">
      <c r="H159"/>
      <c r="I159"/>
      <c r="S159"/>
      <c r="T159"/>
      <c r="U159"/>
      <c r="V159"/>
    </row>
    <row r="160" spans="8:22" x14ac:dyDescent="0.3">
      <c r="H160"/>
      <c r="I160"/>
      <c r="S160"/>
      <c r="T160"/>
      <c r="U160"/>
      <c r="V160"/>
    </row>
    <row r="161" spans="8:22" x14ac:dyDescent="0.3">
      <c r="H161"/>
      <c r="I161"/>
      <c r="S161"/>
      <c r="T161"/>
      <c r="U161"/>
      <c r="V161"/>
    </row>
    <row r="162" spans="8:22" x14ac:dyDescent="0.3">
      <c r="H162"/>
      <c r="I162"/>
      <c r="S162"/>
      <c r="T162"/>
      <c r="U162"/>
      <c r="V162"/>
    </row>
    <row r="163" spans="8:22" x14ac:dyDescent="0.3">
      <c r="H163"/>
      <c r="I163"/>
      <c r="S163"/>
      <c r="T163"/>
      <c r="U163"/>
      <c r="V163"/>
    </row>
    <row r="164" spans="8:22" x14ac:dyDescent="0.3">
      <c r="H164"/>
      <c r="I164"/>
      <c r="S164"/>
      <c r="T164"/>
      <c r="U164"/>
      <c r="V164"/>
    </row>
    <row r="165" spans="8:22" x14ac:dyDescent="0.3">
      <c r="H165"/>
      <c r="I165"/>
      <c r="S165"/>
      <c r="T165"/>
      <c r="U165"/>
      <c r="V165"/>
    </row>
    <row r="166" spans="8:22" x14ac:dyDescent="0.3">
      <c r="H166"/>
      <c r="I166"/>
      <c r="S166"/>
      <c r="T166"/>
      <c r="U166"/>
      <c r="V166"/>
    </row>
    <row r="167" spans="8:22" x14ac:dyDescent="0.3">
      <c r="H167"/>
      <c r="I167"/>
      <c r="S167"/>
      <c r="T167"/>
      <c r="U167"/>
      <c r="V167"/>
    </row>
    <row r="168" spans="8:22" x14ac:dyDescent="0.3">
      <c r="H168"/>
      <c r="I168"/>
      <c r="S168"/>
      <c r="T168"/>
      <c r="U168"/>
      <c r="V168"/>
    </row>
    <row r="169" spans="8:22" x14ac:dyDescent="0.3">
      <c r="H169"/>
      <c r="I169"/>
      <c r="S169"/>
      <c r="T169"/>
      <c r="U169"/>
      <c r="V169"/>
    </row>
    <row r="170" spans="8:22" x14ac:dyDescent="0.3">
      <c r="H170"/>
      <c r="I170"/>
      <c r="S170"/>
      <c r="T170"/>
      <c r="U170"/>
      <c r="V170"/>
    </row>
    <row r="171" spans="8:22" x14ac:dyDescent="0.3">
      <c r="H171"/>
      <c r="I171"/>
      <c r="S171"/>
      <c r="T171"/>
      <c r="U171"/>
      <c r="V171"/>
    </row>
    <row r="172" spans="8:22" x14ac:dyDescent="0.3">
      <c r="H172"/>
      <c r="I172"/>
      <c r="S172"/>
      <c r="T172"/>
      <c r="U172"/>
      <c r="V172"/>
    </row>
    <row r="173" spans="8:22" x14ac:dyDescent="0.3">
      <c r="H173"/>
      <c r="I173"/>
      <c r="S173"/>
      <c r="T173"/>
      <c r="U173"/>
      <c r="V173"/>
    </row>
    <row r="174" spans="8:22" x14ac:dyDescent="0.3">
      <c r="H174"/>
      <c r="I174"/>
      <c r="S174"/>
      <c r="T174"/>
      <c r="U174"/>
      <c r="V174"/>
    </row>
    <row r="175" spans="8:22" x14ac:dyDescent="0.3">
      <c r="H175"/>
      <c r="I175"/>
      <c r="S175"/>
      <c r="T175"/>
      <c r="U175"/>
      <c r="V175"/>
    </row>
    <row r="176" spans="8:22" x14ac:dyDescent="0.3">
      <c r="H176"/>
      <c r="I176"/>
      <c r="S176"/>
      <c r="T176"/>
      <c r="U176"/>
      <c r="V176"/>
    </row>
    <row r="177" spans="8:22" x14ac:dyDescent="0.3">
      <c r="H177"/>
      <c r="I177"/>
      <c r="S177"/>
      <c r="T177"/>
      <c r="U177"/>
      <c r="V177"/>
    </row>
    <row r="178" spans="8:22" x14ac:dyDescent="0.3">
      <c r="H178"/>
      <c r="I178"/>
      <c r="S178"/>
      <c r="T178"/>
      <c r="U178"/>
      <c r="V178"/>
    </row>
    <row r="179" spans="8:22" x14ac:dyDescent="0.3">
      <c r="H179"/>
      <c r="I179"/>
      <c r="S179"/>
      <c r="T179"/>
      <c r="U179"/>
      <c r="V179"/>
    </row>
    <row r="180" spans="8:22" x14ac:dyDescent="0.3">
      <c r="H180"/>
      <c r="I180"/>
      <c r="S180"/>
      <c r="T180"/>
      <c r="U180"/>
      <c r="V180"/>
    </row>
    <row r="181" spans="8:22" x14ac:dyDescent="0.3">
      <c r="H181"/>
      <c r="I181"/>
      <c r="S181"/>
      <c r="T181"/>
      <c r="U181"/>
      <c r="V181"/>
    </row>
    <row r="182" spans="8:22" x14ac:dyDescent="0.3">
      <c r="H182"/>
      <c r="I182"/>
      <c r="S182"/>
      <c r="T182"/>
      <c r="U182"/>
      <c r="V182"/>
    </row>
    <row r="183" spans="8:22" x14ac:dyDescent="0.3">
      <c r="H183"/>
      <c r="I183"/>
      <c r="S183"/>
      <c r="T183"/>
      <c r="U183"/>
      <c r="V183"/>
    </row>
    <row r="184" spans="8:22" x14ac:dyDescent="0.3">
      <c r="H184"/>
      <c r="I184"/>
      <c r="S184"/>
      <c r="T184"/>
      <c r="U184"/>
      <c r="V184"/>
    </row>
    <row r="185" spans="8:22" x14ac:dyDescent="0.3">
      <c r="H185"/>
      <c r="I185"/>
      <c r="S185"/>
      <c r="T185"/>
      <c r="U185"/>
      <c r="V185"/>
    </row>
    <row r="186" spans="8:22" x14ac:dyDescent="0.3">
      <c r="H186"/>
      <c r="I186"/>
      <c r="S186"/>
      <c r="T186"/>
      <c r="U186"/>
      <c r="V186"/>
    </row>
    <row r="187" spans="8:22" x14ac:dyDescent="0.3">
      <c r="H187"/>
      <c r="I187"/>
      <c r="S187"/>
      <c r="T187"/>
      <c r="U187"/>
      <c r="V187"/>
    </row>
    <row r="188" spans="8:22" x14ac:dyDescent="0.3">
      <c r="H188"/>
      <c r="I188"/>
      <c r="S188"/>
      <c r="T188"/>
      <c r="U188"/>
      <c r="V188"/>
    </row>
    <row r="189" spans="8:22" x14ac:dyDescent="0.3">
      <c r="H189"/>
      <c r="I189"/>
      <c r="S189"/>
      <c r="T189"/>
      <c r="U189"/>
      <c r="V189"/>
    </row>
    <row r="190" spans="8:22" x14ac:dyDescent="0.3">
      <c r="H190"/>
      <c r="I190"/>
      <c r="S190"/>
      <c r="T190"/>
      <c r="U190"/>
      <c r="V190"/>
    </row>
    <row r="191" spans="8:22" x14ac:dyDescent="0.3">
      <c r="H191"/>
      <c r="I191"/>
      <c r="S191"/>
      <c r="T191"/>
      <c r="U191"/>
      <c r="V191"/>
    </row>
    <row r="192" spans="8:22" x14ac:dyDescent="0.3">
      <c r="H192"/>
      <c r="I192"/>
      <c r="S192"/>
      <c r="T192"/>
      <c r="U192"/>
      <c r="V192"/>
    </row>
    <row r="193" spans="8:22" x14ac:dyDescent="0.3">
      <c r="H193"/>
      <c r="I193"/>
      <c r="S193"/>
      <c r="T193"/>
      <c r="U193"/>
      <c r="V193"/>
    </row>
    <row r="194" spans="8:22" x14ac:dyDescent="0.3">
      <c r="H194"/>
      <c r="I194"/>
      <c r="S194"/>
      <c r="T194"/>
      <c r="U194"/>
      <c r="V194"/>
    </row>
    <row r="195" spans="8:22" x14ac:dyDescent="0.3">
      <c r="H195"/>
      <c r="I195"/>
      <c r="S195"/>
      <c r="T195"/>
      <c r="U195"/>
      <c r="V195"/>
    </row>
    <row r="196" spans="8:22" x14ac:dyDescent="0.3">
      <c r="H196"/>
      <c r="I196"/>
      <c r="S196"/>
      <c r="T196"/>
      <c r="U196"/>
      <c r="V196"/>
    </row>
    <row r="197" spans="8:22" x14ac:dyDescent="0.3">
      <c r="H197"/>
      <c r="I197"/>
      <c r="S197"/>
      <c r="T197"/>
      <c r="U197"/>
      <c r="V197"/>
    </row>
    <row r="198" spans="8:22" x14ac:dyDescent="0.3">
      <c r="H198"/>
      <c r="I198"/>
      <c r="S198"/>
      <c r="T198"/>
      <c r="U198"/>
      <c r="V198"/>
    </row>
    <row r="199" spans="8:22" x14ac:dyDescent="0.3">
      <c r="H199"/>
      <c r="I199"/>
      <c r="S199"/>
      <c r="T199"/>
      <c r="U199"/>
      <c r="V199"/>
    </row>
    <row r="200" spans="8:22" x14ac:dyDescent="0.3">
      <c r="H200"/>
      <c r="I200"/>
      <c r="S200"/>
      <c r="T200"/>
      <c r="U200"/>
      <c r="V200"/>
    </row>
    <row r="201" spans="8:22" x14ac:dyDescent="0.3">
      <c r="H201"/>
      <c r="I201"/>
      <c r="S201"/>
      <c r="T201"/>
      <c r="U201"/>
      <c r="V201"/>
    </row>
    <row r="202" spans="8:22" x14ac:dyDescent="0.3">
      <c r="H202"/>
      <c r="I202"/>
      <c r="S202"/>
      <c r="T202"/>
      <c r="U202"/>
      <c r="V202"/>
    </row>
    <row r="203" spans="8:22" x14ac:dyDescent="0.3">
      <c r="H203"/>
      <c r="I203"/>
      <c r="S203"/>
      <c r="T203"/>
      <c r="U203"/>
      <c r="V203"/>
    </row>
    <row r="204" spans="8:22" x14ac:dyDescent="0.3">
      <c r="H204"/>
      <c r="I204"/>
      <c r="S204"/>
      <c r="T204"/>
      <c r="U204"/>
      <c r="V204"/>
    </row>
    <row r="205" spans="8:22" x14ac:dyDescent="0.3">
      <c r="H205"/>
      <c r="I205"/>
      <c r="S205"/>
      <c r="T205"/>
      <c r="U205"/>
      <c r="V205"/>
    </row>
    <row r="206" spans="8:22" x14ac:dyDescent="0.3">
      <c r="H206"/>
      <c r="I206"/>
      <c r="S206"/>
      <c r="T206"/>
      <c r="U206"/>
      <c r="V206"/>
    </row>
    <row r="207" spans="8:22" x14ac:dyDescent="0.3">
      <c r="H207"/>
      <c r="I207"/>
      <c r="S207"/>
      <c r="T207"/>
      <c r="U207"/>
      <c r="V207"/>
    </row>
    <row r="208" spans="8:22" x14ac:dyDescent="0.3">
      <c r="H208"/>
      <c r="I208"/>
      <c r="S208"/>
      <c r="T208"/>
      <c r="U208"/>
      <c r="V208"/>
    </row>
    <row r="209" spans="8:22" x14ac:dyDescent="0.3">
      <c r="H209"/>
      <c r="I209"/>
      <c r="S209"/>
      <c r="T209"/>
      <c r="U209"/>
      <c r="V209"/>
    </row>
    <row r="210" spans="8:22" x14ac:dyDescent="0.3">
      <c r="H210"/>
      <c r="I210"/>
      <c r="S210"/>
      <c r="T210"/>
      <c r="U210"/>
      <c r="V210"/>
    </row>
    <row r="211" spans="8:22" x14ac:dyDescent="0.3">
      <c r="H211"/>
      <c r="I211"/>
      <c r="S211"/>
      <c r="T211"/>
      <c r="U211"/>
      <c r="V211"/>
    </row>
    <row r="212" spans="8:22" x14ac:dyDescent="0.3">
      <c r="H212"/>
      <c r="I212"/>
      <c r="S212"/>
      <c r="T212"/>
      <c r="U212"/>
      <c r="V212"/>
    </row>
    <row r="213" spans="8:22" x14ac:dyDescent="0.3">
      <c r="H213"/>
      <c r="I213"/>
      <c r="S213"/>
      <c r="T213"/>
      <c r="U213"/>
      <c r="V213"/>
    </row>
    <row r="214" spans="8:22" x14ac:dyDescent="0.3">
      <c r="H214"/>
      <c r="I214"/>
      <c r="S214"/>
      <c r="T214"/>
      <c r="U214"/>
      <c r="V214"/>
    </row>
    <row r="215" spans="8:22" x14ac:dyDescent="0.3">
      <c r="H215"/>
      <c r="I215"/>
      <c r="S215"/>
      <c r="T215"/>
      <c r="U215"/>
      <c r="V215"/>
    </row>
    <row r="216" spans="8:22" x14ac:dyDescent="0.3">
      <c r="H216"/>
      <c r="I216"/>
      <c r="S216"/>
      <c r="T216"/>
      <c r="U216"/>
      <c r="V216"/>
    </row>
    <row r="217" spans="8:22" x14ac:dyDescent="0.3">
      <c r="H217"/>
      <c r="I217"/>
      <c r="S217"/>
      <c r="T217"/>
      <c r="U217"/>
      <c r="V217"/>
    </row>
    <row r="218" spans="8:22" x14ac:dyDescent="0.3">
      <c r="H218"/>
      <c r="I218"/>
      <c r="S218"/>
      <c r="T218"/>
      <c r="U218"/>
      <c r="V218"/>
    </row>
    <row r="219" spans="8:22" x14ac:dyDescent="0.3">
      <c r="H219"/>
      <c r="I219"/>
      <c r="S219"/>
      <c r="T219"/>
      <c r="U219"/>
      <c r="V219"/>
    </row>
    <row r="220" spans="8:22" x14ac:dyDescent="0.3">
      <c r="H220"/>
      <c r="I220"/>
      <c r="S220"/>
      <c r="T220"/>
      <c r="U220"/>
      <c r="V220"/>
    </row>
    <row r="221" spans="8:22" x14ac:dyDescent="0.3">
      <c r="H221"/>
      <c r="I221"/>
      <c r="S221"/>
      <c r="T221"/>
      <c r="U221"/>
      <c r="V221"/>
    </row>
    <row r="222" spans="8:22" x14ac:dyDescent="0.3">
      <c r="H222"/>
      <c r="I222"/>
      <c r="S222"/>
      <c r="T222"/>
      <c r="U222"/>
      <c r="V222"/>
    </row>
    <row r="223" spans="8:22" x14ac:dyDescent="0.3">
      <c r="H223"/>
      <c r="I223"/>
      <c r="S223"/>
      <c r="T223"/>
      <c r="U223"/>
      <c r="V223"/>
    </row>
    <row r="224" spans="8:22" x14ac:dyDescent="0.3">
      <c r="H224"/>
      <c r="I224"/>
      <c r="S224"/>
      <c r="T224"/>
      <c r="U224"/>
      <c r="V224"/>
    </row>
    <row r="225" spans="8:22" x14ac:dyDescent="0.3">
      <c r="H225"/>
      <c r="I225"/>
      <c r="S225"/>
      <c r="T225"/>
      <c r="U225"/>
      <c r="V225"/>
    </row>
    <row r="226" spans="8:22" x14ac:dyDescent="0.3">
      <c r="H226"/>
      <c r="I226"/>
      <c r="S226"/>
      <c r="T226"/>
      <c r="U226"/>
      <c r="V226"/>
    </row>
    <row r="227" spans="8:22" x14ac:dyDescent="0.3">
      <c r="H227"/>
      <c r="I227"/>
      <c r="S227"/>
      <c r="T227"/>
      <c r="U227"/>
      <c r="V227"/>
    </row>
    <row r="228" spans="8:22" x14ac:dyDescent="0.3">
      <c r="H228"/>
      <c r="I228"/>
      <c r="S228"/>
      <c r="T228"/>
      <c r="U228"/>
      <c r="V228"/>
    </row>
    <row r="229" spans="8:22" x14ac:dyDescent="0.3">
      <c r="H229"/>
      <c r="I229"/>
      <c r="S229"/>
      <c r="T229"/>
      <c r="U229"/>
      <c r="V229"/>
    </row>
    <row r="230" spans="8:22" x14ac:dyDescent="0.3">
      <c r="H230"/>
      <c r="I230"/>
      <c r="S230"/>
      <c r="T230"/>
      <c r="U230"/>
      <c r="V230"/>
    </row>
    <row r="231" spans="8:22" x14ac:dyDescent="0.3">
      <c r="H231"/>
      <c r="I231"/>
      <c r="S231"/>
      <c r="T231"/>
      <c r="U231"/>
      <c r="V231"/>
    </row>
    <row r="232" spans="8:22" x14ac:dyDescent="0.3">
      <c r="H232"/>
      <c r="I232"/>
      <c r="S232"/>
      <c r="T232"/>
      <c r="U232"/>
      <c r="V232"/>
    </row>
    <row r="233" spans="8:22" x14ac:dyDescent="0.3">
      <c r="H233"/>
      <c r="I233"/>
      <c r="S233"/>
      <c r="T233"/>
      <c r="U233"/>
      <c r="V233"/>
    </row>
    <row r="234" spans="8:22" x14ac:dyDescent="0.3">
      <c r="H234"/>
      <c r="I234"/>
      <c r="S234"/>
      <c r="T234"/>
      <c r="U234"/>
      <c r="V234"/>
    </row>
    <row r="235" spans="8:22" x14ac:dyDescent="0.3">
      <c r="H235"/>
      <c r="I235"/>
      <c r="S235"/>
      <c r="T235"/>
      <c r="U235"/>
      <c r="V235"/>
    </row>
    <row r="236" spans="8:22" x14ac:dyDescent="0.3">
      <c r="H236"/>
      <c r="I236"/>
      <c r="S236"/>
      <c r="T236"/>
      <c r="U236"/>
      <c r="V236"/>
    </row>
    <row r="237" spans="8:22" x14ac:dyDescent="0.3">
      <c r="H237"/>
      <c r="I237"/>
      <c r="S237"/>
      <c r="T237"/>
      <c r="U237"/>
      <c r="V237"/>
    </row>
    <row r="238" spans="8:22" x14ac:dyDescent="0.3">
      <c r="H238"/>
      <c r="I238"/>
      <c r="S238"/>
      <c r="T238"/>
      <c r="U238"/>
      <c r="V238"/>
    </row>
    <row r="239" spans="8:22" x14ac:dyDescent="0.3">
      <c r="H239"/>
      <c r="I239"/>
      <c r="S239"/>
      <c r="T239"/>
      <c r="U239"/>
      <c r="V239"/>
    </row>
    <row r="240" spans="8:22" x14ac:dyDescent="0.3">
      <c r="H240"/>
      <c r="I240"/>
      <c r="S240"/>
      <c r="T240"/>
      <c r="U240"/>
      <c r="V240"/>
    </row>
    <row r="241" spans="8:22" x14ac:dyDescent="0.3">
      <c r="H241"/>
      <c r="I241"/>
      <c r="S241"/>
      <c r="T241"/>
      <c r="U241"/>
      <c r="V241"/>
    </row>
    <row r="242" spans="8:22" x14ac:dyDescent="0.3">
      <c r="H242"/>
      <c r="I242"/>
      <c r="S242"/>
      <c r="T242"/>
      <c r="U242"/>
      <c r="V242"/>
    </row>
    <row r="243" spans="8:22" x14ac:dyDescent="0.3">
      <c r="H243"/>
      <c r="I243"/>
      <c r="S243"/>
      <c r="T243"/>
      <c r="U243"/>
      <c r="V243"/>
    </row>
    <row r="244" spans="8:22" x14ac:dyDescent="0.3">
      <c r="H244"/>
      <c r="I244"/>
      <c r="S244"/>
      <c r="T244"/>
      <c r="U244"/>
      <c r="V244"/>
    </row>
    <row r="245" spans="8:22" x14ac:dyDescent="0.3">
      <c r="H245"/>
      <c r="I245"/>
      <c r="S245"/>
      <c r="T245"/>
      <c r="U245"/>
      <c r="V245"/>
    </row>
    <row r="246" spans="8:22" x14ac:dyDescent="0.3">
      <c r="H246"/>
      <c r="I246"/>
      <c r="S246"/>
      <c r="T246"/>
      <c r="U246"/>
      <c r="V246"/>
    </row>
    <row r="247" spans="8:22" x14ac:dyDescent="0.3">
      <c r="H247"/>
      <c r="I247"/>
      <c r="S247"/>
      <c r="T247"/>
      <c r="U247"/>
      <c r="V247"/>
    </row>
    <row r="248" spans="8:22" x14ac:dyDescent="0.3">
      <c r="H248"/>
      <c r="I248"/>
      <c r="S248"/>
      <c r="T248"/>
      <c r="U248"/>
      <c r="V248"/>
    </row>
    <row r="249" spans="8:22" x14ac:dyDescent="0.3">
      <c r="H249"/>
      <c r="I249"/>
      <c r="S249"/>
      <c r="T249"/>
      <c r="U249"/>
      <c r="V249"/>
    </row>
    <row r="250" spans="8:22" x14ac:dyDescent="0.3">
      <c r="H250"/>
      <c r="I250"/>
      <c r="S250"/>
      <c r="T250"/>
      <c r="U250"/>
      <c r="V250"/>
    </row>
    <row r="251" spans="8:22" x14ac:dyDescent="0.3">
      <c r="H251"/>
      <c r="I251"/>
      <c r="S251"/>
      <c r="T251"/>
      <c r="U251"/>
      <c r="V251"/>
    </row>
    <row r="252" spans="8:22" x14ac:dyDescent="0.3">
      <c r="H252"/>
      <c r="I252"/>
      <c r="S252"/>
      <c r="T252"/>
      <c r="U252"/>
      <c r="V252"/>
    </row>
    <row r="253" spans="8:22" x14ac:dyDescent="0.3">
      <c r="H253"/>
      <c r="I253"/>
      <c r="S253"/>
      <c r="T253"/>
      <c r="U253"/>
      <c r="V253"/>
    </row>
    <row r="254" spans="8:22" x14ac:dyDescent="0.3">
      <c r="H254"/>
      <c r="I254"/>
      <c r="S254"/>
      <c r="T254"/>
      <c r="U254"/>
      <c r="V254"/>
    </row>
    <row r="255" spans="8:22" x14ac:dyDescent="0.3">
      <c r="H255"/>
      <c r="I255"/>
      <c r="S255"/>
      <c r="T255"/>
      <c r="U255"/>
      <c r="V255"/>
    </row>
    <row r="256" spans="8:22" x14ac:dyDescent="0.3">
      <c r="H256"/>
      <c r="I256"/>
      <c r="S256"/>
      <c r="T256"/>
      <c r="U256"/>
      <c r="V256"/>
    </row>
    <row r="257" spans="8:22" x14ac:dyDescent="0.3">
      <c r="H257"/>
      <c r="I257"/>
      <c r="S257"/>
      <c r="T257"/>
      <c r="U257"/>
      <c r="V257"/>
    </row>
    <row r="258" spans="8:22" x14ac:dyDescent="0.3">
      <c r="H258"/>
      <c r="I258"/>
      <c r="S258"/>
      <c r="T258"/>
      <c r="U258"/>
      <c r="V258"/>
    </row>
    <row r="259" spans="8:22" x14ac:dyDescent="0.3">
      <c r="H259"/>
      <c r="I259"/>
      <c r="S259"/>
      <c r="T259"/>
      <c r="U259"/>
      <c r="V259"/>
    </row>
    <row r="260" spans="8:22" x14ac:dyDescent="0.3">
      <c r="H260"/>
      <c r="I260"/>
      <c r="S260"/>
      <c r="T260"/>
      <c r="U260"/>
      <c r="V260"/>
    </row>
    <row r="261" spans="8:22" x14ac:dyDescent="0.3">
      <c r="H261"/>
      <c r="I261"/>
      <c r="S261"/>
      <c r="T261"/>
      <c r="U261"/>
      <c r="V261"/>
    </row>
    <row r="262" spans="8:22" x14ac:dyDescent="0.3">
      <c r="H262"/>
      <c r="I262"/>
      <c r="S262"/>
      <c r="T262"/>
      <c r="U262"/>
      <c r="V262"/>
    </row>
    <row r="263" spans="8:22" x14ac:dyDescent="0.3">
      <c r="H263"/>
      <c r="I263"/>
      <c r="S263"/>
      <c r="T263"/>
      <c r="U263"/>
      <c r="V263"/>
    </row>
    <row r="264" spans="8:22" x14ac:dyDescent="0.3">
      <c r="H264"/>
      <c r="I264"/>
      <c r="S264"/>
      <c r="T264"/>
      <c r="U264"/>
      <c r="V264"/>
    </row>
    <row r="265" spans="8:22" x14ac:dyDescent="0.3">
      <c r="H265"/>
      <c r="I265"/>
      <c r="S265"/>
      <c r="T265"/>
      <c r="U265"/>
      <c r="V265"/>
    </row>
    <row r="266" spans="8:22" x14ac:dyDescent="0.3">
      <c r="H266"/>
      <c r="I266"/>
      <c r="S266"/>
      <c r="T266"/>
      <c r="U266"/>
      <c r="V266"/>
    </row>
    <row r="267" spans="8:22" x14ac:dyDescent="0.3">
      <c r="H267"/>
      <c r="I267"/>
      <c r="S267"/>
      <c r="T267"/>
      <c r="U267"/>
      <c r="V267"/>
    </row>
    <row r="268" spans="8:22" x14ac:dyDescent="0.3">
      <c r="H268"/>
      <c r="I268"/>
      <c r="S268"/>
      <c r="T268"/>
      <c r="U268"/>
      <c r="V268"/>
    </row>
    <row r="269" spans="8:22" x14ac:dyDescent="0.3">
      <c r="H269"/>
      <c r="I269"/>
      <c r="S269"/>
      <c r="T269"/>
      <c r="U269"/>
      <c r="V269"/>
    </row>
    <row r="270" spans="8:22" x14ac:dyDescent="0.3">
      <c r="H270"/>
      <c r="I270"/>
      <c r="S270"/>
      <c r="T270"/>
      <c r="U270"/>
      <c r="V270"/>
    </row>
    <row r="271" spans="8:22" x14ac:dyDescent="0.3">
      <c r="H271"/>
      <c r="I271"/>
      <c r="S271"/>
      <c r="T271"/>
      <c r="U271"/>
      <c r="V271"/>
    </row>
    <row r="272" spans="8:22" x14ac:dyDescent="0.3">
      <c r="H272"/>
      <c r="I272"/>
      <c r="S272"/>
      <c r="T272"/>
      <c r="U272"/>
      <c r="V272"/>
    </row>
    <row r="273" spans="8:22" x14ac:dyDescent="0.3">
      <c r="H273"/>
      <c r="I273"/>
      <c r="S273"/>
      <c r="T273"/>
      <c r="U273"/>
      <c r="V273"/>
    </row>
    <row r="274" spans="8:22" x14ac:dyDescent="0.3">
      <c r="H274"/>
      <c r="I274"/>
      <c r="S274"/>
      <c r="T274"/>
      <c r="U274"/>
      <c r="V274"/>
    </row>
    <row r="275" spans="8:22" x14ac:dyDescent="0.3">
      <c r="H275"/>
      <c r="I275"/>
      <c r="S275"/>
      <c r="T275"/>
      <c r="U275"/>
      <c r="V275"/>
    </row>
    <row r="276" spans="8:22" x14ac:dyDescent="0.3">
      <c r="H276"/>
      <c r="I276"/>
      <c r="S276"/>
      <c r="T276"/>
      <c r="U276"/>
      <c r="V276"/>
    </row>
    <row r="277" spans="8:22" x14ac:dyDescent="0.3">
      <c r="H277"/>
      <c r="I277"/>
      <c r="S277"/>
      <c r="T277"/>
      <c r="U277"/>
      <c r="V277"/>
    </row>
    <row r="278" spans="8:22" x14ac:dyDescent="0.3">
      <c r="H278"/>
      <c r="I278"/>
      <c r="S278"/>
      <c r="T278"/>
      <c r="U278"/>
      <c r="V278"/>
    </row>
    <row r="279" spans="8:22" x14ac:dyDescent="0.3">
      <c r="H279"/>
      <c r="I279"/>
      <c r="S279"/>
      <c r="T279"/>
      <c r="U279"/>
      <c r="V279"/>
    </row>
    <row r="280" spans="8:22" x14ac:dyDescent="0.3">
      <c r="H280"/>
      <c r="I280"/>
      <c r="S280"/>
      <c r="T280"/>
      <c r="U280"/>
      <c r="V280"/>
    </row>
    <row r="281" spans="8:22" x14ac:dyDescent="0.3">
      <c r="H281"/>
      <c r="I281"/>
      <c r="S281"/>
      <c r="T281"/>
      <c r="U281"/>
      <c r="V281"/>
    </row>
    <row r="282" spans="8:22" x14ac:dyDescent="0.3">
      <c r="H282"/>
      <c r="I282"/>
      <c r="S282"/>
      <c r="T282"/>
      <c r="U282"/>
      <c r="V282"/>
    </row>
    <row r="283" spans="8:22" x14ac:dyDescent="0.3">
      <c r="H283"/>
      <c r="I283"/>
      <c r="S283"/>
      <c r="T283"/>
      <c r="U283"/>
      <c r="V283"/>
    </row>
    <row r="284" spans="8:22" x14ac:dyDescent="0.3">
      <c r="H284"/>
      <c r="I284"/>
      <c r="S284"/>
      <c r="T284"/>
      <c r="U284"/>
      <c r="V284"/>
    </row>
    <row r="285" spans="8:22" x14ac:dyDescent="0.3">
      <c r="H285"/>
      <c r="I285"/>
      <c r="S285"/>
      <c r="T285"/>
      <c r="U285"/>
      <c r="V285"/>
    </row>
    <row r="286" spans="8:22" x14ac:dyDescent="0.3">
      <c r="H286"/>
      <c r="I286"/>
      <c r="S286"/>
      <c r="T286"/>
      <c r="U286"/>
      <c r="V286"/>
    </row>
    <row r="287" spans="8:22" x14ac:dyDescent="0.3">
      <c r="H287"/>
      <c r="I287"/>
      <c r="S287"/>
      <c r="T287"/>
      <c r="U287"/>
      <c r="V287"/>
    </row>
    <row r="288" spans="8:22" x14ac:dyDescent="0.3">
      <c r="H288"/>
      <c r="I288"/>
      <c r="S288"/>
      <c r="T288"/>
      <c r="U288"/>
      <c r="V288"/>
    </row>
    <row r="289" spans="8:22" x14ac:dyDescent="0.3">
      <c r="H289"/>
      <c r="I289"/>
      <c r="S289"/>
      <c r="T289"/>
      <c r="U289"/>
      <c r="V289"/>
    </row>
    <row r="290" spans="8:22" x14ac:dyDescent="0.3">
      <c r="H290"/>
      <c r="I290"/>
      <c r="S290"/>
      <c r="T290"/>
      <c r="U290"/>
      <c r="V290"/>
    </row>
    <row r="291" spans="8:22" x14ac:dyDescent="0.3">
      <c r="H291"/>
      <c r="I291"/>
      <c r="S291"/>
      <c r="T291"/>
      <c r="U291"/>
      <c r="V291"/>
    </row>
    <row r="292" spans="8:22" x14ac:dyDescent="0.3">
      <c r="H292"/>
      <c r="I292"/>
      <c r="S292"/>
      <c r="T292"/>
      <c r="U292"/>
      <c r="V292"/>
    </row>
    <row r="293" spans="8:22" x14ac:dyDescent="0.3">
      <c r="H293"/>
      <c r="I293"/>
      <c r="S293"/>
      <c r="T293"/>
      <c r="U293"/>
      <c r="V293"/>
    </row>
    <row r="294" spans="8:22" x14ac:dyDescent="0.3">
      <c r="H294"/>
      <c r="I294"/>
      <c r="S294"/>
      <c r="T294"/>
      <c r="U294"/>
      <c r="V294"/>
    </row>
    <row r="295" spans="8:22" x14ac:dyDescent="0.3">
      <c r="H295"/>
      <c r="I295"/>
      <c r="S295"/>
      <c r="T295"/>
      <c r="U295"/>
      <c r="V295"/>
    </row>
    <row r="296" spans="8:22" x14ac:dyDescent="0.3">
      <c r="H296"/>
      <c r="I296"/>
      <c r="S296"/>
      <c r="T296"/>
      <c r="U296"/>
      <c r="V296"/>
    </row>
    <row r="297" spans="8:22" x14ac:dyDescent="0.3">
      <c r="H297"/>
      <c r="I297"/>
      <c r="S297"/>
      <c r="T297"/>
      <c r="U297"/>
      <c r="V297"/>
    </row>
    <row r="298" spans="8:22" x14ac:dyDescent="0.3">
      <c r="H298"/>
      <c r="I298"/>
      <c r="S298"/>
      <c r="T298"/>
      <c r="U298"/>
      <c r="V298"/>
    </row>
    <row r="299" spans="8:22" x14ac:dyDescent="0.3">
      <c r="H299"/>
      <c r="I299"/>
      <c r="S299"/>
      <c r="T299"/>
      <c r="U299"/>
      <c r="V299"/>
    </row>
    <row r="300" spans="8:22" x14ac:dyDescent="0.3">
      <c r="H300"/>
      <c r="I300"/>
      <c r="S300"/>
      <c r="T300"/>
      <c r="U300"/>
      <c r="V300"/>
    </row>
    <row r="301" spans="8:22" x14ac:dyDescent="0.3">
      <c r="H301"/>
      <c r="I301"/>
      <c r="S301"/>
      <c r="T301"/>
      <c r="U301"/>
      <c r="V301"/>
    </row>
    <row r="302" spans="8:22" x14ac:dyDescent="0.3">
      <c r="H302"/>
      <c r="I302"/>
      <c r="S302"/>
      <c r="T302"/>
      <c r="U302"/>
      <c r="V302"/>
    </row>
    <row r="303" spans="8:22" x14ac:dyDescent="0.3">
      <c r="H303"/>
      <c r="I303"/>
      <c r="S303"/>
      <c r="T303"/>
      <c r="U303"/>
      <c r="V303"/>
    </row>
    <row r="304" spans="8:22" x14ac:dyDescent="0.3">
      <c r="H304"/>
      <c r="I304"/>
      <c r="S304"/>
      <c r="T304"/>
      <c r="U304"/>
      <c r="V304"/>
    </row>
    <row r="305" spans="8:22" x14ac:dyDescent="0.3">
      <c r="H305"/>
      <c r="I305"/>
      <c r="S305"/>
      <c r="T305"/>
      <c r="U305"/>
      <c r="V305"/>
    </row>
    <row r="306" spans="8:22" x14ac:dyDescent="0.3">
      <c r="H306"/>
      <c r="I306"/>
      <c r="S306"/>
      <c r="T306"/>
      <c r="U306"/>
      <c r="V306"/>
    </row>
    <row r="307" spans="8:22" x14ac:dyDescent="0.3">
      <c r="H307"/>
      <c r="I307"/>
      <c r="S307"/>
      <c r="T307"/>
      <c r="U307"/>
      <c r="V307"/>
    </row>
    <row r="308" spans="8:22" x14ac:dyDescent="0.3">
      <c r="H308"/>
      <c r="I308"/>
      <c r="S308"/>
      <c r="T308"/>
      <c r="U308"/>
      <c r="V308"/>
    </row>
    <row r="309" spans="8:22" x14ac:dyDescent="0.3">
      <c r="H309"/>
      <c r="I309"/>
      <c r="S309"/>
      <c r="T309"/>
      <c r="U309"/>
      <c r="V309"/>
    </row>
    <row r="310" spans="8:22" x14ac:dyDescent="0.3">
      <c r="H310"/>
      <c r="I310"/>
      <c r="S310"/>
      <c r="T310"/>
      <c r="U310"/>
      <c r="V310"/>
    </row>
    <row r="311" spans="8:22" x14ac:dyDescent="0.3">
      <c r="H311"/>
      <c r="I311"/>
      <c r="S311"/>
      <c r="T311"/>
      <c r="U311"/>
      <c r="V311"/>
    </row>
    <row r="312" spans="8:22" x14ac:dyDescent="0.3">
      <c r="H312"/>
      <c r="I312"/>
      <c r="S312"/>
      <c r="T312"/>
      <c r="U312"/>
      <c r="V312"/>
    </row>
    <row r="313" spans="8:22" x14ac:dyDescent="0.3">
      <c r="H313"/>
      <c r="I313"/>
      <c r="S313"/>
      <c r="T313"/>
      <c r="U313"/>
      <c r="V313"/>
    </row>
    <row r="314" spans="8:22" x14ac:dyDescent="0.3">
      <c r="H314"/>
      <c r="I314"/>
      <c r="S314"/>
      <c r="T314"/>
      <c r="U314"/>
      <c r="V314"/>
    </row>
    <row r="315" spans="8:22" x14ac:dyDescent="0.3">
      <c r="H315"/>
      <c r="I315"/>
      <c r="S315"/>
      <c r="T315"/>
      <c r="U315"/>
      <c r="V315"/>
    </row>
    <row r="316" spans="8:22" x14ac:dyDescent="0.3">
      <c r="H316"/>
      <c r="I316"/>
      <c r="S316"/>
      <c r="T316"/>
      <c r="U316"/>
      <c r="V316"/>
    </row>
    <row r="317" spans="8:22" x14ac:dyDescent="0.3">
      <c r="H317"/>
      <c r="I317"/>
      <c r="S317"/>
      <c r="T317"/>
      <c r="U317"/>
      <c r="V317"/>
    </row>
    <row r="318" spans="8:22" x14ac:dyDescent="0.3">
      <c r="H318"/>
      <c r="I318"/>
      <c r="S318"/>
      <c r="T318"/>
      <c r="U318"/>
      <c r="V318"/>
    </row>
    <row r="319" spans="8:22" x14ac:dyDescent="0.3">
      <c r="H319"/>
      <c r="I319"/>
      <c r="S319"/>
      <c r="T319"/>
      <c r="U319"/>
      <c r="V319"/>
    </row>
    <row r="320" spans="8:22" x14ac:dyDescent="0.3">
      <c r="H320"/>
      <c r="I320"/>
      <c r="S320"/>
      <c r="T320"/>
      <c r="U320"/>
      <c r="V320"/>
    </row>
    <row r="321" spans="8:22" x14ac:dyDescent="0.3">
      <c r="H321"/>
      <c r="I321"/>
      <c r="S321"/>
      <c r="T321"/>
      <c r="U321"/>
      <c r="V321"/>
    </row>
    <row r="322" spans="8:22" x14ac:dyDescent="0.3">
      <c r="H322"/>
      <c r="I322"/>
      <c r="S322"/>
      <c r="T322"/>
      <c r="U322"/>
      <c r="V322"/>
    </row>
    <row r="323" spans="8:22" x14ac:dyDescent="0.3">
      <c r="H323"/>
      <c r="I323"/>
      <c r="S323"/>
      <c r="T323"/>
      <c r="U323"/>
      <c r="V323"/>
    </row>
    <row r="324" spans="8:22" x14ac:dyDescent="0.3">
      <c r="H324"/>
      <c r="I324"/>
      <c r="S324"/>
      <c r="T324"/>
      <c r="U324"/>
      <c r="V324"/>
    </row>
    <row r="325" spans="8:22" x14ac:dyDescent="0.3">
      <c r="H325"/>
      <c r="I325"/>
      <c r="S325"/>
      <c r="T325"/>
      <c r="U325"/>
      <c r="V325"/>
    </row>
    <row r="326" spans="8:22" x14ac:dyDescent="0.3">
      <c r="H326"/>
      <c r="I326"/>
      <c r="S326"/>
      <c r="T326"/>
      <c r="U326"/>
      <c r="V326"/>
    </row>
    <row r="327" spans="8:22" x14ac:dyDescent="0.3">
      <c r="H327"/>
      <c r="I327"/>
      <c r="S327"/>
      <c r="T327"/>
      <c r="U327"/>
      <c r="V327"/>
    </row>
    <row r="328" spans="8:22" x14ac:dyDescent="0.3">
      <c r="H328"/>
      <c r="I328"/>
      <c r="S328"/>
      <c r="T328"/>
      <c r="U328"/>
      <c r="V328"/>
    </row>
    <row r="329" spans="8:22" x14ac:dyDescent="0.3">
      <c r="H329"/>
      <c r="I329"/>
      <c r="S329"/>
      <c r="T329"/>
      <c r="U329"/>
      <c r="V329"/>
    </row>
    <row r="330" spans="8:22" x14ac:dyDescent="0.3">
      <c r="H330"/>
      <c r="I330"/>
      <c r="S330"/>
      <c r="T330"/>
      <c r="U330"/>
      <c r="V330"/>
    </row>
    <row r="331" spans="8:22" x14ac:dyDescent="0.3">
      <c r="H331"/>
      <c r="I331"/>
      <c r="S331"/>
      <c r="T331"/>
      <c r="U331"/>
      <c r="V331"/>
    </row>
    <row r="332" spans="8:22" x14ac:dyDescent="0.3">
      <c r="H332"/>
      <c r="I332"/>
      <c r="S332"/>
      <c r="T332"/>
      <c r="U332"/>
      <c r="V332"/>
    </row>
    <row r="333" spans="8:22" x14ac:dyDescent="0.3">
      <c r="H333"/>
      <c r="I333"/>
      <c r="S333"/>
      <c r="T333"/>
      <c r="U333"/>
      <c r="V333"/>
    </row>
    <row r="334" spans="8:22" x14ac:dyDescent="0.3">
      <c r="H334"/>
      <c r="I334"/>
      <c r="S334"/>
      <c r="T334"/>
      <c r="U334"/>
      <c r="V334"/>
    </row>
    <row r="335" spans="8:22" x14ac:dyDescent="0.3">
      <c r="H335"/>
      <c r="I335"/>
      <c r="S335"/>
      <c r="T335"/>
      <c r="U335"/>
      <c r="V335"/>
    </row>
    <row r="336" spans="8:22" x14ac:dyDescent="0.3">
      <c r="H336"/>
      <c r="I336"/>
      <c r="S336"/>
      <c r="T336"/>
      <c r="U336"/>
      <c r="V336"/>
    </row>
    <row r="337" spans="8:22" x14ac:dyDescent="0.3">
      <c r="H337"/>
      <c r="I337"/>
      <c r="S337"/>
      <c r="T337"/>
      <c r="U337"/>
      <c r="V337"/>
    </row>
    <row r="338" spans="8:22" x14ac:dyDescent="0.3">
      <c r="H338"/>
      <c r="I338"/>
      <c r="S338"/>
      <c r="T338"/>
      <c r="U338"/>
      <c r="V338"/>
    </row>
    <row r="339" spans="8:22" x14ac:dyDescent="0.3">
      <c r="H339"/>
      <c r="I339"/>
      <c r="S339"/>
      <c r="T339"/>
      <c r="U339"/>
      <c r="V339"/>
    </row>
    <row r="340" spans="8:22" x14ac:dyDescent="0.3">
      <c r="H340"/>
      <c r="I340"/>
      <c r="S340"/>
      <c r="T340"/>
      <c r="U340"/>
      <c r="V340"/>
    </row>
    <row r="341" spans="8:22" x14ac:dyDescent="0.3">
      <c r="H341"/>
      <c r="I341"/>
      <c r="S341"/>
      <c r="T341"/>
      <c r="U341"/>
      <c r="V341"/>
    </row>
    <row r="342" spans="8:22" x14ac:dyDescent="0.3">
      <c r="H342"/>
      <c r="I342"/>
      <c r="S342"/>
      <c r="T342"/>
      <c r="U342"/>
      <c r="V342"/>
    </row>
    <row r="343" spans="8:22" x14ac:dyDescent="0.3">
      <c r="H343"/>
      <c r="I343"/>
      <c r="S343"/>
      <c r="T343"/>
      <c r="U343"/>
      <c r="V343"/>
    </row>
    <row r="344" spans="8:22" x14ac:dyDescent="0.3">
      <c r="H344"/>
      <c r="I344"/>
      <c r="S344"/>
      <c r="T344"/>
      <c r="U344"/>
      <c r="V344"/>
    </row>
    <row r="345" spans="8:22" x14ac:dyDescent="0.3">
      <c r="H345"/>
      <c r="I345"/>
      <c r="S345"/>
      <c r="T345"/>
      <c r="U345"/>
      <c r="V345"/>
    </row>
    <row r="346" spans="8:22" x14ac:dyDescent="0.3">
      <c r="H346"/>
      <c r="I346"/>
      <c r="S346"/>
      <c r="T346"/>
      <c r="U346"/>
      <c r="V346"/>
    </row>
    <row r="347" spans="8:22" x14ac:dyDescent="0.3">
      <c r="H347"/>
      <c r="I347"/>
      <c r="S347"/>
      <c r="T347"/>
      <c r="U347"/>
      <c r="V347"/>
    </row>
    <row r="348" spans="8:22" x14ac:dyDescent="0.3">
      <c r="H348"/>
      <c r="I348"/>
      <c r="S348"/>
      <c r="T348"/>
      <c r="U348"/>
      <c r="V348"/>
    </row>
    <row r="349" spans="8:22" x14ac:dyDescent="0.3">
      <c r="H349"/>
      <c r="I349"/>
      <c r="S349"/>
      <c r="T349"/>
      <c r="U349"/>
      <c r="V349"/>
    </row>
    <row r="350" spans="8:22" x14ac:dyDescent="0.3">
      <c r="H350"/>
      <c r="I350"/>
      <c r="S350"/>
      <c r="T350"/>
      <c r="U350"/>
      <c r="V350"/>
    </row>
    <row r="351" spans="8:22" x14ac:dyDescent="0.3">
      <c r="H351"/>
      <c r="I351"/>
      <c r="S351"/>
      <c r="T351"/>
      <c r="U351"/>
      <c r="V351"/>
    </row>
    <row r="352" spans="8:22" x14ac:dyDescent="0.3">
      <c r="H352"/>
      <c r="I352"/>
      <c r="S352"/>
      <c r="T352"/>
      <c r="U352"/>
      <c r="V352"/>
    </row>
    <row r="353" spans="8:22" x14ac:dyDescent="0.3">
      <c r="H353"/>
      <c r="I353"/>
      <c r="S353"/>
      <c r="T353"/>
      <c r="U353"/>
      <c r="V353"/>
    </row>
    <row r="354" spans="8:22" x14ac:dyDescent="0.3">
      <c r="H354"/>
      <c r="I354"/>
      <c r="S354"/>
      <c r="T354"/>
      <c r="U354"/>
      <c r="V354"/>
    </row>
    <row r="355" spans="8:22" x14ac:dyDescent="0.3">
      <c r="H355"/>
      <c r="I355"/>
      <c r="S355"/>
      <c r="T355"/>
      <c r="U355"/>
      <c r="V355"/>
    </row>
    <row r="356" spans="8:22" x14ac:dyDescent="0.3">
      <c r="H356"/>
      <c r="I356"/>
      <c r="S356"/>
      <c r="T356"/>
      <c r="U356"/>
      <c r="V356"/>
    </row>
    <row r="357" spans="8:22" x14ac:dyDescent="0.3">
      <c r="H357"/>
      <c r="I357"/>
      <c r="S357"/>
      <c r="T357"/>
      <c r="U357"/>
      <c r="V357"/>
    </row>
    <row r="358" spans="8:22" x14ac:dyDescent="0.3">
      <c r="H358"/>
      <c r="I358"/>
      <c r="S358"/>
      <c r="T358"/>
      <c r="U358"/>
      <c r="V358"/>
    </row>
    <row r="359" spans="8:22" x14ac:dyDescent="0.3">
      <c r="H359"/>
      <c r="I359"/>
      <c r="S359"/>
      <c r="T359"/>
      <c r="U359"/>
      <c r="V359"/>
    </row>
    <row r="360" spans="8:22" x14ac:dyDescent="0.3">
      <c r="H360"/>
      <c r="I360"/>
      <c r="S360"/>
      <c r="T360"/>
      <c r="U360"/>
      <c r="V360"/>
    </row>
    <row r="361" spans="8:22" x14ac:dyDescent="0.3">
      <c r="H361"/>
      <c r="I361"/>
      <c r="S361"/>
      <c r="T361"/>
      <c r="U361"/>
      <c r="V361"/>
    </row>
    <row r="362" spans="8:22" x14ac:dyDescent="0.3">
      <c r="H362"/>
      <c r="I362"/>
      <c r="S362"/>
      <c r="T362"/>
      <c r="U362"/>
      <c r="V362"/>
    </row>
    <row r="363" spans="8:22" x14ac:dyDescent="0.3">
      <c r="H363"/>
      <c r="I363"/>
      <c r="S363"/>
      <c r="T363"/>
      <c r="U363"/>
      <c r="V363"/>
    </row>
    <row r="364" spans="8:22" x14ac:dyDescent="0.3">
      <c r="H364"/>
      <c r="I364"/>
      <c r="S364"/>
      <c r="T364"/>
      <c r="U364"/>
      <c r="V364"/>
    </row>
    <row r="365" spans="8:22" x14ac:dyDescent="0.3">
      <c r="H365"/>
      <c r="I365"/>
      <c r="S365"/>
      <c r="T365"/>
      <c r="U365"/>
      <c r="V365"/>
    </row>
    <row r="366" spans="8:22" x14ac:dyDescent="0.3">
      <c r="H366"/>
      <c r="I366"/>
      <c r="S366"/>
      <c r="T366"/>
      <c r="U366"/>
      <c r="V366"/>
    </row>
    <row r="367" spans="8:22" x14ac:dyDescent="0.3">
      <c r="H367"/>
      <c r="I367"/>
      <c r="S367"/>
      <c r="T367"/>
      <c r="U367"/>
      <c r="V367"/>
    </row>
    <row r="368" spans="8:22" x14ac:dyDescent="0.3">
      <c r="H368"/>
      <c r="I368"/>
      <c r="S368"/>
      <c r="T368"/>
      <c r="U368"/>
      <c r="V368"/>
    </row>
    <row r="369" spans="8:22" x14ac:dyDescent="0.3">
      <c r="H369"/>
      <c r="I369"/>
      <c r="S369"/>
      <c r="T369"/>
      <c r="U369"/>
      <c r="V369"/>
    </row>
    <row r="370" spans="8:22" x14ac:dyDescent="0.3">
      <c r="H370"/>
      <c r="I370"/>
      <c r="S370"/>
      <c r="T370"/>
      <c r="U370"/>
      <c r="V370"/>
    </row>
    <row r="371" spans="8:22" x14ac:dyDescent="0.3">
      <c r="H371"/>
      <c r="I371"/>
      <c r="S371"/>
      <c r="T371"/>
      <c r="U371"/>
      <c r="V371"/>
    </row>
    <row r="372" spans="8:22" x14ac:dyDescent="0.3">
      <c r="H372"/>
      <c r="I372"/>
      <c r="S372"/>
      <c r="T372"/>
      <c r="U372"/>
      <c r="V372"/>
    </row>
    <row r="373" spans="8:22" x14ac:dyDescent="0.3">
      <c r="H373"/>
      <c r="I373"/>
      <c r="S373"/>
      <c r="T373"/>
      <c r="U373"/>
      <c r="V373"/>
    </row>
    <row r="374" spans="8:22" x14ac:dyDescent="0.3">
      <c r="H374"/>
      <c r="I374"/>
      <c r="S374"/>
      <c r="T374"/>
      <c r="U374"/>
      <c r="V374"/>
    </row>
    <row r="375" spans="8:22" x14ac:dyDescent="0.3">
      <c r="H375"/>
      <c r="I375"/>
      <c r="S375"/>
      <c r="T375"/>
      <c r="U375"/>
      <c r="V375"/>
    </row>
    <row r="376" spans="8:22" x14ac:dyDescent="0.3">
      <c r="H376"/>
      <c r="I376"/>
      <c r="S376"/>
      <c r="T376"/>
      <c r="U376"/>
      <c r="V376"/>
    </row>
    <row r="377" spans="8:22" x14ac:dyDescent="0.3">
      <c r="H377"/>
      <c r="I377"/>
      <c r="S377"/>
      <c r="T377"/>
      <c r="U377"/>
      <c r="V377"/>
    </row>
    <row r="378" spans="8:22" x14ac:dyDescent="0.3">
      <c r="H378"/>
      <c r="I378"/>
      <c r="S378"/>
      <c r="T378"/>
      <c r="U378"/>
      <c r="V378"/>
    </row>
    <row r="379" spans="8:22" x14ac:dyDescent="0.3">
      <c r="H379"/>
      <c r="I379"/>
      <c r="S379"/>
      <c r="T379"/>
      <c r="U379"/>
      <c r="V379"/>
    </row>
    <row r="380" spans="8:22" x14ac:dyDescent="0.3">
      <c r="H380"/>
      <c r="I380"/>
      <c r="S380"/>
      <c r="T380"/>
      <c r="U380"/>
      <c r="V380"/>
    </row>
    <row r="381" spans="8:22" x14ac:dyDescent="0.3">
      <c r="H381"/>
      <c r="I381"/>
      <c r="S381"/>
      <c r="T381"/>
      <c r="U381"/>
      <c r="V381"/>
    </row>
    <row r="382" spans="8:22" x14ac:dyDescent="0.3">
      <c r="H382"/>
      <c r="I382"/>
      <c r="S382"/>
      <c r="T382"/>
      <c r="U382"/>
      <c r="V382"/>
    </row>
    <row r="383" spans="8:22" x14ac:dyDescent="0.3">
      <c r="H383"/>
      <c r="I383"/>
      <c r="S383"/>
      <c r="T383"/>
      <c r="U383"/>
      <c r="V383"/>
    </row>
    <row r="384" spans="8:22" x14ac:dyDescent="0.3">
      <c r="H384"/>
      <c r="I384"/>
      <c r="S384"/>
      <c r="T384"/>
      <c r="U384"/>
      <c r="V384"/>
    </row>
    <row r="385" spans="8:22" x14ac:dyDescent="0.3">
      <c r="H385"/>
      <c r="I385"/>
      <c r="S385"/>
      <c r="T385"/>
      <c r="U385"/>
      <c r="V385"/>
    </row>
    <row r="386" spans="8:22" x14ac:dyDescent="0.3">
      <c r="H386"/>
      <c r="I386"/>
      <c r="S386"/>
      <c r="T386"/>
      <c r="U386"/>
      <c r="V386"/>
    </row>
    <row r="387" spans="8:22" x14ac:dyDescent="0.3">
      <c r="H387"/>
      <c r="I387"/>
      <c r="S387"/>
      <c r="T387"/>
      <c r="U387"/>
      <c r="V387"/>
    </row>
    <row r="388" spans="8:22" x14ac:dyDescent="0.3">
      <c r="H388"/>
      <c r="I388"/>
      <c r="S388"/>
      <c r="T388"/>
      <c r="U388"/>
      <c r="V388"/>
    </row>
    <row r="389" spans="8:22" x14ac:dyDescent="0.3">
      <c r="H389"/>
      <c r="I389"/>
      <c r="S389"/>
      <c r="T389"/>
      <c r="U389"/>
      <c r="V389"/>
    </row>
    <row r="390" spans="8:22" x14ac:dyDescent="0.3">
      <c r="H390"/>
      <c r="I390"/>
      <c r="S390"/>
      <c r="T390"/>
      <c r="U390"/>
      <c r="V390"/>
    </row>
    <row r="391" spans="8:22" x14ac:dyDescent="0.3">
      <c r="H391"/>
      <c r="I391"/>
      <c r="S391"/>
      <c r="T391"/>
      <c r="U391"/>
      <c r="V391"/>
    </row>
    <row r="392" spans="8:22" x14ac:dyDescent="0.3">
      <c r="H392"/>
      <c r="I392"/>
      <c r="S392"/>
      <c r="T392"/>
      <c r="U392"/>
      <c r="V392"/>
    </row>
    <row r="393" spans="8:22" x14ac:dyDescent="0.3">
      <c r="H393"/>
      <c r="I393"/>
      <c r="S393"/>
      <c r="T393"/>
      <c r="U393"/>
      <c r="V393"/>
    </row>
    <row r="394" spans="8:22" x14ac:dyDescent="0.3">
      <c r="H394"/>
      <c r="I394"/>
      <c r="S394"/>
      <c r="T394"/>
      <c r="U394"/>
      <c r="V394"/>
    </row>
    <row r="395" spans="8:22" x14ac:dyDescent="0.3">
      <c r="H395"/>
      <c r="I395"/>
      <c r="S395"/>
      <c r="T395"/>
      <c r="U395"/>
      <c r="V395"/>
    </row>
    <row r="396" spans="8:22" x14ac:dyDescent="0.3">
      <c r="H396"/>
      <c r="I396"/>
      <c r="S396"/>
      <c r="T396"/>
      <c r="U396"/>
      <c r="V396"/>
    </row>
    <row r="397" spans="8:22" x14ac:dyDescent="0.3">
      <c r="H397"/>
      <c r="I397"/>
      <c r="S397"/>
      <c r="T397"/>
      <c r="U397"/>
      <c r="V397"/>
    </row>
    <row r="398" spans="8:22" x14ac:dyDescent="0.3">
      <c r="H398"/>
      <c r="I398"/>
      <c r="S398"/>
      <c r="T398"/>
      <c r="U398"/>
      <c r="V398"/>
    </row>
    <row r="399" spans="8:22" x14ac:dyDescent="0.3">
      <c r="H399"/>
      <c r="I399"/>
      <c r="S399"/>
      <c r="T399"/>
      <c r="U399"/>
      <c r="V399"/>
    </row>
    <row r="400" spans="8:22" x14ac:dyDescent="0.3">
      <c r="H400"/>
      <c r="I400"/>
      <c r="S400"/>
      <c r="T400"/>
      <c r="U400"/>
      <c r="V400"/>
    </row>
    <row r="401" spans="8:22" x14ac:dyDescent="0.3">
      <c r="H401"/>
      <c r="I401"/>
      <c r="S401"/>
      <c r="T401"/>
      <c r="U401"/>
      <c r="V401"/>
    </row>
    <row r="402" spans="8:22" x14ac:dyDescent="0.3">
      <c r="H402"/>
      <c r="I402"/>
      <c r="S402"/>
      <c r="T402"/>
      <c r="U402"/>
      <c r="V402"/>
    </row>
    <row r="403" spans="8:22" x14ac:dyDescent="0.3">
      <c r="H403"/>
      <c r="I403"/>
      <c r="S403"/>
      <c r="T403"/>
      <c r="U403"/>
      <c r="V403"/>
    </row>
    <row r="404" spans="8:22" x14ac:dyDescent="0.3">
      <c r="H404"/>
      <c r="I404"/>
      <c r="S404"/>
      <c r="T404"/>
      <c r="U404"/>
      <c r="V404"/>
    </row>
    <row r="405" spans="8:22" x14ac:dyDescent="0.3">
      <c r="H405"/>
      <c r="I405"/>
      <c r="S405"/>
      <c r="T405"/>
      <c r="U405"/>
      <c r="V405"/>
    </row>
    <row r="406" spans="8:22" x14ac:dyDescent="0.3">
      <c r="H406"/>
      <c r="I406"/>
      <c r="S406"/>
      <c r="T406"/>
      <c r="U406"/>
      <c r="V406"/>
    </row>
    <row r="407" spans="8:22" x14ac:dyDescent="0.3">
      <c r="H407"/>
      <c r="I407"/>
      <c r="S407"/>
      <c r="T407"/>
      <c r="U407"/>
      <c r="V407"/>
    </row>
    <row r="408" spans="8:22" x14ac:dyDescent="0.3">
      <c r="H408"/>
      <c r="I408"/>
      <c r="S408"/>
      <c r="T408"/>
      <c r="U408"/>
      <c r="V408"/>
    </row>
    <row r="409" spans="8:22" x14ac:dyDescent="0.3">
      <c r="H409"/>
      <c r="I409"/>
      <c r="S409"/>
      <c r="T409"/>
      <c r="U409"/>
      <c r="V409"/>
    </row>
    <row r="410" spans="8:22" x14ac:dyDescent="0.3">
      <c r="H410"/>
      <c r="I410"/>
      <c r="S410"/>
      <c r="T410"/>
      <c r="U410"/>
      <c r="V410"/>
    </row>
    <row r="411" spans="8:22" x14ac:dyDescent="0.3">
      <c r="H411"/>
      <c r="I411"/>
      <c r="S411"/>
      <c r="T411"/>
      <c r="U411"/>
      <c r="V411"/>
    </row>
    <row r="412" spans="8:22" x14ac:dyDescent="0.3">
      <c r="H412"/>
      <c r="I412"/>
      <c r="S412"/>
      <c r="T412"/>
      <c r="U412"/>
      <c r="V412"/>
    </row>
    <row r="413" spans="8:22" x14ac:dyDescent="0.3">
      <c r="H413"/>
      <c r="I413"/>
      <c r="S413"/>
      <c r="T413"/>
      <c r="U413"/>
      <c r="V413"/>
    </row>
    <row r="414" spans="8:22" x14ac:dyDescent="0.3">
      <c r="H414"/>
      <c r="I414"/>
      <c r="S414"/>
      <c r="T414"/>
      <c r="U414"/>
      <c r="V414"/>
    </row>
    <row r="415" spans="8:22" x14ac:dyDescent="0.3">
      <c r="H415"/>
      <c r="I415"/>
      <c r="S415"/>
      <c r="T415"/>
      <c r="U415"/>
      <c r="V415"/>
    </row>
    <row r="416" spans="8:22" x14ac:dyDescent="0.3">
      <c r="H416"/>
      <c r="I416"/>
      <c r="S416"/>
      <c r="T416"/>
      <c r="U416"/>
      <c r="V416"/>
    </row>
    <row r="417" spans="8:22" x14ac:dyDescent="0.3">
      <c r="H417"/>
      <c r="I417"/>
      <c r="S417"/>
      <c r="T417"/>
      <c r="U417"/>
      <c r="V417"/>
    </row>
    <row r="418" spans="8:22" x14ac:dyDescent="0.3">
      <c r="H418"/>
      <c r="I418"/>
      <c r="S418"/>
      <c r="T418"/>
      <c r="U418"/>
      <c r="V418"/>
    </row>
    <row r="419" spans="8:22" x14ac:dyDescent="0.3">
      <c r="H419"/>
      <c r="I419"/>
      <c r="S419"/>
      <c r="T419"/>
      <c r="U419"/>
      <c r="V419"/>
    </row>
    <row r="420" spans="8:22" x14ac:dyDescent="0.3">
      <c r="H420"/>
      <c r="I420"/>
      <c r="S420"/>
      <c r="T420"/>
      <c r="U420"/>
      <c r="V420"/>
    </row>
    <row r="421" spans="8:22" x14ac:dyDescent="0.3">
      <c r="H421"/>
      <c r="I421"/>
      <c r="S421"/>
      <c r="T421"/>
      <c r="U421"/>
      <c r="V421"/>
    </row>
    <row r="422" spans="8:22" x14ac:dyDescent="0.3">
      <c r="H422"/>
      <c r="I422"/>
      <c r="S422"/>
      <c r="T422"/>
      <c r="U422"/>
      <c r="V422"/>
    </row>
    <row r="423" spans="8:22" x14ac:dyDescent="0.3">
      <c r="H423"/>
      <c r="I423"/>
      <c r="S423"/>
      <c r="T423"/>
      <c r="U423"/>
      <c r="V423"/>
    </row>
    <row r="424" spans="8:22" x14ac:dyDescent="0.3">
      <c r="H424"/>
      <c r="I424"/>
      <c r="S424"/>
      <c r="T424"/>
      <c r="U424"/>
      <c r="V424"/>
    </row>
    <row r="425" spans="8:22" x14ac:dyDescent="0.3">
      <c r="H425"/>
      <c r="I425"/>
      <c r="S425"/>
      <c r="T425"/>
      <c r="U425"/>
      <c r="V425"/>
    </row>
    <row r="426" spans="8:22" x14ac:dyDescent="0.3">
      <c r="H426"/>
      <c r="I426"/>
      <c r="S426"/>
      <c r="T426"/>
      <c r="U426"/>
      <c r="V426"/>
    </row>
    <row r="427" spans="8:22" x14ac:dyDescent="0.3">
      <c r="H427"/>
      <c r="I427"/>
      <c r="S427"/>
      <c r="T427"/>
      <c r="U427"/>
      <c r="V427"/>
    </row>
    <row r="428" spans="8:22" x14ac:dyDescent="0.3">
      <c r="H428"/>
      <c r="I428"/>
      <c r="S428"/>
      <c r="T428"/>
      <c r="U428"/>
      <c r="V428"/>
    </row>
    <row r="429" spans="8:22" x14ac:dyDescent="0.3">
      <c r="H429"/>
      <c r="I429"/>
      <c r="S429"/>
      <c r="T429"/>
      <c r="U429"/>
      <c r="V429"/>
    </row>
    <row r="430" spans="8:22" x14ac:dyDescent="0.3">
      <c r="H430"/>
      <c r="I430"/>
      <c r="S430"/>
      <c r="T430"/>
      <c r="U430"/>
      <c r="V430"/>
    </row>
    <row r="431" spans="8:22" x14ac:dyDescent="0.3">
      <c r="H431"/>
      <c r="I431"/>
      <c r="S431"/>
      <c r="T431"/>
      <c r="U431"/>
      <c r="V431"/>
    </row>
    <row r="432" spans="8:22" x14ac:dyDescent="0.3">
      <c r="H432"/>
      <c r="I432"/>
      <c r="S432"/>
      <c r="T432"/>
      <c r="U432"/>
      <c r="V432"/>
    </row>
    <row r="433" spans="8:22" x14ac:dyDescent="0.3">
      <c r="H433"/>
      <c r="I433"/>
      <c r="S433"/>
      <c r="T433"/>
      <c r="U433"/>
      <c r="V433"/>
    </row>
    <row r="434" spans="8:22" x14ac:dyDescent="0.3">
      <c r="H434"/>
      <c r="I434"/>
      <c r="S434"/>
      <c r="T434"/>
      <c r="U434"/>
      <c r="V434"/>
    </row>
    <row r="435" spans="8:22" x14ac:dyDescent="0.3">
      <c r="H435"/>
      <c r="I435"/>
      <c r="S435"/>
      <c r="T435"/>
      <c r="U435"/>
      <c r="V435"/>
    </row>
    <row r="436" spans="8:22" x14ac:dyDescent="0.3">
      <c r="H436"/>
      <c r="I436"/>
      <c r="S436"/>
      <c r="T436"/>
      <c r="U436"/>
      <c r="V436"/>
    </row>
    <row r="437" spans="8:22" x14ac:dyDescent="0.3">
      <c r="H437"/>
      <c r="I437"/>
      <c r="S437"/>
      <c r="T437"/>
      <c r="U437"/>
      <c r="V437"/>
    </row>
    <row r="438" spans="8:22" x14ac:dyDescent="0.3">
      <c r="H438"/>
      <c r="I438"/>
      <c r="S438"/>
      <c r="T438"/>
      <c r="U438"/>
      <c r="V438"/>
    </row>
    <row r="439" spans="8:22" x14ac:dyDescent="0.3">
      <c r="H439"/>
      <c r="I439"/>
      <c r="S439"/>
      <c r="T439"/>
      <c r="U439"/>
      <c r="V439"/>
    </row>
    <row r="440" spans="8:22" x14ac:dyDescent="0.3">
      <c r="H440"/>
      <c r="I440"/>
      <c r="S440"/>
      <c r="T440"/>
      <c r="U440"/>
      <c r="V440"/>
    </row>
    <row r="441" spans="8:22" x14ac:dyDescent="0.3">
      <c r="H441"/>
      <c r="I441"/>
      <c r="S441"/>
      <c r="T441"/>
      <c r="U441"/>
      <c r="V441"/>
    </row>
    <row r="442" spans="8:22" x14ac:dyDescent="0.3">
      <c r="H442"/>
      <c r="I442"/>
      <c r="S442"/>
      <c r="T442"/>
      <c r="U442"/>
      <c r="V442"/>
    </row>
    <row r="443" spans="8:22" x14ac:dyDescent="0.3">
      <c r="H443"/>
      <c r="I443"/>
      <c r="S443"/>
      <c r="T443"/>
      <c r="U443"/>
      <c r="V443"/>
    </row>
    <row r="444" spans="8:22" x14ac:dyDescent="0.3">
      <c r="H444"/>
      <c r="I444"/>
      <c r="S444"/>
      <c r="T444"/>
      <c r="U444"/>
      <c r="V444"/>
    </row>
    <row r="445" spans="8:22" x14ac:dyDescent="0.3">
      <c r="H445"/>
      <c r="I445"/>
      <c r="S445"/>
      <c r="T445"/>
      <c r="U445"/>
      <c r="V445"/>
    </row>
    <row r="446" spans="8:22" x14ac:dyDescent="0.3">
      <c r="H446"/>
      <c r="I446"/>
      <c r="S446"/>
      <c r="T446"/>
      <c r="U446"/>
      <c r="V446"/>
    </row>
    <row r="447" spans="8:22" x14ac:dyDescent="0.3">
      <c r="H447"/>
      <c r="I447"/>
      <c r="S447"/>
      <c r="T447"/>
      <c r="U447"/>
      <c r="V447"/>
    </row>
    <row r="448" spans="8:22" x14ac:dyDescent="0.3">
      <c r="H448"/>
      <c r="I448"/>
      <c r="S448"/>
      <c r="T448"/>
      <c r="U448"/>
      <c r="V448"/>
    </row>
    <row r="449" spans="8:22" x14ac:dyDescent="0.3">
      <c r="H449"/>
      <c r="I449"/>
      <c r="S449"/>
      <c r="T449"/>
      <c r="U449"/>
      <c r="V449"/>
    </row>
    <row r="450" spans="8:22" x14ac:dyDescent="0.3">
      <c r="H450"/>
      <c r="I450"/>
      <c r="S450"/>
      <c r="T450"/>
      <c r="U450"/>
      <c r="V450"/>
    </row>
    <row r="451" spans="8:22" x14ac:dyDescent="0.3">
      <c r="H451"/>
      <c r="I451"/>
      <c r="S451"/>
      <c r="T451"/>
      <c r="U451"/>
      <c r="V451"/>
    </row>
    <row r="452" spans="8:22" x14ac:dyDescent="0.3">
      <c r="H452"/>
      <c r="I452"/>
      <c r="S452"/>
      <c r="T452"/>
      <c r="U452"/>
      <c r="V452"/>
    </row>
    <row r="453" spans="8:22" x14ac:dyDescent="0.3">
      <c r="H453"/>
      <c r="I453"/>
      <c r="S453"/>
      <c r="T453"/>
      <c r="U453"/>
      <c r="V453"/>
    </row>
    <row r="454" spans="8:22" x14ac:dyDescent="0.3">
      <c r="H454"/>
      <c r="I454"/>
      <c r="S454"/>
      <c r="T454"/>
      <c r="U454"/>
      <c r="V454"/>
    </row>
    <row r="455" spans="8:22" x14ac:dyDescent="0.3">
      <c r="H455"/>
      <c r="I455"/>
      <c r="S455"/>
      <c r="T455"/>
      <c r="U455"/>
      <c r="V455"/>
    </row>
    <row r="456" spans="8:22" x14ac:dyDescent="0.3">
      <c r="H456"/>
      <c r="I456"/>
      <c r="S456"/>
      <c r="T456"/>
      <c r="U456"/>
      <c r="V456"/>
    </row>
    <row r="457" spans="8:22" x14ac:dyDescent="0.3">
      <c r="H457"/>
      <c r="I457"/>
      <c r="S457"/>
      <c r="T457"/>
      <c r="U457"/>
      <c r="V457"/>
    </row>
    <row r="458" spans="8:22" x14ac:dyDescent="0.3">
      <c r="H458"/>
      <c r="I458"/>
      <c r="S458"/>
      <c r="T458"/>
      <c r="U458"/>
      <c r="V458"/>
    </row>
    <row r="459" spans="8:22" x14ac:dyDescent="0.3">
      <c r="H459"/>
      <c r="I459"/>
      <c r="S459"/>
      <c r="T459"/>
      <c r="U459"/>
      <c r="V459"/>
    </row>
    <row r="460" spans="8:22" x14ac:dyDescent="0.3">
      <c r="H460"/>
      <c r="I460"/>
      <c r="S460"/>
      <c r="T460"/>
      <c r="U460"/>
      <c r="V460"/>
    </row>
    <row r="461" spans="8:22" x14ac:dyDescent="0.3">
      <c r="H461"/>
      <c r="I461"/>
      <c r="S461"/>
      <c r="T461"/>
      <c r="U461"/>
      <c r="V461"/>
    </row>
    <row r="462" spans="8:22" x14ac:dyDescent="0.3">
      <c r="H462"/>
      <c r="I462"/>
      <c r="S462"/>
      <c r="T462"/>
      <c r="U462"/>
      <c r="V462"/>
    </row>
    <row r="463" spans="8:22" x14ac:dyDescent="0.3">
      <c r="H463"/>
      <c r="I463"/>
      <c r="S463"/>
      <c r="T463"/>
      <c r="U463"/>
      <c r="V463"/>
    </row>
    <row r="464" spans="8:22" x14ac:dyDescent="0.3">
      <c r="H464"/>
      <c r="I464"/>
      <c r="S464"/>
      <c r="T464"/>
      <c r="U464"/>
      <c r="V464"/>
    </row>
    <row r="465" spans="8:22" x14ac:dyDescent="0.3">
      <c r="H465"/>
      <c r="I465"/>
      <c r="S465"/>
      <c r="T465"/>
      <c r="U465"/>
      <c r="V465"/>
    </row>
    <row r="466" spans="8:22" x14ac:dyDescent="0.3">
      <c r="H466"/>
      <c r="I466"/>
      <c r="S466"/>
      <c r="T466"/>
      <c r="U466"/>
      <c r="V466"/>
    </row>
    <row r="467" spans="8:22" x14ac:dyDescent="0.3">
      <c r="H467"/>
      <c r="I467"/>
      <c r="S467"/>
      <c r="T467"/>
      <c r="U467"/>
      <c r="V467"/>
    </row>
    <row r="468" spans="8:22" x14ac:dyDescent="0.3">
      <c r="H468"/>
      <c r="I468"/>
      <c r="S468"/>
      <c r="T468"/>
      <c r="U468"/>
      <c r="V468"/>
    </row>
    <row r="469" spans="8:22" x14ac:dyDescent="0.3">
      <c r="H469"/>
      <c r="I469"/>
      <c r="S469"/>
      <c r="T469"/>
      <c r="U469"/>
      <c r="V469"/>
    </row>
    <row r="470" spans="8:22" x14ac:dyDescent="0.3">
      <c r="H470"/>
      <c r="I470"/>
      <c r="S470"/>
      <c r="T470"/>
      <c r="U470"/>
      <c r="V470"/>
    </row>
    <row r="471" spans="8:22" x14ac:dyDescent="0.3">
      <c r="H471"/>
      <c r="I471"/>
      <c r="S471"/>
      <c r="T471"/>
      <c r="U471"/>
      <c r="V471"/>
    </row>
    <row r="472" spans="8:22" x14ac:dyDescent="0.3">
      <c r="H472"/>
      <c r="I472"/>
      <c r="S472"/>
      <c r="T472"/>
      <c r="U472"/>
      <c r="V472"/>
    </row>
    <row r="473" spans="8:22" x14ac:dyDescent="0.3">
      <c r="H473"/>
      <c r="I473"/>
      <c r="S473"/>
      <c r="T473"/>
      <c r="U473"/>
      <c r="V473"/>
    </row>
    <row r="474" spans="8:22" x14ac:dyDescent="0.3">
      <c r="H474"/>
      <c r="I474"/>
      <c r="S474"/>
      <c r="T474"/>
      <c r="U474"/>
      <c r="V474"/>
    </row>
    <row r="475" spans="8:22" x14ac:dyDescent="0.3">
      <c r="H475"/>
      <c r="I475"/>
      <c r="S475"/>
      <c r="T475"/>
      <c r="U475"/>
      <c r="V475"/>
    </row>
    <row r="476" spans="8:22" x14ac:dyDescent="0.3">
      <c r="H476"/>
      <c r="I476"/>
      <c r="S476"/>
      <c r="T476"/>
      <c r="U476"/>
      <c r="V476"/>
    </row>
    <row r="477" spans="8:22" x14ac:dyDescent="0.3">
      <c r="H477"/>
      <c r="I477"/>
      <c r="S477"/>
      <c r="T477"/>
      <c r="U477"/>
      <c r="V477"/>
    </row>
    <row r="478" spans="8:22" x14ac:dyDescent="0.3">
      <c r="H478"/>
      <c r="I478"/>
      <c r="S478"/>
      <c r="T478"/>
      <c r="U478"/>
      <c r="V478"/>
    </row>
    <row r="479" spans="8:22" x14ac:dyDescent="0.3">
      <c r="H479"/>
      <c r="I479"/>
      <c r="S479"/>
      <c r="T479"/>
      <c r="U479"/>
      <c r="V479"/>
    </row>
    <row r="480" spans="8:22" x14ac:dyDescent="0.3">
      <c r="H480"/>
      <c r="I480"/>
      <c r="S480"/>
      <c r="T480"/>
      <c r="U480"/>
      <c r="V480"/>
    </row>
    <row r="481" spans="8:22" x14ac:dyDescent="0.3">
      <c r="H481"/>
      <c r="I481"/>
      <c r="S481"/>
      <c r="T481"/>
      <c r="U481"/>
      <c r="V481"/>
    </row>
    <row r="482" spans="8:22" x14ac:dyDescent="0.3">
      <c r="H482"/>
      <c r="I482"/>
      <c r="S482"/>
      <c r="T482"/>
      <c r="U482"/>
      <c r="V482"/>
    </row>
    <row r="483" spans="8:22" x14ac:dyDescent="0.3">
      <c r="H483"/>
      <c r="I483"/>
      <c r="S483"/>
      <c r="T483"/>
      <c r="U483"/>
      <c r="V483"/>
    </row>
    <row r="484" spans="8:22" x14ac:dyDescent="0.3">
      <c r="H484"/>
      <c r="I484"/>
      <c r="S484"/>
      <c r="T484"/>
      <c r="U484"/>
      <c r="V484"/>
    </row>
    <row r="485" spans="8:22" x14ac:dyDescent="0.3">
      <c r="H485"/>
      <c r="I485"/>
      <c r="S485"/>
      <c r="T485"/>
      <c r="U485"/>
      <c r="V485"/>
    </row>
    <row r="486" spans="8:22" x14ac:dyDescent="0.3">
      <c r="H486"/>
      <c r="I486"/>
      <c r="S486"/>
      <c r="T486"/>
      <c r="U486"/>
      <c r="V486"/>
    </row>
    <row r="487" spans="8:22" x14ac:dyDescent="0.3">
      <c r="H487"/>
      <c r="I487"/>
      <c r="S487"/>
      <c r="T487"/>
      <c r="U487"/>
      <c r="V487"/>
    </row>
    <row r="488" spans="8:22" x14ac:dyDescent="0.3">
      <c r="H488"/>
      <c r="I488"/>
      <c r="S488"/>
      <c r="T488"/>
      <c r="U488"/>
      <c r="V488"/>
    </row>
    <row r="489" spans="8:22" x14ac:dyDescent="0.3">
      <c r="H489"/>
      <c r="I489"/>
      <c r="S489"/>
      <c r="T489"/>
      <c r="U489"/>
      <c r="V489"/>
    </row>
    <row r="490" spans="8:22" x14ac:dyDescent="0.3">
      <c r="H490"/>
      <c r="I490"/>
      <c r="S490"/>
      <c r="T490"/>
      <c r="U490"/>
      <c r="V490"/>
    </row>
    <row r="491" spans="8:22" x14ac:dyDescent="0.3">
      <c r="H491"/>
      <c r="I491"/>
      <c r="S491"/>
      <c r="T491"/>
      <c r="U491"/>
      <c r="V491"/>
    </row>
    <row r="492" spans="8:22" x14ac:dyDescent="0.3">
      <c r="H492"/>
      <c r="I492"/>
      <c r="S492"/>
      <c r="T492"/>
      <c r="U492"/>
      <c r="V492"/>
    </row>
    <row r="493" spans="8:22" x14ac:dyDescent="0.3">
      <c r="H493"/>
      <c r="I493"/>
      <c r="S493"/>
      <c r="T493"/>
      <c r="U493"/>
      <c r="V493"/>
    </row>
    <row r="494" spans="8:22" x14ac:dyDescent="0.3">
      <c r="H494"/>
      <c r="I494"/>
      <c r="S494"/>
      <c r="T494"/>
      <c r="U494"/>
      <c r="V494"/>
    </row>
    <row r="495" spans="8:22" x14ac:dyDescent="0.3">
      <c r="H495"/>
      <c r="I495"/>
      <c r="S495"/>
      <c r="T495"/>
      <c r="U495"/>
      <c r="V495"/>
    </row>
    <row r="496" spans="8:22" x14ac:dyDescent="0.3">
      <c r="H496"/>
      <c r="I496"/>
      <c r="S496"/>
      <c r="T496"/>
      <c r="U496"/>
      <c r="V496"/>
    </row>
    <row r="497" spans="8:22" x14ac:dyDescent="0.3">
      <c r="H497"/>
      <c r="I497"/>
      <c r="S497"/>
      <c r="T497"/>
      <c r="U497"/>
      <c r="V497"/>
    </row>
    <row r="498" spans="8:22" x14ac:dyDescent="0.3">
      <c r="H498"/>
      <c r="I498"/>
      <c r="S498"/>
      <c r="T498"/>
      <c r="U498"/>
      <c r="V498"/>
    </row>
    <row r="499" spans="8:22" x14ac:dyDescent="0.3">
      <c r="H499"/>
      <c r="I499"/>
      <c r="S499"/>
      <c r="T499"/>
      <c r="U499"/>
      <c r="V499"/>
    </row>
    <row r="500" spans="8:22" x14ac:dyDescent="0.3">
      <c r="H500"/>
      <c r="I500"/>
      <c r="S500"/>
      <c r="T500"/>
      <c r="U500"/>
      <c r="V500"/>
    </row>
    <row r="501" spans="8:22" x14ac:dyDescent="0.3">
      <c r="H501"/>
      <c r="I501"/>
      <c r="S501"/>
      <c r="T501"/>
      <c r="U501"/>
      <c r="V501"/>
    </row>
    <row r="502" spans="8:22" x14ac:dyDescent="0.3">
      <c r="H502"/>
      <c r="I502"/>
      <c r="S502"/>
      <c r="T502"/>
      <c r="U502"/>
      <c r="V502"/>
    </row>
    <row r="503" spans="8:22" x14ac:dyDescent="0.3">
      <c r="H503"/>
      <c r="I503"/>
      <c r="S503"/>
      <c r="T503"/>
      <c r="U503"/>
      <c r="V503"/>
    </row>
    <row r="504" spans="8:22" x14ac:dyDescent="0.3">
      <c r="H504"/>
      <c r="I504"/>
      <c r="S504"/>
      <c r="T504"/>
      <c r="U504"/>
      <c r="V504"/>
    </row>
    <row r="505" spans="8:22" x14ac:dyDescent="0.3">
      <c r="H505"/>
      <c r="I505"/>
      <c r="S505"/>
      <c r="T505"/>
      <c r="U505"/>
      <c r="V505"/>
    </row>
    <row r="506" spans="8:22" x14ac:dyDescent="0.3">
      <c r="H506"/>
      <c r="I506"/>
      <c r="S506"/>
      <c r="T506"/>
      <c r="U506"/>
      <c r="V506"/>
    </row>
    <row r="507" spans="8:22" x14ac:dyDescent="0.3">
      <c r="H507"/>
      <c r="I507"/>
      <c r="S507"/>
      <c r="T507"/>
      <c r="U507"/>
      <c r="V507"/>
    </row>
    <row r="508" spans="8:22" x14ac:dyDescent="0.3">
      <c r="H508"/>
      <c r="I508"/>
      <c r="S508"/>
      <c r="T508"/>
      <c r="U508"/>
      <c r="V508"/>
    </row>
    <row r="509" spans="8:22" x14ac:dyDescent="0.3">
      <c r="H509"/>
      <c r="I509"/>
      <c r="S509"/>
      <c r="T509"/>
      <c r="U509"/>
      <c r="V509"/>
    </row>
    <row r="510" spans="8:22" x14ac:dyDescent="0.3">
      <c r="H510"/>
      <c r="I510"/>
      <c r="S510"/>
      <c r="T510"/>
      <c r="U510"/>
      <c r="V510"/>
    </row>
    <row r="511" spans="8:22" x14ac:dyDescent="0.3">
      <c r="H511"/>
      <c r="I511"/>
      <c r="S511"/>
      <c r="T511"/>
      <c r="U511"/>
      <c r="V511"/>
    </row>
    <row r="512" spans="8:22" x14ac:dyDescent="0.3">
      <c r="H512"/>
      <c r="I512"/>
      <c r="S512"/>
      <c r="T512"/>
      <c r="U512"/>
      <c r="V512"/>
    </row>
    <row r="513" spans="8:22" x14ac:dyDescent="0.3">
      <c r="H513"/>
      <c r="I513"/>
      <c r="S513"/>
      <c r="T513"/>
      <c r="U513"/>
      <c r="V513"/>
    </row>
    <row r="514" spans="8:22" x14ac:dyDescent="0.3">
      <c r="H514"/>
      <c r="I514"/>
      <c r="S514"/>
      <c r="T514"/>
      <c r="U514"/>
      <c r="V514"/>
    </row>
    <row r="515" spans="8:22" x14ac:dyDescent="0.3">
      <c r="H515"/>
      <c r="I515"/>
      <c r="S515"/>
      <c r="T515"/>
      <c r="U515"/>
      <c r="V515"/>
    </row>
    <row r="516" spans="8:22" x14ac:dyDescent="0.3">
      <c r="H516"/>
      <c r="I516"/>
      <c r="S516"/>
      <c r="T516"/>
      <c r="U516"/>
      <c r="V516"/>
    </row>
    <row r="517" spans="8:22" x14ac:dyDescent="0.3">
      <c r="H517"/>
      <c r="I517"/>
      <c r="S517"/>
      <c r="T517"/>
      <c r="U517"/>
      <c r="V517"/>
    </row>
    <row r="518" spans="8:22" x14ac:dyDescent="0.3">
      <c r="H518"/>
      <c r="I518"/>
      <c r="S518"/>
      <c r="T518"/>
      <c r="U518"/>
      <c r="V518"/>
    </row>
    <row r="519" spans="8:22" x14ac:dyDescent="0.3">
      <c r="H519"/>
      <c r="I519"/>
      <c r="S519"/>
      <c r="T519"/>
      <c r="U519"/>
      <c r="V519"/>
    </row>
    <row r="520" spans="8:22" x14ac:dyDescent="0.3">
      <c r="H520"/>
      <c r="I520"/>
      <c r="S520"/>
      <c r="T520"/>
      <c r="U520"/>
      <c r="V520"/>
    </row>
    <row r="521" spans="8:22" x14ac:dyDescent="0.3">
      <c r="H521"/>
      <c r="I521"/>
      <c r="S521"/>
      <c r="T521"/>
      <c r="U521"/>
      <c r="V521"/>
    </row>
    <row r="522" spans="8:22" x14ac:dyDescent="0.3">
      <c r="H522"/>
      <c r="I522"/>
      <c r="S522"/>
      <c r="T522"/>
      <c r="U522"/>
      <c r="V522"/>
    </row>
    <row r="523" spans="8:22" x14ac:dyDescent="0.3">
      <c r="H523"/>
      <c r="I523"/>
      <c r="S523"/>
      <c r="T523"/>
      <c r="U523"/>
      <c r="V523"/>
    </row>
    <row r="524" spans="8:22" x14ac:dyDescent="0.3">
      <c r="H524"/>
      <c r="I524"/>
      <c r="S524"/>
      <c r="T524"/>
      <c r="U524"/>
      <c r="V524"/>
    </row>
    <row r="525" spans="8:22" x14ac:dyDescent="0.3">
      <c r="H525"/>
      <c r="I525"/>
      <c r="S525"/>
      <c r="T525"/>
      <c r="U525"/>
      <c r="V525"/>
    </row>
    <row r="526" spans="8:22" x14ac:dyDescent="0.3">
      <c r="H526"/>
      <c r="I526"/>
      <c r="S526"/>
      <c r="T526"/>
      <c r="U526"/>
      <c r="V526"/>
    </row>
    <row r="527" spans="8:22" x14ac:dyDescent="0.3">
      <c r="H527"/>
      <c r="I527"/>
      <c r="S527"/>
      <c r="T527"/>
      <c r="U527"/>
      <c r="V527"/>
    </row>
    <row r="528" spans="8:22" x14ac:dyDescent="0.3">
      <c r="H528"/>
      <c r="I528"/>
      <c r="S528"/>
      <c r="T528"/>
      <c r="U528"/>
      <c r="V528"/>
    </row>
    <row r="529" spans="8:22" x14ac:dyDescent="0.3">
      <c r="H529"/>
      <c r="I529"/>
      <c r="S529"/>
      <c r="T529"/>
      <c r="U529"/>
      <c r="V529"/>
    </row>
    <row r="530" spans="8:22" x14ac:dyDescent="0.3">
      <c r="H530"/>
      <c r="I530"/>
      <c r="S530"/>
      <c r="T530"/>
      <c r="U530"/>
      <c r="V530"/>
    </row>
    <row r="531" spans="8:22" x14ac:dyDescent="0.3">
      <c r="H531"/>
      <c r="I531"/>
      <c r="S531"/>
      <c r="T531"/>
      <c r="U531"/>
      <c r="V531"/>
    </row>
    <row r="532" spans="8:22" x14ac:dyDescent="0.3">
      <c r="H532"/>
      <c r="I532"/>
      <c r="S532"/>
      <c r="T532"/>
      <c r="U532"/>
      <c r="V532"/>
    </row>
    <row r="533" spans="8:22" x14ac:dyDescent="0.3">
      <c r="H533"/>
      <c r="I533"/>
      <c r="S533"/>
      <c r="T533"/>
      <c r="U533"/>
      <c r="V533"/>
    </row>
    <row r="534" spans="8:22" x14ac:dyDescent="0.3">
      <c r="H534"/>
      <c r="I534"/>
      <c r="S534"/>
      <c r="T534"/>
      <c r="U534"/>
      <c r="V534"/>
    </row>
    <row r="535" spans="8:22" x14ac:dyDescent="0.3">
      <c r="H535"/>
      <c r="I535"/>
      <c r="S535"/>
      <c r="T535"/>
      <c r="U535"/>
      <c r="V535"/>
    </row>
    <row r="536" spans="8:22" x14ac:dyDescent="0.3">
      <c r="H536"/>
      <c r="I536"/>
      <c r="S536"/>
      <c r="T536"/>
      <c r="U536"/>
      <c r="V536"/>
    </row>
    <row r="537" spans="8:22" x14ac:dyDescent="0.3">
      <c r="H537"/>
      <c r="I537"/>
      <c r="S537"/>
      <c r="T537"/>
      <c r="U537"/>
      <c r="V537"/>
    </row>
    <row r="538" spans="8:22" x14ac:dyDescent="0.3">
      <c r="H538"/>
      <c r="I538"/>
      <c r="S538"/>
      <c r="T538"/>
      <c r="U538"/>
      <c r="V538"/>
    </row>
    <row r="539" spans="8:22" x14ac:dyDescent="0.3">
      <c r="H539"/>
      <c r="I539"/>
      <c r="S539"/>
      <c r="T539"/>
      <c r="U539"/>
      <c r="V539"/>
    </row>
    <row r="540" spans="8:22" x14ac:dyDescent="0.3">
      <c r="H540"/>
      <c r="I540"/>
      <c r="S540"/>
      <c r="T540"/>
      <c r="U540"/>
      <c r="V540"/>
    </row>
    <row r="541" spans="8:22" x14ac:dyDescent="0.3">
      <c r="H541"/>
      <c r="I541"/>
      <c r="S541"/>
      <c r="T541"/>
      <c r="U541"/>
      <c r="V541"/>
    </row>
    <row r="542" spans="8:22" x14ac:dyDescent="0.3">
      <c r="H542"/>
      <c r="I542"/>
      <c r="S542"/>
      <c r="T542"/>
      <c r="U542"/>
      <c r="V542"/>
    </row>
    <row r="543" spans="8:22" x14ac:dyDescent="0.3">
      <c r="H543"/>
      <c r="I543"/>
      <c r="S543"/>
      <c r="T543"/>
      <c r="U543"/>
      <c r="V543"/>
    </row>
    <row r="544" spans="8:22" x14ac:dyDescent="0.3">
      <c r="H544"/>
      <c r="I544"/>
      <c r="S544"/>
      <c r="T544"/>
      <c r="U544"/>
      <c r="V544"/>
    </row>
    <row r="545" spans="8:22" x14ac:dyDescent="0.3">
      <c r="H545"/>
      <c r="I545"/>
      <c r="S545"/>
      <c r="T545"/>
      <c r="U545"/>
      <c r="V545"/>
    </row>
    <row r="546" spans="8:22" x14ac:dyDescent="0.3">
      <c r="H546"/>
      <c r="I546"/>
      <c r="S546"/>
      <c r="T546"/>
      <c r="U546"/>
      <c r="V546"/>
    </row>
    <row r="547" spans="8:22" x14ac:dyDescent="0.3">
      <c r="H547"/>
      <c r="I547"/>
      <c r="S547"/>
      <c r="T547"/>
      <c r="U547"/>
      <c r="V547"/>
    </row>
    <row r="548" spans="8:22" x14ac:dyDescent="0.3">
      <c r="H548"/>
      <c r="I548"/>
      <c r="S548"/>
      <c r="T548"/>
      <c r="U548"/>
      <c r="V548"/>
    </row>
    <row r="549" spans="8:22" x14ac:dyDescent="0.3">
      <c r="H549"/>
      <c r="I549"/>
      <c r="S549"/>
      <c r="T549"/>
      <c r="U549"/>
      <c r="V549"/>
    </row>
    <row r="550" spans="8:22" x14ac:dyDescent="0.3">
      <c r="H550"/>
      <c r="I550"/>
      <c r="S550"/>
      <c r="T550"/>
      <c r="U550"/>
      <c r="V550"/>
    </row>
    <row r="551" spans="8:22" x14ac:dyDescent="0.3">
      <c r="H551"/>
      <c r="I551"/>
      <c r="S551"/>
      <c r="T551"/>
      <c r="U551"/>
      <c r="V551"/>
    </row>
    <row r="552" spans="8:22" x14ac:dyDescent="0.3">
      <c r="H552"/>
      <c r="I552"/>
      <c r="S552"/>
      <c r="T552"/>
      <c r="U552"/>
      <c r="V552"/>
    </row>
    <row r="553" spans="8:22" x14ac:dyDescent="0.3">
      <c r="H553"/>
      <c r="I553"/>
      <c r="S553"/>
      <c r="T553"/>
      <c r="U553"/>
      <c r="V553"/>
    </row>
    <row r="554" spans="8:22" x14ac:dyDescent="0.3">
      <c r="H554"/>
      <c r="I554"/>
      <c r="S554"/>
      <c r="T554"/>
      <c r="U554"/>
      <c r="V554"/>
    </row>
    <row r="555" spans="8:22" x14ac:dyDescent="0.3">
      <c r="H555"/>
      <c r="I555"/>
      <c r="S555"/>
      <c r="T555"/>
      <c r="U555"/>
      <c r="V555"/>
    </row>
    <row r="556" spans="8:22" x14ac:dyDescent="0.3">
      <c r="H556"/>
      <c r="I556"/>
      <c r="S556"/>
      <c r="T556"/>
      <c r="U556"/>
      <c r="V556"/>
    </row>
    <row r="557" spans="8:22" x14ac:dyDescent="0.3">
      <c r="H557"/>
      <c r="I557"/>
      <c r="S557"/>
      <c r="T557"/>
      <c r="U557"/>
      <c r="V557"/>
    </row>
    <row r="558" spans="8:22" x14ac:dyDescent="0.3">
      <c r="H558"/>
      <c r="I558"/>
      <c r="S558"/>
      <c r="T558"/>
      <c r="U558"/>
      <c r="V558"/>
    </row>
    <row r="559" spans="8:22" x14ac:dyDescent="0.3">
      <c r="H559"/>
      <c r="I559"/>
      <c r="S559"/>
      <c r="T559"/>
      <c r="U559"/>
      <c r="V559"/>
    </row>
    <row r="560" spans="8:22" x14ac:dyDescent="0.3">
      <c r="H560"/>
      <c r="I560"/>
      <c r="S560"/>
      <c r="T560"/>
      <c r="U560"/>
      <c r="V560"/>
    </row>
    <row r="561" spans="8:22" x14ac:dyDescent="0.3">
      <c r="H561"/>
      <c r="I561"/>
      <c r="S561"/>
      <c r="T561"/>
      <c r="U561"/>
      <c r="V561"/>
    </row>
    <row r="562" spans="8:22" x14ac:dyDescent="0.3">
      <c r="H562"/>
      <c r="I562"/>
      <c r="S562"/>
      <c r="T562"/>
      <c r="U562"/>
      <c r="V562"/>
    </row>
    <row r="563" spans="8:22" x14ac:dyDescent="0.3">
      <c r="H563"/>
      <c r="I563"/>
      <c r="S563"/>
      <c r="T563"/>
      <c r="U563"/>
      <c r="V563"/>
    </row>
    <row r="564" spans="8:22" x14ac:dyDescent="0.3">
      <c r="H564"/>
      <c r="I564"/>
      <c r="S564"/>
      <c r="T564"/>
      <c r="U564"/>
      <c r="V564"/>
    </row>
    <row r="565" spans="8:22" x14ac:dyDescent="0.3">
      <c r="H565"/>
      <c r="I565"/>
      <c r="S565"/>
      <c r="T565"/>
      <c r="U565"/>
      <c r="V565"/>
    </row>
    <row r="566" spans="8:22" x14ac:dyDescent="0.3">
      <c r="H566"/>
      <c r="I566"/>
      <c r="S566"/>
      <c r="T566"/>
      <c r="U566"/>
      <c r="V566"/>
    </row>
    <row r="567" spans="8:22" x14ac:dyDescent="0.3">
      <c r="H567"/>
      <c r="I567"/>
      <c r="S567"/>
      <c r="T567"/>
      <c r="U567"/>
      <c r="V567"/>
    </row>
    <row r="568" spans="8:22" x14ac:dyDescent="0.3">
      <c r="H568"/>
      <c r="I568"/>
      <c r="S568"/>
      <c r="T568"/>
      <c r="U568"/>
      <c r="V568"/>
    </row>
    <row r="569" spans="8:22" x14ac:dyDescent="0.3">
      <c r="H569"/>
      <c r="I569"/>
      <c r="S569"/>
      <c r="T569"/>
      <c r="U569"/>
      <c r="V569"/>
    </row>
    <row r="570" spans="8:22" x14ac:dyDescent="0.3">
      <c r="H570"/>
      <c r="I570"/>
      <c r="S570"/>
      <c r="T570"/>
      <c r="U570"/>
      <c r="V570"/>
    </row>
    <row r="571" spans="8:22" x14ac:dyDescent="0.3">
      <c r="H571"/>
      <c r="I571"/>
      <c r="S571"/>
      <c r="T571"/>
      <c r="U571"/>
      <c r="V571"/>
    </row>
    <row r="572" spans="8:22" x14ac:dyDescent="0.3">
      <c r="H572"/>
      <c r="I572"/>
      <c r="S572"/>
      <c r="T572"/>
      <c r="U572"/>
      <c r="V572"/>
    </row>
    <row r="573" spans="8:22" x14ac:dyDescent="0.3">
      <c r="H573"/>
      <c r="I573"/>
      <c r="S573"/>
      <c r="T573"/>
      <c r="U573"/>
      <c r="V573"/>
    </row>
    <row r="574" spans="8:22" x14ac:dyDescent="0.3">
      <c r="H574"/>
      <c r="I574"/>
      <c r="S574"/>
      <c r="T574"/>
      <c r="U574"/>
      <c r="V574"/>
    </row>
    <row r="575" spans="8:22" x14ac:dyDescent="0.3">
      <c r="H575"/>
      <c r="I575"/>
      <c r="S575"/>
      <c r="T575"/>
      <c r="U575"/>
      <c r="V575"/>
    </row>
    <row r="576" spans="8:22" x14ac:dyDescent="0.3">
      <c r="H576"/>
      <c r="I576"/>
      <c r="S576"/>
      <c r="T576"/>
      <c r="U576"/>
      <c r="V576"/>
    </row>
    <row r="577" spans="8:22" x14ac:dyDescent="0.3">
      <c r="H577"/>
      <c r="I577"/>
      <c r="S577"/>
      <c r="T577"/>
      <c r="U577"/>
      <c r="V577"/>
    </row>
    <row r="578" spans="8:22" x14ac:dyDescent="0.3">
      <c r="H578"/>
      <c r="I578"/>
      <c r="S578"/>
      <c r="T578"/>
      <c r="U578"/>
      <c r="V578"/>
    </row>
    <row r="579" spans="8:22" x14ac:dyDescent="0.3">
      <c r="H579"/>
      <c r="I579"/>
      <c r="S579"/>
      <c r="T579"/>
      <c r="U579"/>
      <c r="V579"/>
    </row>
    <row r="580" spans="8:22" x14ac:dyDescent="0.3">
      <c r="H580"/>
      <c r="I580"/>
      <c r="S580"/>
      <c r="T580"/>
      <c r="U580"/>
      <c r="V580"/>
    </row>
    <row r="581" spans="8:22" x14ac:dyDescent="0.3">
      <c r="H581"/>
      <c r="I581"/>
      <c r="S581"/>
      <c r="T581"/>
      <c r="U581"/>
      <c r="V581"/>
    </row>
    <row r="582" spans="8:22" x14ac:dyDescent="0.3">
      <c r="H582"/>
      <c r="I582"/>
      <c r="S582"/>
      <c r="T582"/>
      <c r="U582"/>
      <c r="V582"/>
    </row>
    <row r="583" spans="8:22" x14ac:dyDescent="0.3">
      <c r="H583"/>
      <c r="I583"/>
      <c r="S583"/>
      <c r="T583"/>
      <c r="U583"/>
      <c r="V583"/>
    </row>
    <row r="584" spans="8:22" x14ac:dyDescent="0.3">
      <c r="H584"/>
      <c r="I584"/>
      <c r="S584"/>
      <c r="T584"/>
      <c r="U584"/>
      <c r="V584"/>
    </row>
    <row r="585" spans="8:22" x14ac:dyDescent="0.3">
      <c r="H585"/>
      <c r="I585"/>
      <c r="S585"/>
      <c r="T585"/>
      <c r="U585"/>
      <c r="V585"/>
    </row>
    <row r="586" spans="8:22" x14ac:dyDescent="0.3">
      <c r="H586"/>
      <c r="I586"/>
      <c r="S586"/>
      <c r="T586"/>
      <c r="U586"/>
      <c r="V586"/>
    </row>
    <row r="587" spans="8:22" x14ac:dyDescent="0.3">
      <c r="H587"/>
      <c r="I587"/>
      <c r="S587"/>
      <c r="T587"/>
      <c r="U587"/>
      <c r="V587"/>
    </row>
    <row r="588" spans="8:22" x14ac:dyDescent="0.3">
      <c r="H588"/>
      <c r="I588"/>
      <c r="S588"/>
      <c r="T588"/>
      <c r="U588"/>
      <c r="V588"/>
    </row>
    <row r="589" spans="8:22" x14ac:dyDescent="0.3">
      <c r="H589"/>
      <c r="I589"/>
      <c r="S589"/>
      <c r="T589"/>
      <c r="U589"/>
      <c r="V589"/>
    </row>
    <row r="590" spans="8:22" x14ac:dyDescent="0.3">
      <c r="H590"/>
      <c r="I590"/>
      <c r="S590"/>
      <c r="T590"/>
      <c r="U590"/>
      <c r="V590"/>
    </row>
    <row r="591" spans="8:22" x14ac:dyDescent="0.3">
      <c r="H591"/>
      <c r="I591"/>
      <c r="S591"/>
      <c r="T591"/>
      <c r="U591"/>
      <c r="V591"/>
    </row>
    <row r="592" spans="8:22" x14ac:dyDescent="0.3">
      <c r="H592"/>
      <c r="I592"/>
      <c r="S592"/>
      <c r="T592"/>
      <c r="U592"/>
      <c r="V592"/>
    </row>
    <row r="593" spans="8:22" x14ac:dyDescent="0.3">
      <c r="H593"/>
      <c r="I593"/>
      <c r="S593"/>
      <c r="T593"/>
      <c r="U593"/>
      <c r="V593"/>
    </row>
    <row r="594" spans="8:22" x14ac:dyDescent="0.3">
      <c r="H594"/>
      <c r="I594"/>
      <c r="S594"/>
      <c r="T594"/>
      <c r="U594"/>
      <c r="V594"/>
    </row>
    <row r="595" spans="8:22" x14ac:dyDescent="0.3">
      <c r="H595"/>
      <c r="I595"/>
      <c r="S595"/>
      <c r="T595"/>
      <c r="U595"/>
      <c r="V595"/>
    </row>
    <row r="596" spans="8:22" x14ac:dyDescent="0.3">
      <c r="H596"/>
      <c r="I596"/>
      <c r="S596"/>
      <c r="T596"/>
      <c r="U596"/>
      <c r="V596"/>
    </row>
    <row r="597" spans="8:22" x14ac:dyDescent="0.3">
      <c r="H597"/>
      <c r="I597"/>
      <c r="S597"/>
      <c r="T597"/>
      <c r="U597"/>
      <c r="V597"/>
    </row>
    <row r="598" spans="8:22" x14ac:dyDescent="0.3">
      <c r="H598"/>
      <c r="I598"/>
      <c r="S598"/>
      <c r="T598"/>
      <c r="U598"/>
      <c r="V598"/>
    </row>
    <row r="599" spans="8:22" x14ac:dyDescent="0.3">
      <c r="H599"/>
      <c r="I599"/>
      <c r="S599"/>
      <c r="T599"/>
      <c r="U599"/>
      <c r="V599"/>
    </row>
    <row r="600" spans="8:22" x14ac:dyDescent="0.3">
      <c r="H600"/>
      <c r="I600"/>
      <c r="S600"/>
      <c r="T600"/>
      <c r="U600"/>
      <c r="V600"/>
    </row>
    <row r="601" spans="8:22" x14ac:dyDescent="0.3">
      <c r="H601"/>
      <c r="I601"/>
      <c r="S601"/>
      <c r="T601"/>
      <c r="U601"/>
      <c r="V601"/>
    </row>
    <row r="602" spans="8:22" x14ac:dyDescent="0.3">
      <c r="H602"/>
      <c r="I602"/>
      <c r="S602"/>
      <c r="T602"/>
      <c r="U602"/>
      <c r="V602"/>
    </row>
    <row r="603" spans="8:22" x14ac:dyDescent="0.3">
      <c r="H603"/>
      <c r="I603"/>
      <c r="S603"/>
      <c r="T603"/>
      <c r="U603"/>
      <c r="V603"/>
    </row>
    <row r="604" spans="8:22" x14ac:dyDescent="0.3">
      <c r="H604"/>
      <c r="I604"/>
      <c r="S604"/>
      <c r="T604"/>
      <c r="U604"/>
      <c r="V604"/>
    </row>
    <row r="605" spans="8:22" x14ac:dyDescent="0.3">
      <c r="H605"/>
      <c r="I605"/>
      <c r="S605"/>
      <c r="T605"/>
      <c r="U605"/>
      <c r="V605"/>
    </row>
    <row r="606" spans="8:22" x14ac:dyDescent="0.3">
      <c r="H606"/>
      <c r="I606"/>
      <c r="S606"/>
      <c r="T606"/>
      <c r="U606"/>
      <c r="V606"/>
    </row>
    <row r="607" spans="8:22" x14ac:dyDescent="0.3">
      <c r="H607"/>
      <c r="I607"/>
      <c r="S607"/>
      <c r="T607"/>
      <c r="U607"/>
      <c r="V607"/>
    </row>
    <row r="608" spans="8:22" x14ac:dyDescent="0.3">
      <c r="H608"/>
      <c r="I608"/>
      <c r="S608"/>
      <c r="T608"/>
      <c r="U608"/>
      <c r="V608"/>
    </row>
    <row r="609" spans="8:22" x14ac:dyDescent="0.3">
      <c r="H609"/>
      <c r="I609"/>
      <c r="S609"/>
      <c r="T609"/>
      <c r="U609"/>
      <c r="V609"/>
    </row>
    <row r="610" spans="8:22" x14ac:dyDescent="0.3">
      <c r="H610"/>
      <c r="I610"/>
      <c r="S610"/>
      <c r="T610"/>
      <c r="U610"/>
      <c r="V610"/>
    </row>
    <row r="611" spans="8:22" x14ac:dyDescent="0.3">
      <c r="H611"/>
      <c r="I611"/>
      <c r="S611"/>
      <c r="T611"/>
      <c r="U611"/>
      <c r="V611"/>
    </row>
    <row r="612" spans="8:22" x14ac:dyDescent="0.3">
      <c r="H612"/>
      <c r="I612"/>
      <c r="S612"/>
      <c r="T612"/>
      <c r="U612"/>
      <c r="V612"/>
    </row>
    <row r="613" spans="8:22" x14ac:dyDescent="0.3">
      <c r="H613"/>
      <c r="I613"/>
      <c r="S613"/>
      <c r="T613"/>
      <c r="U613"/>
      <c r="V613"/>
    </row>
    <row r="614" spans="8:22" x14ac:dyDescent="0.3">
      <c r="H614"/>
      <c r="I614"/>
      <c r="S614"/>
      <c r="T614"/>
      <c r="U614"/>
      <c r="V614"/>
    </row>
    <row r="615" spans="8:22" x14ac:dyDescent="0.3">
      <c r="H615"/>
      <c r="I615"/>
      <c r="S615"/>
      <c r="T615"/>
      <c r="U615"/>
      <c r="V615"/>
    </row>
    <row r="616" spans="8:22" x14ac:dyDescent="0.3">
      <c r="H616"/>
      <c r="I616"/>
      <c r="S616"/>
      <c r="T616"/>
      <c r="U616"/>
      <c r="V616"/>
    </row>
    <row r="617" spans="8:22" x14ac:dyDescent="0.3">
      <c r="H617"/>
      <c r="I617"/>
      <c r="S617"/>
      <c r="T617"/>
      <c r="U617"/>
      <c r="V617"/>
    </row>
    <row r="618" spans="8:22" x14ac:dyDescent="0.3">
      <c r="H618"/>
      <c r="I618"/>
      <c r="S618"/>
      <c r="T618"/>
      <c r="U618"/>
      <c r="V618"/>
    </row>
    <row r="619" spans="8:22" x14ac:dyDescent="0.3">
      <c r="H619"/>
      <c r="I619"/>
      <c r="S619"/>
      <c r="T619"/>
      <c r="U619"/>
      <c r="V619"/>
    </row>
    <row r="620" spans="8:22" x14ac:dyDescent="0.3">
      <c r="H620"/>
      <c r="I620"/>
      <c r="S620"/>
      <c r="T620"/>
      <c r="U620"/>
      <c r="V620"/>
    </row>
    <row r="621" spans="8:22" x14ac:dyDescent="0.3">
      <c r="H621"/>
      <c r="I621"/>
      <c r="S621"/>
      <c r="T621"/>
      <c r="U621"/>
      <c r="V621"/>
    </row>
    <row r="622" spans="8:22" x14ac:dyDescent="0.3">
      <c r="H622"/>
      <c r="I622"/>
      <c r="S622"/>
      <c r="T622"/>
      <c r="U622"/>
      <c r="V622"/>
    </row>
    <row r="623" spans="8:22" x14ac:dyDescent="0.3">
      <c r="H623"/>
      <c r="I623"/>
      <c r="S623"/>
      <c r="T623"/>
      <c r="U623"/>
      <c r="V623"/>
    </row>
    <row r="624" spans="8:22" x14ac:dyDescent="0.3">
      <c r="H624"/>
      <c r="I624"/>
      <c r="S624"/>
      <c r="T624"/>
      <c r="U624"/>
      <c r="V624"/>
    </row>
    <row r="625" spans="8:22" x14ac:dyDescent="0.3">
      <c r="H625"/>
      <c r="I625"/>
      <c r="S625"/>
      <c r="T625"/>
      <c r="U625"/>
      <c r="V625"/>
    </row>
    <row r="626" spans="8:22" x14ac:dyDescent="0.3">
      <c r="H626"/>
      <c r="I626"/>
      <c r="S626"/>
      <c r="T626"/>
      <c r="U626"/>
      <c r="V626"/>
    </row>
    <row r="627" spans="8:22" x14ac:dyDescent="0.3">
      <c r="H627"/>
      <c r="I627"/>
      <c r="S627"/>
      <c r="T627"/>
      <c r="U627"/>
      <c r="V627"/>
    </row>
    <row r="628" spans="8:22" x14ac:dyDescent="0.3">
      <c r="H628"/>
      <c r="I628"/>
      <c r="S628"/>
      <c r="T628"/>
      <c r="U628"/>
      <c r="V628"/>
    </row>
    <row r="629" spans="8:22" x14ac:dyDescent="0.3">
      <c r="H629"/>
      <c r="I629"/>
      <c r="S629"/>
      <c r="T629"/>
      <c r="U629"/>
      <c r="V629"/>
    </row>
    <row r="630" spans="8:22" x14ac:dyDescent="0.3">
      <c r="H630"/>
      <c r="I630"/>
      <c r="S630"/>
      <c r="T630"/>
      <c r="U630"/>
      <c r="V630"/>
    </row>
    <row r="631" spans="8:22" x14ac:dyDescent="0.3">
      <c r="H631"/>
      <c r="I631"/>
      <c r="S631"/>
      <c r="T631"/>
      <c r="U631"/>
      <c r="V631"/>
    </row>
    <row r="632" spans="8:22" x14ac:dyDescent="0.3">
      <c r="H632"/>
      <c r="I632"/>
      <c r="S632"/>
      <c r="T632"/>
      <c r="U632"/>
      <c r="V632"/>
    </row>
    <row r="633" spans="8:22" x14ac:dyDescent="0.3">
      <c r="H633"/>
      <c r="I633"/>
      <c r="S633"/>
      <c r="T633"/>
      <c r="U633"/>
      <c r="V633"/>
    </row>
    <row r="634" spans="8:22" x14ac:dyDescent="0.3">
      <c r="H634"/>
      <c r="I634"/>
      <c r="S634"/>
      <c r="T634"/>
      <c r="U634"/>
      <c r="V634"/>
    </row>
    <row r="635" spans="8:22" x14ac:dyDescent="0.3">
      <c r="H635"/>
      <c r="I635"/>
      <c r="S635"/>
      <c r="T635"/>
      <c r="U635"/>
      <c r="V635"/>
    </row>
    <row r="636" spans="8:22" x14ac:dyDescent="0.3">
      <c r="H636"/>
      <c r="I636"/>
      <c r="S636"/>
      <c r="T636"/>
      <c r="U636"/>
      <c r="V636"/>
    </row>
    <row r="637" spans="8:22" x14ac:dyDescent="0.3">
      <c r="H637"/>
      <c r="I637"/>
      <c r="S637"/>
      <c r="T637"/>
      <c r="U637"/>
      <c r="V637"/>
    </row>
    <row r="638" spans="8:22" x14ac:dyDescent="0.3">
      <c r="H638"/>
      <c r="I638"/>
      <c r="S638"/>
      <c r="T638"/>
      <c r="U638"/>
      <c r="V638"/>
    </row>
    <row r="639" spans="8:22" x14ac:dyDescent="0.3">
      <c r="H639"/>
      <c r="I639"/>
      <c r="S639"/>
      <c r="T639"/>
      <c r="U639"/>
      <c r="V639"/>
    </row>
    <row r="640" spans="8:22" x14ac:dyDescent="0.3">
      <c r="H640"/>
      <c r="I640"/>
      <c r="S640"/>
      <c r="T640"/>
      <c r="U640"/>
      <c r="V640"/>
    </row>
    <row r="641" spans="8:22" x14ac:dyDescent="0.3">
      <c r="H641"/>
      <c r="I641"/>
      <c r="S641"/>
      <c r="T641"/>
      <c r="U641"/>
      <c r="V641"/>
    </row>
    <row r="642" spans="8:22" x14ac:dyDescent="0.3">
      <c r="H642"/>
      <c r="I642"/>
      <c r="S642"/>
      <c r="T642"/>
      <c r="U642"/>
      <c r="V642"/>
    </row>
    <row r="643" spans="8:22" x14ac:dyDescent="0.3">
      <c r="H643"/>
      <c r="I643"/>
      <c r="S643"/>
      <c r="T643"/>
      <c r="U643"/>
      <c r="V643"/>
    </row>
    <row r="644" spans="8:22" x14ac:dyDescent="0.3">
      <c r="H644"/>
      <c r="I644"/>
      <c r="S644"/>
      <c r="T644"/>
      <c r="U644"/>
      <c r="V644"/>
    </row>
    <row r="645" spans="8:22" x14ac:dyDescent="0.3">
      <c r="H645"/>
      <c r="I645"/>
      <c r="S645"/>
      <c r="T645"/>
      <c r="U645"/>
      <c r="V645"/>
    </row>
    <row r="646" spans="8:22" x14ac:dyDescent="0.3">
      <c r="H646"/>
      <c r="I646"/>
      <c r="S646"/>
      <c r="T646"/>
      <c r="U646"/>
      <c r="V646"/>
    </row>
    <row r="647" spans="8:22" x14ac:dyDescent="0.3">
      <c r="H647"/>
      <c r="I647"/>
      <c r="S647"/>
      <c r="T647"/>
      <c r="U647"/>
      <c r="V647"/>
    </row>
    <row r="648" spans="8:22" x14ac:dyDescent="0.3">
      <c r="H648"/>
      <c r="I648"/>
      <c r="S648"/>
      <c r="T648"/>
      <c r="U648"/>
      <c r="V648"/>
    </row>
    <row r="649" spans="8:22" x14ac:dyDescent="0.3">
      <c r="H649"/>
      <c r="I649"/>
      <c r="S649"/>
      <c r="T649"/>
      <c r="U649"/>
      <c r="V649"/>
    </row>
    <row r="650" spans="8:22" x14ac:dyDescent="0.3">
      <c r="H650"/>
      <c r="I650"/>
      <c r="S650"/>
      <c r="T650"/>
      <c r="U650"/>
      <c r="V650"/>
    </row>
    <row r="651" spans="8:22" x14ac:dyDescent="0.3">
      <c r="H651"/>
      <c r="I651"/>
      <c r="S651"/>
      <c r="T651"/>
      <c r="U651"/>
      <c r="V651"/>
    </row>
    <row r="652" spans="8:22" x14ac:dyDescent="0.3">
      <c r="H652"/>
      <c r="I652"/>
      <c r="S652"/>
      <c r="T652"/>
      <c r="U652"/>
      <c r="V652"/>
    </row>
    <row r="653" spans="8:22" x14ac:dyDescent="0.3">
      <c r="H653"/>
      <c r="I653"/>
      <c r="S653"/>
      <c r="T653"/>
      <c r="U653"/>
      <c r="V653"/>
    </row>
    <row r="654" spans="8:22" x14ac:dyDescent="0.3">
      <c r="H654"/>
      <c r="I654"/>
      <c r="S654"/>
      <c r="T654"/>
      <c r="U654"/>
      <c r="V654"/>
    </row>
    <row r="655" spans="8:22" x14ac:dyDescent="0.3">
      <c r="H655"/>
      <c r="I655"/>
      <c r="S655"/>
      <c r="T655"/>
      <c r="U655"/>
      <c r="V655"/>
    </row>
    <row r="656" spans="8:22" x14ac:dyDescent="0.3">
      <c r="H656"/>
      <c r="I656"/>
      <c r="S656"/>
      <c r="T656"/>
      <c r="U656"/>
      <c r="V656"/>
    </row>
    <row r="657" spans="8:22" x14ac:dyDescent="0.3">
      <c r="H657"/>
      <c r="I657"/>
      <c r="S657"/>
      <c r="T657"/>
      <c r="U657"/>
      <c r="V657"/>
    </row>
    <row r="658" spans="8:22" x14ac:dyDescent="0.3">
      <c r="H658"/>
      <c r="I658"/>
      <c r="S658"/>
      <c r="T658"/>
      <c r="U658"/>
      <c r="V658"/>
    </row>
    <row r="659" spans="8:22" x14ac:dyDescent="0.3">
      <c r="H659"/>
      <c r="I659"/>
      <c r="S659"/>
      <c r="T659"/>
      <c r="U659"/>
      <c r="V659"/>
    </row>
    <row r="660" spans="8:22" x14ac:dyDescent="0.3">
      <c r="H660"/>
      <c r="I660"/>
      <c r="S660"/>
      <c r="T660"/>
      <c r="U660"/>
      <c r="V660"/>
    </row>
    <row r="661" spans="8:22" x14ac:dyDescent="0.3">
      <c r="H661"/>
      <c r="I661"/>
      <c r="S661"/>
      <c r="T661"/>
      <c r="U661"/>
      <c r="V661"/>
    </row>
    <row r="662" spans="8:22" x14ac:dyDescent="0.3">
      <c r="H662"/>
      <c r="I662"/>
      <c r="S662"/>
      <c r="T662"/>
      <c r="U662"/>
      <c r="V662"/>
    </row>
    <row r="663" spans="8:22" x14ac:dyDescent="0.3">
      <c r="H663"/>
      <c r="I663"/>
      <c r="S663"/>
      <c r="T663"/>
      <c r="U663"/>
      <c r="V663"/>
    </row>
    <row r="664" spans="8:22" x14ac:dyDescent="0.3">
      <c r="H664"/>
      <c r="I664"/>
      <c r="S664"/>
      <c r="T664"/>
      <c r="U664"/>
      <c r="V664"/>
    </row>
    <row r="665" spans="8:22" x14ac:dyDescent="0.3">
      <c r="H665"/>
      <c r="I665"/>
      <c r="S665"/>
      <c r="T665"/>
      <c r="U665"/>
      <c r="V665"/>
    </row>
    <row r="666" spans="8:22" x14ac:dyDescent="0.3">
      <c r="H666"/>
      <c r="I666"/>
      <c r="S666"/>
      <c r="T666"/>
      <c r="U666"/>
      <c r="V666"/>
    </row>
    <row r="667" spans="8:22" x14ac:dyDescent="0.3">
      <c r="H667"/>
      <c r="I667"/>
      <c r="S667"/>
      <c r="T667"/>
      <c r="U667"/>
      <c r="V667"/>
    </row>
    <row r="668" spans="8:22" x14ac:dyDescent="0.3">
      <c r="H668"/>
      <c r="I668"/>
      <c r="S668"/>
      <c r="T668"/>
      <c r="U668"/>
      <c r="V668"/>
    </row>
    <row r="669" spans="8:22" x14ac:dyDescent="0.3">
      <c r="H669"/>
      <c r="I669"/>
      <c r="S669"/>
      <c r="T669"/>
      <c r="U669"/>
      <c r="V669"/>
    </row>
    <row r="670" spans="8:22" x14ac:dyDescent="0.3">
      <c r="H670"/>
      <c r="I670"/>
      <c r="S670"/>
      <c r="T670"/>
      <c r="U670"/>
      <c r="V670"/>
    </row>
    <row r="671" spans="8:22" x14ac:dyDescent="0.3">
      <c r="H671"/>
      <c r="I671"/>
      <c r="S671"/>
      <c r="T671"/>
      <c r="U671"/>
      <c r="V671"/>
    </row>
    <row r="672" spans="8:22" x14ac:dyDescent="0.3">
      <c r="H672"/>
      <c r="I672"/>
      <c r="S672"/>
      <c r="T672"/>
      <c r="U672"/>
      <c r="V672"/>
    </row>
    <row r="673" spans="8:22" x14ac:dyDescent="0.3">
      <c r="H673"/>
      <c r="I673"/>
      <c r="S673"/>
      <c r="T673"/>
      <c r="U673"/>
      <c r="V673"/>
    </row>
    <row r="674" spans="8:22" x14ac:dyDescent="0.3">
      <c r="H674"/>
      <c r="I674"/>
      <c r="S674"/>
      <c r="T674"/>
      <c r="U674"/>
      <c r="V674"/>
    </row>
    <row r="675" spans="8:22" x14ac:dyDescent="0.3">
      <c r="H675"/>
      <c r="I675"/>
      <c r="S675"/>
      <c r="T675"/>
      <c r="U675"/>
      <c r="V675"/>
    </row>
    <row r="676" spans="8:22" x14ac:dyDescent="0.3">
      <c r="H676"/>
      <c r="I676"/>
      <c r="S676"/>
      <c r="T676"/>
      <c r="U676"/>
      <c r="V676"/>
    </row>
    <row r="677" spans="8:22" x14ac:dyDescent="0.3">
      <c r="H677"/>
      <c r="I677"/>
      <c r="S677"/>
      <c r="T677"/>
      <c r="U677"/>
      <c r="V677"/>
    </row>
    <row r="678" spans="8:22" x14ac:dyDescent="0.3">
      <c r="H678"/>
      <c r="I678"/>
      <c r="S678"/>
      <c r="T678"/>
      <c r="U678"/>
      <c r="V678"/>
    </row>
    <row r="679" spans="8:22" x14ac:dyDescent="0.3">
      <c r="H679"/>
      <c r="I679"/>
      <c r="S679"/>
      <c r="T679"/>
      <c r="U679"/>
      <c r="V679"/>
    </row>
    <row r="680" spans="8:22" x14ac:dyDescent="0.3">
      <c r="H680"/>
      <c r="I680"/>
      <c r="S680"/>
      <c r="T680"/>
      <c r="U680"/>
      <c r="V680"/>
    </row>
    <row r="681" spans="8:22" x14ac:dyDescent="0.3">
      <c r="H681"/>
      <c r="I681"/>
      <c r="S681"/>
      <c r="T681"/>
      <c r="U681"/>
      <c r="V681"/>
    </row>
    <row r="682" spans="8:22" x14ac:dyDescent="0.3">
      <c r="H682"/>
      <c r="I682"/>
      <c r="S682"/>
      <c r="T682"/>
      <c r="U682"/>
      <c r="V682"/>
    </row>
    <row r="683" spans="8:22" x14ac:dyDescent="0.3">
      <c r="H683"/>
      <c r="I683"/>
      <c r="S683"/>
      <c r="T683"/>
      <c r="U683"/>
      <c r="V683"/>
    </row>
    <row r="684" spans="8:22" x14ac:dyDescent="0.3">
      <c r="H684"/>
      <c r="I684"/>
      <c r="S684"/>
      <c r="T684"/>
      <c r="U684"/>
      <c r="V684"/>
    </row>
    <row r="685" spans="8:22" x14ac:dyDescent="0.3">
      <c r="H685"/>
      <c r="I685"/>
      <c r="S685"/>
      <c r="T685"/>
      <c r="U685"/>
      <c r="V685"/>
    </row>
    <row r="686" spans="8:22" x14ac:dyDescent="0.3">
      <c r="H686"/>
      <c r="I686"/>
      <c r="S686"/>
      <c r="T686"/>
      <c r="U686"/>
      <c r="V686"/>
    </row>
    <row r="687" spans="8:22" x14ac:dyDescent="0.3">
      <c r="H687"/>
      <c r="I687"/>
      <c r="S687"/>
      <c r="T687"/>
      <c r="U687"/>
      <c r="V687"/>
    </row>
    <row r="688" spans="8:22" x14ac:dyDescent="0.3">
      <c r="H688"/>
      <c r="I688"/>
      <c r="S688"/>
      <c r="T688"/>
      <c r="U688"/>
      <c r="V688"/>
    </row>
    <row r="689" spans="8:22" x14ac:dyDescent="0.3">
      <c r="H689"/>
      <c r="I689"/>
      <c r="S689"/>
      <c r="T689"/>
      <c r="U689"/>
      <c r="V689"/>
    </row>
    <row r="690" spans="8:22" x14ac:dyDescent="0.3">
      <c r="H690"/>
      <c r="I690"/>
      <c r="S690"/>
      <c r="T690"/>
      <c r="U690"/>
      <c r="V690"/>
    </row>
    <row r="691" spans="8:22" x14ac:dyDescent="0.3">
      <c r="H691"/>
      <c r="I691"/>
      <c r="S691"/>
      <c r="T691"/>
      <c r="U691"/>
      <c r="V691"/>
    </row>
    <row r="692" spans="8:22" x14ac:dyDescent="0.3">
      <c r="H692"/>
      <c r="I692"/>
      <c r="S692"/>
      <c r="T692"/>
      <c r="U692"/>
      <c r="V692"/>
    </row>
    <row r="693" spans="8:22" x14ac:dyDescent="0.3">
      <c r="H693"/>
      <c r="I693"/>
      <c r="S693"/>
      <c r="T693"/>
      <c r="U693"/>
      <c r="V693"/>
    </row>
    <row r="694" spans="8:22" x14ac:dyDescent="0.3">
      <c r="H694"/>
      <c r="I694"/>
      <c r="S694"/>
      <c r="T694"/>
      <c r="U694"/>
      <c r="V694"/>
    </row>
    <row r="695" spans="8:22" x14ac:dyDescent="0.3">
      <c r="H695"/>
      <c r="I695"/>
      <c r="S695"/>
      <c r="T695"/>
      <c r="U695"/>
      <c r="V695"/>
    </row>
    <row r="696" spans="8:22" x14ac:dyDescent="0.3">
      <c r="H696"/>
      <c r="I696"/>
      <c r="S696"/>
      <c r="T696"/>
      <c r="U696"/>
      <c r="V696"/>
    </row>
    <row r="697" spans="8:22" x14ac:dyDescent="0.3">
      <c r="H697"/>
      <c r="I697"/>
      <c r="S697"/>
      <c r="T697"/>
      <c r="U697"/>
      <c r="V697"/>
    </row>
    <row r="698" spans="8:22" x14ac:dyDescent="0.3">
      <c r="H698"/>
      <c r="I698"/>
      <c r="S698"/>
      <c r="T698"/>
      <c r="U698"/>
      <c r="V698"/>
    </row>
    <row r="699" spans="8:22" x14ac:dyDescent="0.3">
      <c r="H699"/>
      <c r="I699"/>
      <c r="S699"/>
      <c r="T699"/>
      <c r="U699"/>
      <c r="V699"/>
    </row>
    <row r="700" spans="8:22" x14ac:dyDescent="0.3">
      <c r="H700"/>
      <c r="I700"/>
      <c r="S700"/>
      <c r="T700"/>
      <c r="U700"/>
      <c r="V700"/>
    </row>
    <row r="701" spans="8:22" x14ac:dyDescent="0.3">
      <c r="H701"/>
      <c r="I701"/>
      <c r="S701"/>
      <c r="T701"/>
      <c r="U701"/>
      <c r="V701"/>
    </row>
    <row r="702" spans="8:22" x14ac:dyDescent="0.3">
      <c r="H702"/>
      <c r="I702"/>
      <c r="S702"/>
      <c r="T702"/>
      <c r="U702"/>
      <c r="V702"/>
    </row>
    <row r="703" spans="8:22" x14ac:dyDescent="0.3">
      <c r="H703"/>
      <c r="I703"/>
      <c r="S703"/>
      <c r="T703"/>
      <c r="U703"/>
      <c r="V703"/>
    </row>
    <row r="704" spans="8:22" x14ac:dyDescent="0.3">
      <c r="H704"/>
      <c r="I704"/>
      <c r="S704"/>
      <c r="T704"/>
      <c r="U704"/>
      <c r="V704"/>
    </row>
    <row r="705" spans="8:22" x14ac:dyDescent="0.3">
      <c r="H705"/>
      <c r="I705"/>
      <c r="S705"/>
      <c r="T705"/>
      <c r="U705"/>
      <c r="V705"/>
    </row>
    <row r="706" spans="8:22" x14ac:dyDescent="0.3">
      <c r="H706"/>
      <c r="I706"/>
      <c r="S706"/>
      <c r="T706"/>
      <c r="U706"/>
      <c r="V706"/>
    </row>
    <row r="707" spans="8:22" x14ac:dyDescent="0.3">
      <c r="H707"/>
      <c r="I707"/>
      <c r="S707"/>
      <c r="T707"/>
      <c r="U707"/>
      <c r="V707"/>
    </row>
    <row r="708" spans="8:22" x14ac:dyDescent="0.3">
      <c r="H708"/>
      <c r="I708"/>
      <c r="S708"/>
      <c r="T708"/>
      <c r="U708"/>
      <c r="V708"/>
    </row>
    <row r="709" spans="8:22" x14ac:dyDescent="0.3">
      <c r="H709"/>
      <c r="I709"/>
      <c r="S709"/>
      <c r="T709"/>
      <c r="U709"/>
      <c r="V709"/>
    </row>
    <row r="710" spans="8:22" x14ac:dyDescent="0.3">
      <c r="H710"/>
      <c r="I710"/>
      <c r="S710"/>
      <c r="T710"/>
      <c r="U710"/>
      <c r="V710"/>
    </row>
    <row r="711" spans="8:22" x14ac:dyDescent="0.3">
      <c r="H711"/>
      <c r="I711"/>
      <c r="S711"/>
      <c r="T711"/>
      <c r="U711"/>
      <c r="V711"/>
    </row>
    <row r="712" spans="8:22" x14ac:dyDescent="0.3">
      <c r="H712"/>
      <c r="I712"/>
      <c r="S712"/>
      <c r="T712"/>
      <c r="U712"/>
      <c r="V712"/>
    </row>
    <row r="713" spans="8:22" x14ac:dyDescent="0.3">
      <c r="H713"/>
      <c r="I713"/>
      <c r="S713"/>
      <c r="T713"/>
      <c r="U713"/>
      <c r="V713"/>
    </row>
    <row r="714" spans="8:22" x14ac:dyDescent="0.3">
      <c r="H714"/>
      <c r="I714"/>
      <c r="S714"/>
      <c r="T714"/>
      <c r="U714"/>
      <c r="V714"/>
    </row>
    <row r="715" spans="8:22" x14ac:dyDescent="0.3">
      <c r="H715"/>
      <c r="I715"/>
      <c r="S715"/>
      <c r="T715"/>
      <c r="U715"/>
      <c r="V715"/>
    </row>
    <row r="716" spans="8:22" x14ac:dyDescent="0.3">
      <c r="H716"/>
      <c r="I716"/>
      <c r="S716"/>
      <c r="T716"/>
      <c r="U716"/>
      <c r="V716"/>
    </row>
    <row r="717" spans="8:22" x14ac:dyDescent="0.3">
      <c r="H717"/>
      <c r="I717"/>
      <c r="S717"/>
      <c r="T717"/>
      <c r="U717"/>
      <c r="V717"/>
    </row>
    <row r="718" spans="8:22" x14ac:dyDescent="0.3">
      <c r="H718"/>
      <c r="I718"/>
      <c r="S718"/>
      <c r="T718"/>
      <c r="U718"/>
      <c r="V718"/>
    </row>
    <row r="719" spans="8:22" x14ac:dyDescent="0.3">
      <c r="H719"/>
      <c r="I719"/>
      <c r="S719"/>
      <c r="T719"/>
      <c r="U719"/>
      <c r="V719"/>
    </row>
    <row r="720" spans="8:22" x14ac:dyDescent="0.3">
      <c r="H720"/>
      <c r="I720"/>
      <c r="S720"/>
      <c r="T720"/>
      <c r="U720"/>
      <c r="V720"/>
    </row>
    <row r="721" spans="8:22" x14ac:dyDescent="0.3">
      <c r="H721"/>
      <c r="I721"/>
      <c r="S721"/>
      <c r="T721"/>
      <c r="U721"/>
      <c r="V721"/>
    </row>
    <row r="722" spans="8:22" x14ac:dyDescent="0.3">
      <c r="H722"/>
      <c r="I722"/>
      <c r="S722"/>
      <c r="T722"/>
      <c r="U722"/>
      <c r="V722"/>
    </row>
    <row r="723" spans="8:22" x14ac:dyDescent="0.3">
      <c r="H723"/>
      <c r="I723"/>
      <c r="S723"/>
      <c r="T723"/>
      <c r="U723"/>
      <c r="V723"/>
    </row>
    <row r="724" spans="8:22" x14ac:dyDescent="0.3">
      <c r="H724"/>
      <c r="I724"/>
      <c r="S724"/>
      <c r="T724"/>
      <c r="U724"/>
      <c r="V724"/>
    </row>
    <row r="725" spans="8:22" x14ac:dyDescent="0.3">
      <c r="H725"/>
      <c r="I725"/>
      <c r="S725"/>
      <c r="T725"/>
      <c r="U725"/>
      <c r="V725"/>
    </row>
    <row r="726" spans="8:22" x14ac:dyDescent="0.3">
      <c r="H726"/>
      <c r="I726"/>
      <c r="S726"/>
      <c r="T726"/>
      <c r="U726"/>
      <c r="V726"/>
    </row>
    <row r="727" spans="8:22" x14ac:dyDescent="0.3">
      <c r="H727"/>
      <c r="I727"/>
      <c r="S727"/>
      <c r="T727"/>
      <c r="U727"/>
      <c r="V727"/>
    </row>
    <row r="728" spans="8:22" x14ac:dyDescent="0.3">
      <c r="H728"/>
      <c r="I728"/>
      <c r="S728"/>
      <c r="T728"/>
      <c r="U728"/>
      <c r="V728"/>
    </row>
    <row r="729" spans="8:22" x14ac:dyDescent="0.3">
      <c r="H729"/>
      <c r="I729"/>
      <c r="S729"/>
      <c r="T729"/>
      <c r="U729"/>
      <c r="V729"/>
    </row>
    <row r="730" spans="8:22" x14ac:dyDescent="0.3">
      <c r="H730"/>
      <c r="I730"/>
      <c r="S730"/>
      <c r="T730"/>
      <c r="U730"/>
      <c r="V730"/>
    </row>
    <row r="731" spans="8:22" x14ac:dyDescent="0.3">
      <c r="H731"/>
      <c r="I731"/>
      <c r="S731"/>
      <c r="T731"/>
      <c r="U731"/>
      <c r="V731"/>
    </row>
    <row r="732" spans="8:22" x14ac:dyDescent="0.3">
      <c r="H732"/>
      <c r="I732"/>
      <c r="S732"/>
      <c r="T732"/>
      <c r="U732"/>
      <c r="V732"/>
    </row>
    <row r="733" spans="8:22" x14ac:dyDescent="0.3">
      <c r="H733"/>
      <c r="I733"/>
      <c r="S733"/>
      <c r="T733"/>
      <c r="U733"/>
      <c r="V733"/>
    </row>
    <row r="734" spans="8:22" x14ac:dyDescent="0.3">
      <c r="H734"/>
      <c r="I734"/>
      <c r="S734"/>
      <c r="T734"/>
      <c r="U734"/>
      <c r="V734"/>
    </row>
    <row r="735" spans="8:22" x14ac:dyDescent="0.3">
      <c r="H735"/>
      <c r="I735"/>
      <c r="S735"/>
      <c r="T735"/>
      <c r="U735"/>
      <c r="V735"/>
    </row>
    <row r="736" spans="8:22" x14ac:dyDescent="0.3">
      <c r="H736"/>
      <c r="I736"/>
      <c r="S736"/>
      <c r="T736"/>
      <c r="U736"/>
      <c r="V736"/>
    </row>
    <row r="737" spans="8:22" x14ac:dyDescent="0.3">
      <c r="H737"/>
      <c r="I737"/>
      <c r="S737"/>
      <c r="T737"/>
      <c r="U737"/>
      <c r="V737"/>
    </row>
    <row r="738" spans="8:22" x14ac:dyDescent="0.3">
      <c r="H738"/>
      <c r="I738"/>
      <c r="S738"/>
      <c r="T738"/>
      <c r="U738"/>
      <c r="V738"/>
    </row>
    <row r="739" spans="8:22" x14ac:dyDescent="0.3">
      <c r="H739"/>
      <c r="I739"/>
      <c r="S739"/>
      <c r="T739"/>
      <c r="U739"/>
      <c r="V739"/>
    </row>
    <row r="740" spans="8:22" x14ac:dyDescent="0.3">
      <c r="H740"/>
      <c r="I740"/>
      <c r="S740"/>
      <c r="T740"/>
      <c r="U740"/>
      <c r="V740"/>
    </row>
    <row r="741" spans="8:22" x14ac:dyDescent="0.3">
      <c r="H741"/>
      <c r="I741"/>
      <c r="S741"/>
      <c r="T741"/>
      <c r="U741"/>
      <c r="V741"/>
    </row>
    <row r="742" spans="8:22" x14ac:dyDescent="0.3">
      <c r="H742"/>
      <c r="I742"/>
      <c r="S742"/>
      <c r="T742"/>
      <c r="U742"/>
      <c r="V742"/>
    </row>
    <row r="743" spans="8:22" x14ac:dyDescent="0.3">
      <c r="H743"/>
      <c r="I743"/>
      <c r="S743"/>
      <c r="T743"/>
      <c r="U743"/>
      <c r="V743"/>
    </row>
    <row r="744" spans="8:22" x14ac:dyDescent="0.3">
      <c r="H744"/>
      <c r="I744"/>
      <c r="S744"/>
      <c r="T744"/>
      <c r="U744"/>
      <c r="V744"/>
    </row>
    <row r="745" spans="8:22" x14ac:dyDescent="0.3">
      <c r="H745"/>
      <c r="I745"/>
      <c r="S745"/>
      <c r="T745"/>
      <c r="U745"/>
      <c r="V745"/>
    </row>
    <row r="746" spans="8:22" x14ac:dyDescent="0.3">
      <c r="H746"/>
      <c r="I746"/>
      <c r="S746"/>
      <c r="T746"/>
      <c r="U746"/>
      <c r="V746"/>
    </row>
    <row r="747" spans="8:22" x14ac:dyDescent="0.3">
      <c r="H747"/>
      <c r="I747"/>
      <c r="S747"/>
      <c r="T747"/>
      <c r="U747"/>
      <c r="V747"/>
    </row>
    <row r="748" spans="8:22" x14ac:dyDescent="0.3">
      <c r="H748"/>
      <c r="I748"/>
      <c r="S748"/>
      <c r="T748"/>
      <c r="U748"/>
      <c r="V748"/>
    </row>
    <row r="749" spans="8:22" x14ac:dyDescent="0.3">
      <c r="H749"/>
      <c r="I749"/>
      <c r="S749"/>
      <c r="T749"/>
      <c r="U749"/>
      <c r="V749"/>
    </row>
    <row r="750" spans="8:22" x14ac:dyDescent="0.3">
      <c r="H750"/>
      <c r="I750"/>
      <c r="S750"/>
      <c r="T750"/>
      <c r="U750"/>
      <c r="V750"/>
    </row>
    <row r="751" spans="8:22" x14ac:dyDescent="0.3">
      <c r="H751"/>
      <c r="I751"/>
      <c r="S751"/>
      <c r="T751"/>
      <c r="U751"/>
      <c r="V751"/>
    </row>
    <row r="752" spans="8:22" x14ac:dyDescent="0.3">
      <c r="H752"/>
      <c r="I752"/>
      <c r="S752"/>
      <c r="T752"/>
      <c r="U752"/>
      <c r="V752"/>
    </row>
    <row r="753" spans="8:22" x14ac:dyDescent="0.3">
      <c r="H753"/>
      <c r="I753"/>
      <c r="S753"/>
      <c r="T753"/>
      <c r="U753"/>
      <c r="V753"/>
    </row>
    <row r="754" spans="8:22" x14ac:dyDescent="0.3">
      <c r="H754"/>
      <c r="I754"/>
      <c r="S754"/>
      <c r="T754"/>
      <c r="U754"/>
      <c r="V754"/>
    </row>
    <row r="755" spans="8:22" x14ac:dyDescent="0.3">
      <c r="H755"/>
      <c r="I755"/>
      <c r="S755"/>
      <c r="T755"/>
      <c r="U755"/>
      <c r="V755"/>
    </row>
    <row r="756" spans="8:22" x14ac:dyDescent="0.3">
      <c r="H756"/>
      <c r="I756"/>
      <c r="S756"/>
      <c r="T756"/>
      <c r="U756"/>
      <c r="V756"/>
    </row>
    <row r="757" spans="8:22" x14ac:dyDescent="0.3">
      <c r="H757"/>
      <c r="I757"/>
      <c r="S757"/>
      <c r="T757"/>
      <c r="U757"/>
      <c r="V757"/>
    </row>
    <row r="758" spans="8:22" x14ac:dyDescent="0.3">
      <c r="H758"/>
      <c r="I758"/>
      <c r="S758"/>
      <c r="T758"/>
      <c r="U758"/>
      <c r="V758"/>
    </row>
    <row r="759" spans="8:22" x14ac:dyDescent="0.3">
      <c r="H759"/>
      <c r="I759"/>
      <c r="S759"/>
      <c r="T759"/>
      <c r="U759"/>
      <c r="V759"/>
    </row>
    <row r="760" spans="8:22" x14ac:dyDescent="0.3">
      <c r="H760"/>
      <c r="I760"/>
      <c r="S760"/>
      <c r="T760"/>
      <c r="U760"/>
      <c r="V760"/>
    </row>
    <row r="761" spans="8:22" x14ac:dyDescent="0.3">
      <c r="H761"/>
      <c r="I761"/>
      <c r="S761"/>
      <c r="T761"/>
      <c r="U761"/>
      <c r="V761"/>
    </row>
    <row r="762" spans="8:22" x14ac:dyDescent="0.3">
      <c r="H762"/>
      <c r="I762"/>
      <c r="S762"/>
      <c r="T762"/>
      <c r="U762"/>
      <c r="V762"/>
    </row>
    <row r="763" spans="8:22" x14ac:dyDescent="0.3">
      <c r="H763"/>
      <c r="I763"/>
      <c r="S763"/>
      <c r="T763"/>
      <c r="U763"/>
      <c r="V763"/>
    </row>
    <row r="764" spans="8:22" x14ac:dyDescent="0.3">
      <c r="H764"/>
      <c r="I764"/>
      <c r="S764"/>
      <c r="T764"/>
      <c r="U764"/>
      <c r="V764"/>
    </row>
    <row r="765" spans="8:22" x14ac:dyDescent="0.3">
      <c r="H765"/>
      <c r="I765"/>
      <c r="S765"/>
      <c r="T765"/>
      <c r="U765"/>
      <c r="V765"/>
    </row>
    <row r="766" spans="8:22" x14ac:dyDescent="0.3">
      <c r="H766"/>
      <c r="I766"/>
      <c r="S766"/>
      <c r="T766"/>
      <c r="U766"/>
      <c r="V766"/>
    </row>
    <row r="767" spans="8:22" x14ac:dyDescent="0.3">
      <c r="H767"/>
      <c r="I767"/>
      <c r="S767"/>
      <c r="T767"/>
      <c r="U767"/>
      <c r="V767"/>
    </row>
    <row r="768" spans="8:22" x14ac:dyDescent="0.3">
      <c r="H768"/>
      <c r="I768"/>
      <c r="S768"/>
      <c r="T768"/>
      <c r="U768"/>
      <c r="V768"/>
    </row>
    <row r="769" spans="8:22" x14ac:dyDescent="0.3">
      <c r="H769"/>
      <c r="I769"/>
      <c r="S769"/>
      <c r="T769"/>
      <c r="U769"/>
      <c r="V769"/>
    </row>
    <row r="770" spans="8:22" x14ac:dyDescent="0.3">
      <c r="H770"/>
      <c r="I770"/>
      <c r="S770"/>
      <c r="T770"/>
      <c r="U770"/>
      <c r="V770"/>
    </row>
    <row r="771" spans="8:22" x14ac:dyDescent="0.3">
      <c r="H771"/>
      <c r="I771"/>
      <c r="S771"/>
      <c r="T771"/>
      <c r="U771"/>
      <c r="V771"/>
    </row>
    <row r="772" spans="8:22" x14ac:dyDescent="0.3">
      <c r="H772"/>
      <c r="I772"/>
      <c r="S772"/>
      <c r="T772"/>
      <c r="U772"/>
      <c r="V772"/>
    </row>
    <row r="773" spans="8:22" x14ac:dyDescent="0.3">
      <c r="H773"/>
      <c r="I773"/>
      <c r="S773"/>
      <c r="T773"/>
      <c r="U773"/>
      <c r="V773"/>
    </row>
    <row r="774" spans="8:22" x14ac:dyDescent="0.3">
      <c r="H774"/>
      <c r="I774"/>
      <c r="S774"/>
      <c r="T774"/>
      <c r="U774"/>
      <c r="V774"/>
    </row>
    <row r="775" spans="8:22" x14ac:dyDescent="0.3">
      <c r="H775"/>
      <c r="I775"/>
      <c r="S775"/>
      <c r="T775"/>
      <c r="U775"/>
      <c r="V775"/>
    </row>
    <row r="776" spans="8:22" x14ac:dyDescent="0.3">
      <c r="H776"/>
      <c r="I776"/>
      <c r="S776"/>
      <c r="T776"/>
      <c r="U776"/>
      <c r="V776"/>
    </row>
    <row r="777" spans="8:22" x14ac:dyDescent="0.3">
      <c r="H777"/>
      <c r="I777"/>
      <c r="S777"/>
      <c r="T777"/>
      <c r="U777"/>
      <c r="V777"/>
    </row>
    <row r="778" spans="8:22" x14ac:dyDescent="0.3">
      <c r="H778"/>
      <c r="I778"/>
      <c r="S778"/>
      <c r="T778"/>
      <c r="U778"/>
      <c r="V778"/>
    </row>
    <row r="779" spans="8:22" x14ac:dyDescent="0.3">
      <c r="H779"/>
      <c r="I779"/>
      <c r="S779"/>
      <c r="T779"/>
      <c r="U779"/>
      <c r="V779"/>
    </row>
    <row r="780" spans="8:22" x14ac:dyDescent="0.3">
      <c r="H780"/>
      <c r="I780"/>
      <c r="S780"/>
      <c r="T780"/>
      <c r="U780"/>
      <c r="V780"/>
    </row>
    <row r="781" spans="8:22" x14ac:dyDescent="0.3">
      <c r="H781"/>
      <c r="I781"/>
      <c r="S781"/>
      <c r="T781"/>
      <c r="U781"/>
      <c r="V781"/>
    </row>
    <row r="782" spans="8:22" x14ac:dyDescent="0.3">
      <c r="H782"/>
      <c r="I782"/>
      <c r="S782"/>
      <c r="T782"/>
      <c r="U782"/>
      <c r="V782"/>
    </row>
    <row r="783" spans="8:22" x14ac:dyDescent="0.3">
      <c r="H783"/>
      <c r="I783"/>
      <c r="S783"/>
      <c r="T783"/>
      <c r="U783"/>
      <c r="V783"/>
    </row>
    <row r="784" spans="8:22" x14ac:dyDescent="0.3">
      <c r="H784"/>
      <c r="I784"/>
      <c r="S784"/>
      <c r="T784"/>
      <c r="U784"/>
      <c r="V784"/>
    </row>
    <row r="785" spans="8:22" x14ac:dyDescent="0.3">
      <c r="H785"/>
      <c r="I785"/>
      <c r="S785"/>
      <c r="T785"/>
      <c r="U785"/>
      <c r="V785"/>
    </row>
    <row r="786" spans="8:22" x14ac:dyDescent="0.3">
      <c r="H786"/>
      <c r="I786"/>
      <c r="S786"/>
      <c r="T786"/>
      <c r="U786"/>
      <c r="V786"/>
    </row>
    <row r="787" spans="8:22" x14ac:dyDescent="0.3">
      <c r="H787"/>
      <c r="I787"/>
      <c r="S787"/>
      <c r="T787"/>
      <c r="U787"/>
      <c r="V787"/>
    </row>
    <row r="788" spans="8:22" x14ac:dyDescent="0.3">
      <c r="H788"/>
      <c r="I788"/>
      <c r="S788"/>
      <c r="T788"/>
      <c r="U788"/>
      <c r="V788"/>
    </row>
    <row r="789" spans="8:22" x14ac:dyDescent="0.3">
      <c r="H789"/>
      <c r="I789"/>
      <c r="S789"/>
      <c r="T789"/>
      <c r="U789"/>
      <c r="V789"/>
    </row>
    <row r="790" spans="8:22" x14ac:dyDescent="0.3">
      <c r="H790"/>
      <c r="I790"/>
      <c r="S790"/>
      <c r="T790"/>
      <c r="U790"/>
      <c r="V790"/>
    </row>
    <row r="791" spans="8:22" x14ac:dyDescent="0.3">
      <c r="H791"/>
      <c r="I791"/>
      <c r="S791"/>
      <c r="T791"/>
      <c r="U791"/>
      <c r="V791"/>
    </row>
    <row r="792" spans="8:22" x14ac:dyDescent="0.3">
      <c r="H792"/>
      <c r="I792"/>
      <c r="S792"/>
      <c r="T792"/>
      <c r="U792"/>
      <c r="V792"/>
    </row>
    <row r="793" spans="8:22" x14ac:dyDescent="0.3">
      <c r="H793"/>
      <c r="I793"/>
      <c r="S793"/>
      <c r="T793"/>
      <c r="U793"/>
      <c r="V793"/>
    </row>
    <row r="794" spans="8:22" x14ac:dyDescent="0.3">
      <c r="H794"/>
      <c r="I794"/>
      <c r="S794"/>
      <c r="T794"/>
      <c r="U794"/>
      <c r="V794"/>
    </row>
    <row r="795" spans="8:22" x14ac:dyDescent="0.3">
      <c r="H795"/>
      <c r="I795"/>
      <c r="S795"/>
      <c r="T795"/>
      <c r="U795"/>
      <c r="V795"/>
    </row>
    <row r="796" spans="8:22" x14ac:dyDescent="0.3">
      <c r="H796"/>
      <c r="I796"/>
      <c r="S796"/>
      <c r="T796"/>
      <c r="U796"/>
      <c r="V796"/>
    </row>
    <row r="797" spans="8:22" x14ac:dyDescent="0.3">
      <c r="H797"/>
      <c r="I797"/>
      <c r="S797"/>
      <c r="T797"/>
      <c r="U797"/>
      <c r="V797"/>
    </row>
    <row r="798" spans="8:22" x14ac:dyDescent="0.3">
      <c r="H798"/>
      <c r="I798"/>
      <c r="S798"/>
      <c r="T798"/>
      <c r="U798"/>
      <c r="V798"/>
    </row>
    <row r="799" spans="8:22" x14ac:dyDescent="0.3">
      <c r="H799"/>
      <c r="I799"/>
      <c r="S799"/>
      <c r="T799"/>
      <c r="U799"/>
      <c r="V799"/>
    </row>
    <row r="800" spans="8:22" x14ac:dyDescent="0.3">
      <c r="H800"/>
      <c r="I800"/>
      <c r="S800"/>
      <c r="T800"/>
      <c r="U800"/>
      <c r="V800"/>
    </row>
    <row r="801" spans="8:22" x14ac:dyDescent="0.3">
      <c r="H801"/>
      <c r="I801"/>
      <c r="S801"/>
      <c r="T801"/>
      <c r="U801"/>
      <c r="V801"/>
    </row>
    <row r="802" spans="8:22" x14ac:dyDescent="0.3">
      <c r="H802"/>
      <c r="I802"/>
      <c r="S802"/>
      <c r="T802"/>
      <c r="U802"/>
      <c r="V802"/>
    </row>
    <row r="803" spans="8:22" x14ac:dyDescent="0.3">
      <c r="H803"/>
      <c r="I803"/>
      <c r="S803"/>
      <c r="T803"/>
      <c r="U803"/>
      <c r="V803"/>
    </row>
    <row r="804" spans="8:22" x14ac:dyDescent="0.3">
      <c r="H804"/>
      <c r="I804"/>
      <c r="S804"/>
      <c r="T804"/>
      <c r="U804"/>
      <c r="V804"/>
    </row>
    <row r="805" spans="8:22" x14ac:dyDescent="0.3">
      <c r="H805"/>
      <c r="I805"/>
      <c r="S805"/>
      <c r="T805"/>
      <c r="U805"/>
      <c r="V805"/>
    </row>
    <row r="806" spans="8:22" x14ac:dyDescent="0.3">
      <c r="H806"/>
      <c r="I806"/>
      <c r="S806"/>
      <c r="T806"/>
      <c r="U806"/>
      <c r="V806"/>
    </row>
    <row r="807" spans="8:22" x14ac:dyDescent="0.3">
      <c r="H807"/>
      <c r="I807"/>
      <c r="S807"/>
      <c r="T807"/>
      <c r="U807"/>
      <c r="V807"/>
    </row>
    <row r="808" spans="8:22" x14ac:dyDescent="0.3">
      <c r="H808"/>
      <c r="I808"/>
      <c r="S808"/>
      <c r="T808"/>
      <c r="U808"/>
      <c r="V808"/>
    </row>
    <row r="809" spans="8:22" x14ac:dyDescent="0.3">
      <c r="H809"/>
      <c r="I809"/>
      <c r="S809"/>
      <c r="T809"/>
      <c r="U809"/>
      <c r="V809"/>
    </row>
    <row r="810" spans="8:22" x14ac:dyDescent="0.3">
      <c r="H810"/>
      <c r="I810"/>
      <c r="S810"/>
      <c r="T810"/>
      <c r="U810"/>
      <c r="V810"/>
    </row>
    <row r="811" spans="8:22" x14ac:dyDescent="0.3">
      <c r="H811"/>
      <c r="I811"/>
      <c r="S811"/>
      <c r="T811"/>
      <c r="U811"/>
      <c r="V811"/>
    </row>
    <row r="812" spans="8:22" x14ac:dyDescent="0.3">
      <c r="H812"/>
      <c r="I812"/>
      <c r="S812"/>
      <c r="T812"/>
      <c r="U812"/>
      <c r="V812"/>
    </row>
    <row r="813" spans="8:22" x14ac:dyDescent="0.3">
      <c r="H813"/>
      <c r="I813"/>
      <c r="S813"/>
      <c r="T813"/>
      <c r="U813"/>
      <c r="V813"/>
    </row>
    <row r="814" spans="8:22" x14ac:dyDescent="0.3">
      <c r="H814"/>
      <c r="I814"/>
      <c r="S814"/>
      <c r="T814"/>
      <c r="U814"/>
      <c r="V814"/>
    </row>
    <row r="815" spans="8:22" x14ac:dyDescent="0.3">
      <c r="H815"/>
      <c r="I815"/>
      <c r="S815"/>
      <c r="T815"/>
      <c r="U815"/>
      <c r="V815"/>
    </row>
    <row r="816" spans="8:22" x14ac:dyDescent="0.3">
      <c r="H816"/>
      <c r="I816"/>
      <c r="S816"/>
      <c r="T816"/>
      <c r="U816"/>
      <c r="V816"/>
    </row>
    <row r="817" spans="8:22" x14ac:dyDescent="0.3">
      <c r="H817"/>
      <c r="I817"/>
      <c r="S817"/>
      <c r="T817"/>
      <c r="U817"/>
      <c r="V817"/>
    </row>
    <row r="818" spans="8:22" x14ac:dyDescent="0.3">
      <c r="H818"/>
      <c r="I818"/>
      <c r="S818"/>
      <c r="T818"/>
      <c r="U818"/>
      <c r="V818"/>
    </row>
    <row r="819" spans="8:22" x14ac:dyDescent="0.3">
      <c r="H819"/>
      <c r="I819"/>
      <c r="S819"/>
      <c r="T819"/>
      <c r="U819"/>
      <c r="V819"/>
    </row>
    <row r="820" spans="8:22" x14ac:dyDescent="0.3">
      <c r="H820"/>
      <c r="I820"/>
      <c r="S820"/>
      <c r="T820"/>
      <c r="U820"/>
      <c r="V820"/>
    </row>
    <row r="821" spans="8:22" x14ac:dyDescent="0.3">
      <c r="H821"/>
      <c r="I821"/>
      <c r="S821"/>
      <c r="T821"/>
      <c r="U821"/>
      <c r="V821"/>
    </row>
    <row r="822" spans="8:22" x14ac:dyDescent="0.3">
      <c r="H822"/>
      <c r="I822"/>
      <c r="S822"/>
      <c r="T822"/>
      <c r="U822"/>
      <c r="V822"/>
    </row>
    <row r="823" spans="8:22" x14ac:dyDescent="0.3">
      <c r="H823"/>
      <c r="I823"/>
      <c r="S823"/>
      <c r="T823"/>
      <c r="U823"/>
      <c r="V823"/>
    </row>
    <row r="824" spans="8:22" x14ac:dyDescent="0.3">
      <c r="H824"/>
      <c r="I824"/>
      <c r="S824"/>
      <c r="T824"/>
      <c r="U824"/>
      <c r="V824"/>
    </row>
    <row r="825" spans="8:22" x14ac:dyDescent="0.3">
      <c r="H825"/>
      <c r="I825"/>
      <c r="S825"/>
      <c r="T825"/>
      <c r="U825"/>
      <c r="V825"/>
    </row>
    <row r="826" spans="8:22" x14ac:dyDescent="0.3">
      <c r="H826"/>
      <c r="I826"/>
      <c r="S826"/>
      <c r="T826"/>
      <c r="U826"/>
      <c r="V826"/>
    </row>
    <row r="827" spans="8:22" x14ac:dyDescent="0.3">
      <c r="H827"/>
      <c r="I827"/>
      <c r="S827"/>
      <c r="T827"/>
      <c r="U827"/>
      <c r="V827"/>
    </row>
    <row r="828" spans="8:22" x14ac:dyDescent="0.3">
      <c r="H828"/>
      <c r="I828"/>
      <c r="S828"/>
      <c r="T828"/>
      <c r="U828"/>
      <c r="V828"/>
    </row>
    <row r="829" spans="8:22" x14ac:dyDescent="0.3">
      <c r="H829"/>
      <c r="I829"/>
      <c r="S829"/>
      <c r="T829"/>
      <c r="U829"/>
      <c r="V829"/>
    </row>
    <row r="830" spans="8:22" x14ac:dyDescent="0.3">
      <c r="H830"/>
      <c r="I830"/>
      <c r="S830"/>
      <c r="T830"/>
      <c r="U830"/>
      <c r="V830"/>
    </row>
    <row r="831" spans="8:22" x14ac:dyDescent="0.3">
      <c r="H831"/>
      <c r="I831"/>
      <c r="S831"/>
      <c r="T831"/>
      <c r="U831"/>
      <c r="V831"/>
    </row>
    <row r="832" spans="8:22" x14ac:dyDescent="0.3">
      <c r="H832"/>
      <c r="I832"/>
      <c r="S832"/>
      <c r="T832"/>
      <c r="U832"/>
      <c r="V832"/>
    </row>
    <row r="833" spans="8:22" x14ac:dyDescent="0.3">
      <c r="H833"/>
      <c r="I833"/>
      <c r="S833"/>
      <c r="T833"/>
      <c r="U833"/>
      <c r="V833"/>
    </row>
    <row r="834" spans="8:22" x14ac:dyDescent="0.3">
      <c r="H834"/>
      <c r="I834"/>
      <c r="S834"/>
      <c r="T834"/>
      <c r="U834"/>
      <c r="V834"/>
    </row>
    <row r="835" spans="8:22" x14ac:dyDescent="0.3">
      <c r="H835"/>
      <c r="I835"/>
      <c r="S835"/>
      <c r="T835"/>
      <c r="U835"/>
      <c r="V835"/>
    </row>
    <row r="836" spans="8:22" x14ac:dyDescent="0.3">
      <c r="H836"/>
      <c r="I836"/>
      <c r="S836"/>
      <c r="T836"/>
      <c r="U836"/>
      <c r="V836"/>
    </row>
    <row r="837" spans="8:22" x14ac:dyDescent="0.3">
      <c r="H837"/>
      <c r="I837"/>
      <c r="S837"/>
      <c r="T837"/>
      <c r="U837"/>
      <c r="V837"/>
    </row>
    <row r="838" spans="8:22" x14ac:dyDescent="0.3">
      <c r="H838"/>
      <c r="I838"/>
      <c r="S838"/>
      <c r="T838"/>
      <c r="U838"/>
      <c r="V838"/>
    </row>
    <row r="839" spans="8:22" x14ac:dyDescent="0.3">
      <c r="H839"/>
      <c r="I839"/>
      <c r="S839"/>
      <c r="T839"/>
      <c r="U839"/>
      <c r="V839"/>
    </row>
    <row r="840" spans="8:22" x14ac:dyDescent="0.3">
      <c r="H840"/>
      <c r="I840"/>
      <c r="S840"/>
      <c r="T840"/>
      <c r="U840"/>
      <c r="V840"/>
    </row>
    <row r="841" spans="8:22" x14ac:dyDescent="0.3">
      <c r="H841"/>
      <c r="I841"/>
      <c r="S841"/>
      <c r="T841"/>
      <c r="U841"/>
      <c r="V841"/>
    </row>
    <row r="842" spans="8:22" x14ac:dyDescent="0.3">
      <c r="H842"/>
      <c r="I842"/>
      <c r="S842"/>
      <c r="T842"/>
      <c r="U842"/>
      <c r="V842"/>
    </row>
    <row r="843" spans="8:22" x14ac:dyDescent="0.3">
      <c r="H843"/>
      <c r="I843"/>
      <c r="S843"/>
      <c r="T843"/>
      <c r="U843"/>
      <c r="V843"/>
    </row>
    <row r="844" spans="8:22" x14ac:dyDescent="0.3">
      <c r="H844"/>
      <c r="I844"/>
      <c r="S844"/>
      <c r="T844"/>
      <c r="U844"/>
      <c r="V844"/>
    </row>
    <row r="845" spans="8:22" x14ac:dyDescent="0.3">
      <c r="H845"/>
      <c r="I845"/>
      <c r="S845"/>
      <c r="T845"/>
      <c r="U845"/>
      <c r="V845"/>
    </row>
    <row r="846" spans="8:22" x14ac:dyDescent="0.3">
      <c r="H846"/>
      <c r="I846"/>
      <c r="S846"/>
      <c r="T846"/>
      <c r="U846"/>
      <c r="V846"/>
    </row>
    <row r="847" spans="8:22" x14ac:dyDescent="0.3">
      <c r="H847"/>
      <c r="I847"/>
      <c r="S847"/>
      <c r="T847"/>
      <c r="U847"/>
      <c r="V847"/>
    </row>
    <row r="848" spans="8:22" x14ac:dyDescent="0.3">
      <c r="H848"/>
      <c r="I848"/>
      <c r="S848"/>
      <c r="T848"/>
      <c r="U848"/>
      <c r="V848"/>
    </row>
    <row r="849" spans="8:22" x14ac:dyDescent="0.3">
      <c r="H849"/>
      <c r="I849"/>
      <c r="S849"/>
      <c r="T849"/>
      <c r="U849"/>
      <c r="V849"/>
    </row>
    <row r="850" spans="8:22" x14ac:dyDescent="0.3">
      <c r="H850"/>
      <c r="I850"/>
      <c r="S850"/>
      <c r="T850"/>
      <c r="U850"/>
      <c r="V850"/>
    </row>
    <row r="851" spans="8:22" x14ac:dyDescent="0.3">
      <c r="H851"/>
      <c r="I851"/>
      <c r="S851"/>
      <c r="T851"/>
      <c r="U851"/>
      <c r="V851"/>
    </row>
    <row r="852" spans="8:22" x14ac:dyDescent="0.3">
      <c r="H852"/>
      <c r="I852"/>
      <c r="S852"/>
      <c r="T852"/>
      <c r="U852"/>
      <c r="V852"/>
    </row>
    <row r="853" spans="8:22" x14ac:dyDescent="0.3">
      <c r="H853"/>
      <c r="I853"/>
      <c r="S853"/>
      <c r="T853"/>
      <c r="U853"/>
      <c r="V853"/>
    </row>
    <row r="854" spans="8:22" x14ac:dyDescent="0.3">
      <c r="H854"/>
      <c r="I854"/>
      <c r="S854"/>
      <c r="T854"/>
      <c r="U854"/>
      <c r="V854"/>
    </row>
    <row r="855" spans="8:22" x14ac:dyDescent="0.3">
      <c r="H855"/>
      <c r="I855"/>
      <c r="S855"/>
      <c r="T855"/>
      <c r="U855"/>
      <c r="V855"/>
    </row>
    <row r="856" spans="8:22" x14ac:dyDescent="0.3">
      <c r="H856"/>
      <c r="I856"/>
      <c r="S856"/>
      <c r="T856"/>
      <c r="U856"/>
      <c r="V856"/>
    </row>
    <row r="857" spans="8:22" x14ac:dyDescent="0.3">
      <c r="H857"/>
      <c r="I857"/>
      <c r="S857"/>
      <c r="T857"/>
      <c r="U857"/>
      <c r="V857"/>
    </row>
    <row r="858" spans="8:22" x14ac:dyDescent="0.3">
      <c r="H858"/>
      <c r="I858"/>
      <c r="S858"/>
      <c r="T858"/>
      <c r="U858"/>
      <c r="V858"/>
    </row>
    <row r="859" spans="8:22" x14ac:dyDescent="0.3">
      <c r="H859"/>
      <c r="I859"/>
      <c r="S859"/>
      <c r="T859"/>
      <c r="U859"/>
      <c r="V859"/>
    </row>
    <row r="860" spans="8:22" x14ac:dyDescent="0.3">
      <c r="H860"/>
      <c r="I860"/>
      <c r="S860"/>
      <c r="T860"/>
      <c r="U860"/>
      <c r="V860"/>
    </row>
    <row r="861" spans="8:22" x14ac:dyDescent="0.3">
      <c r="H861"/>
      <c r="I861"/>
      <c r="S861"/>
      <c r="T861"/>
      <c r="U861"/>
      <c r="V861"/>
    </row>
    <row r="862" spans="8:22" x14ac:dyDescent="0.3">
      <c r="H862"/>
      <c r="I862"/>
      <c r="S862"/>
      <c r="T862"/>
      <c r="U862"/>
      <c r="V862"/>
    </row>
    <row r="863" spans="8:22" x14ac:dyDescent="0.3">
      <c r="H863"/>
      <c r="I863"/>
      <c r="S863"/>
      <c r="T863"/>
      <c r="U863"/>
      <c r="V863"/>
    </row>
    <row r="864" spans="8:22" x14ac:dyDescent="0.3">
      <c r="H864"/>
      <c r="I864"/>
      <c r="S864"/>
      <c r="T864"/>
      <c r="U864"/>
      <c r="V864"/>
    </row>
    <row r="865" spans="8:22" x14ac:dyDescent="0.3">
      <c r="H865"/>
      <c r="I865"/>
      <c r="S865"/>
      <c r="T865"/>
      <c r="U865"/>
      <c r="V865"/>
    </row>
    <row r="866" spans="8:22" x14ac:dyDescent="0.3">
      <c r="H866"/>
      <c r="I866"/>
      <c r="S866"/>
      <c r="T866"/>
      <c r="U866"/>
      <c r="V866"/>
    </row>
    <row r="867" spans="8:22" x14ac:dyDescent="0.3">
      <c r="H867"/>
      <c r="I867"/>
      <c r="S867"/>
      <c r="T867"/>
      <c r="U867"/>
      <c r="V867"/>
    </row>
    <row r="868" spans="8:22" x14ac:dyDescent="0.3">
      <c r="H868"/>
      <c r="I868"/>
      <c r="S868"/>
      <c r="T868"/>
      <c r="U868"/>
      <c r="V868"/>
    </row>
    <row r="869" spans="8:22" x14ac:dyDescent="0.3">
      <c r="H869"/>
      <c r="I869"/>
      <c r="S869"/>
      <c r="T869"/>
      <c r="U869"/>
      <c r="V869"/>
    </row>
    <row r="870" spans="8:22" x14ac:dyDescent="0.3">
      <c r="H870"/>
      <c r="I870"/>
      <c r="S870"/>
      <c r="T870"/>
      <c r="U870"/>
      <c r="V870"/>
    </row>
    <row r="871" spans="8:22" x14ac:dyDescent="0.3">
      <c r="H871"/>
      <c r="I871"/>
      <c r="S871"/>
      <c r="T871"/>
      <c r="U871"/>
      <c r="V871"/>
    </row>
    <row r="872" spans="8:22" x14ac:dyDescent="0.3">
      <c r="H872"/>
      <c r="I872"/>
      <c r="S872"/>
      <c r="T872"/>
      <c r="U872"/>
      <c r="V872"/>
    </row>
    <row r="873" spans="8:22" x14ac:dyDescent="0.3">
      <c r="H873"/>
      <c r="I873"/>
      <c r="S873"/>
      <c r="T873"/>
      <c r="U873"/>
      <c r="V873"/>
    </row>
    <row r="874" spans="8:22" x14ac:dyDescent="0.3">
      <c r="H874"/>
      <c r="I874"/>
      <c r="S874"/>
      <c r="T874"/>
      <c r="U874"/>
      <c r="V874"/>
    </row>
    <row r="875" spans="8:22" x14ac:dyDescent="0.3">
      <c r="H875"/>
      <c r="I875"/>
      <c r="S875"/>
      <c r="T875"/>
      <c r="U875"/>
      <c r="V875"/>
    </row>
    <row r="876" spans="8:22" x14ac:dyDescent="0.3">
      <c r="H876"/>
      <c r="I876"/>
      <c r="S876"/>
      <c r="T876"/>
      <c r="U876"/>
      <c r="V876"/>
    </row>
    <row r="877" spans="8:22" x14ac:dyDescent="0.3">
      <c r="H877"/>
      <c r="I877"/>
      <c r="S877"/>
      <c r="T877"/>
      <c r="U877"/>
      <c r="V877"/>
    </row>
    <row r="878" spans="8:22" x14ac:dyDescent="0.3">
      <c r="H878"/>
      <c r="I878"/>
      <c r="S878"/>
      <c r="T878"/>
      <c r="U878"/>
      <c r="V878"/>
    </row>
    <row r="879" spans="8:22" x14ac:dyDescent="0.3">
      <c r="H879"/>
      <c r="I879"/>
      <c r="S879"/>
      <c r="T879"/>
      <c r="U879"/>
      <c r="V879"/>
    </row>
    <row r="880" spans="8:22" x14ac:dyDescent="0.3">
      <c r="H880"/>
      <c r="I880"/>
      <c r="S880"/>
      <c r="T880"/>
      <c r="U880"/>
      <c r="V880"/>
    </row>
    <row r="881" spans="8:22" x14ac:dyDescent="0.3">
      <c r="H881"/>
      <c r="I881"/>
      <c r="S881"/>
      <c r="T881"/>
      <c r="U881"/>
      <c r="V881"/>
    </row>
    <row r="882" spans="8:22" x14ac:dyDescent="0.3">
      <c r="H882"/>
      <c r="I882"/>
      <c r="S882"/>
      <c r="T882"/>
      <c r="U882"/>
      <c r="V882"/>
    </row>
    <row r="883" spans="8:22" x14ac:dyDescent="0.3">
      <c r="H883"/>
      <c r="I883"/>
      <c r="S883"/>
      <c r="T883"/>
      <c r="U883"/>
      <c r="V883"/>
    </row>
    <row r="884" spans="8:22" x14ac:dyDescent="0.3">
      <c r="H884"/>
      <c r="I884"/>
      <c r="S884"/>
      <c r="T884"/>
      <c r="U884"/>
      <c r="V884"/>
    </row>
    <row r="885" spans="8:22" x14ac:dyDescent="0.3">
      <c r="H885"/>
      <c r="I885"/>
      <c r="S885"/>
      <c r="T885"/>
      <c r="U885"/>
      <c r="V885"/>
    </row>
    <row r="886" spans="8:22" x14ac:dyDescent="0.3">
      <c r="H886"/>
      <c r="I886"/>
      <c r="S886"/>
      <c r="T886"/>
      <c r="U886"/>
      <c r="V886"/>
    </row>
    <row r="887" spans="8:22" x14ac:dyDescent="0.3">
      <c r="H887"/>
      <c r="I887"/>
      <c r="S887"/>
      <c r="T887"/>
      <c r="U887"/>
      <c r="V887"/>
    </row>
    <row r="888" spans="8:22" x14ac:dyDescent="0.3">
      <c r="H888"/>
      <c r="I888"/>
      <c r="S888"/>
      <c r="T888"/>
      <c r="U888"/>
      <c r="V888"/>
    </row>
    <row r="889" spans="8:22" x14ac:dyDescent="0.3">
      <c r="H889"/>
      <c r="I889"/>
      <c r="S889"/>
      <c r="T889"/>
      <c r="U889"/>
      <c r="V889"/>
    </row>
    <row r="890" spans="8:22" x14ac:dyDescent="0.3">
      <c r="H890"/>
      <c r="I890"/>
      <c r="S890"/>
      <c r="T890"/>
      <c r="U890"/>
      <c r="V890"/>
    </row>
    <row r="891" spans="8:22" x14ac:dyDescent="0.3">
      <c r="H891"/>
      <c r="I891"/>
      <c r="S891"/>
      <c r="T891"/>
      <c r="U891"/>
      <c r="V891"/>
    </row>
    <row r="892" spans="8:22" x14ac:dyDescent="0.3">
      <c r="H892"/>
      <c r="I892"/>
      <c r="S892"/>
      <c r="T892"/>
      <c r="U892"/>
      <c r="V892"/>
    </row>
    <row r="893" spans="8:22" x14ac:dyDescent="0.3">
      <c r="H893"/>
      <c r="I893"/>
      <c r="S893"/>
      <c r="T893"/>
      <c r="U893"/>
      <c r="V893"/>
    </row>
    <row r="894" spans="8:22" x14ac:dyDescent="0.3">
      <c r="H894"/>
      <c r="I894"/>
      <c r="S894"/>
      <c r="T894"/>
      <c r="U894"/>
      <c r="V894"/>
    </row>
    <row r="895" spans="8:22" x14ac:dyDescent="0.3">
      <c r="H895"/>
      <c r="I895"/>
      <c r="S895"/>
      <c r="T895"/>
      <c r="U895"/>
      <c r="V895"/>
    </row>
    <row r="896" spans="8:22" x14ac:dyDescent="0.3">
      <c r="H896"/>
      <c r="I896"/>
      <c r="S896"/>
      <c r="T896"/>
      <c r="U896"/>
      <c r="V896"/>
    </row>
    <row r="897" spans="8:22" x14ac:dyDescent="0.3">
      <c r="H897"/>
      <c r="I897"/>
      <c r="S897"/>
      <c r="T897"/>
      <c r="U897"/>
      <c r="V897"/>
    </row>
    <row r="898" spans="8:22" x14ac:dyDescent="0.3">
      <c r="H898"/>
      <c r="I898"/>
      <c r="S898"/>
      <c r="T898"/>
      <c r="U898"/>
      <c r="V898"/>
    </row>
    <row r="899" spans="8:22" x14ac:dyDescent="0.3">
      <c r="H899"/>
      <c r="I899"/>
      <c r="S899"/>
      <c r="T899"/>
      <c r="U899"/>
      <c r="V899"/>
    </row>
    <row r="900" spans="8:22" x14ac:dyDescent="0.3">
      <c r="H900"/>
      <c r="I900"/>
      <c r="S900"/>
      <c r="T900"/>
      <c r="U900"/>
      <c r="V900"/>
    </row>
    <row r="901" spans="8:22" x14ac:dyDescent="0.3">
      <c r="H901"/>
      <c r="I901"/>
      <c r="S901"/>
      <c r="T901"/>
      <c r="U901"/>
      <c r="V901"/>
    </row>
    <row r="902" spans="8:22" x14ac:dyDescent="0.3">
      <c r="H902"/>
      <c r="I902"/>
      <c r="S902"/>
      <c r="T902"/>
      <c r="U902"/>
      <c r="V902"/>
    </row>
    <row r="903" spans="8:22" x14ac:dyDescent="0.3">
      <c r="H903"/>
      <c r="I903"/>
      <c r="S903"/>
      <c r="T903"/>
      <c r="U903"/>
      <c r="V903"/>
    </row>
    <row r="904" spans="8:22" x14ac:dyDescent="0.3">
      <c r="H904"/>
      <c r="I904"/>
      <c r="S904"/>
      <c r="T904"/>
      <c r="U904"/>
      <c r="V904"/>
    </row>
    <row r="905" spans="8:22" x14ac:dyDescent="0.3">
      <c r="H905"/>
      <c r="I905"/>
      <c r="S905"/>
      <c r="T905"/>
      <c r="U905"/>
      <c r="V905"/>
    </row>
    <row r="906" spans="8:22" x14ac:dyDescent="0.3">
      <c r="H906"/>
      <c r="I906"/>
      <c r="S906"/>
      <c r="T906"/>
      <c r="U906"/>
      <c r="V906"/>
    </row>
    <row r="907" spans="8:22" x14ac:dyDescent="0.3">
      <c r="H907"/>
      <c r="I907"/>
      <c r="S907"/>
      <c r="T907"/>
      <c r="U907"/>
      <c r="V907"/>
    </row>
    <row r="908" spans="8:22" x14ac:dyDescent="0.3">
      <c r="H908"/>
      <c r="I908"/>
      <c r="S908"/>
      <c r="T908"/>
      <c r="U908"/>
      <c r="V908"/>
    </row>
    <row r="909" spans="8:22" x14ac:dyDescent="0.3">
      <c r="H909"/>
      <c r="I909"/>
      <c r="S909"/>
      <c r="T909"/>
      <c r="U909"/>
      <c r="V909"/>
    </row>
    <row r="910" spans="8:22" x14ac:dyDescent="0.3">
      <c r="H910"/>
      <c r="I910"/>
      <c r="S910"/>
      <c r="T910"/>
      <c r="U910"/>
      <c r="V910"/>
    </row>
    <row r="911" spans="8:22" x14ac:dyDescent="0.3">
      <c r="H911"/>
      <c r="I911"/>
      <c r="S911"/>
      <c r="T911"/>
      <c r="U911"/>
      <c r="V911"/>
    </row>
    <row r="912" spans="8:22" x14ac:dyDescent="0.3">
      <c r="H912"/>
      <c r="I912"/>
      <c r="S912"/>
      <c r="T912"/>
      <c r="U912"/>
      <c r="V912"/>
    </row>
    <row r="913" spans="8:22" x14ac:dyDescent="0.3">
      <c r="H913"/>
      <c r="I913"/>
      <c r="S913"/>
      <c r="T913"/>
      <c r="U913"/>
      <c r="V913"/>
    </row>
    <row r="914" spans="8:22" x14ac:dyDescent="0.3">
      <c r="H914"/>
      <c r="I914"/>
      <c r="S914"/>
      <c r="T914"/>
      <c r="U914"/>
      <c r="V914"/>
    </row>
    <row r="915" spans="8:22" x14ac:dyDescent="0.3">
      <c r="H915"/>
      <c r="I915"/>
      <c r="S915"/>
      <c r="T915"/>
      <c r="U915"/>
      <c r="V915"/>
    </row>
    <row r="916" spans="8:22" x14ac:dyDescent="0.3">
      <c r="H916"/>
      <c r="I916"/>
      <c r="S916"/>
      <c r="T916"/>
      <c r="U916"/>
      <c r="V916"/>
    </row>
    <row r="917" spans="8:22" x14ac:dyDescent="0.3">
      <c r="H917"/>
      <c r="I917"/>
      <c r="S917"/>
      <c r="T917"/>
      <c r="U917"/>
      <c r="V917"/>
    </row>
    <row r="918" spans="8:22" x14ac:dyDescent="0.3">
      <c r="H918"/>
      <c r="I918"/>
      <c r="S918"/>
      <c r="T918"/>
      <c r="U918"/>
      <c r="V918"/>
    </row>
    <row r="919" spans="8:22" x14ac:dyDescent="0.3">
      <c r="H919"/>
      <c r="I919"/>
      <c r="S919"/>
      <c r="T919"/>
      <c r="U919"/>
      <c r="V919"/>
    </row>
    <row r="920" spans="8:22" x14ac:dyDescent="0.3">
      <c r="H920"/>
      <c r="I920"/>
      <c r="S920"/>
      <c r="T920"/>
      <c r="U920"/>
      <c r="V920"/>
    </row>
    <row r="921" spans="8:22" x14ac:dyDescent="0.3">
      <c r="H921"/>
      <c r="I921"/>
      <c r="S921"/>
      <c r="T921"/>
      <c r="U921"/>
      <c r="V921"/>
    </row>
    <row r="922" spans="8:22" x14ac:dyDescent="0.3">
      <c r="H922"/>
      <c r="I922"/>
      <c r="S922"/>
      <c r="T922"/>
      <c r="U922"/>
      <c r="V922"/>
    </row>
    <row r="923" spans="8:22" x14ac:dyDescent="0.3">
      <c r="H923"/>
      <c r="I923"/>
      <c r="S923"/>
      <c r="T923"/>
      <c r="U923"/>
      <c r="V923"/>
    </row>
    <row r="924" spans="8:22" x14ac:dyDescent="0.3">
      <c r="H924"/>
      <c r="I924"/>
      <c r="S924"/>
      <c r="T924"/>
      <c r="U924"/>
      <c r="V924"/>
    </row>
    <row r="925" spans="8:22" x14ac:dyDescent="0.3">
      <c r="H925"/>
      <c r="I925"/>
      <c r="S925"/>
      <c r="T925"/>
      <c r="U925"/>
      <c r="V925"/>
    </row>
    <row r="926" spans="8:22" x14ac:dyDescent="0.3">
      <c r="H926"/>
      <c r="I926"/>
      <c r="S926"/>
      <c r="T926"/>
      <c r="U926"/>
      <c r="V926"/>
    </row>
    <row r="927" spans="8:22" x14ac:dyDescent="0.3">
      <c r="H927"/>
      <c r="I927"/>
      <c r="S927"/>
      <c r="T927"/>
      <c r="U927"/>
      <c r="V927"/>
    </row>
    <row r="928" spans="8:22" x14ac:dyDescent="0.3">
      <c r="H928"/>
      <c r="I928"/>
      <c r="S928"/>
      <c r="T928"/>
      <c r="U928"/>
      <c r="V928"/>
    </row>
    <row r="929" spans="8:22" x14ac:dyDescent="0.3">
      <c r="H929"/>
      <c r="I929"/>
      <c r="S929"/>
      <c r="T929"/>
      <c r="U929"/>
      <c r="V929"/>
    </row>
    <row r="930" spans="8:22" x14ac:dyDescent="0.3">
      <c r="H930"/>
      <c r="I930"/>
      <c r="S930"/>
      <c r="T930"/>
      <c r="U930"/>
      <c r="V930"/>
    </row>
    <row r="931" spans="8:22" x14ac:dyDescent="0.3">
      <c r="H931"/>
      <c r="I931"/>
      <c r="S931"/>
      <c r="T931"/>
      <c r="U931"/>
      <c r="V931"/>
    </row>
    <row r="932" spans="8:22" x14ac:dyDescent="0.3">
      <c r="H932"/>
      <c r="I932"/>
      <c r="S932"/>
      <c r="T932"/>
      <c r="U932"/>
      <c r="V932"/>
    </row>
    <row r="933" spans="8:22" x14ac:dyDescent="0.3">
      <c r="H933"/>
      <c r="I933"/>
      <c r="S933"/>
      <c r="T933"/>
      <c r="U933"/>
      <c r="V933"/>
    </row>
    <row r="934" spans="8:22" x14ac:dyDescent="0.3">
      <c r="H934"/>
      <c r="I934"/>
      <c r="S934"/>
      <c r="T934"/>
      <c r="U934"/>
      <c r="V934"/>
    </row>
    <row r="935" spans="8:22" x14ac:dyDescent="0.3">
      <c r="H935"/>
      <c r="I935"/>
      <c r="S935"/>
      <c r="T935"/>
      <c r="U935"/>
      <c r="V935"/>
    </row>
    <row r="936" spans="8:22" x14ac:dyDescent="0.3">
      <c r="H936"/>
      <c r="I936"/>
      <c r="S936"/>
      <c r="T936"/>
      <c r="U936"/>
      <c r="V936"/>
    </row>
    <row r="937" spans="8:22" x14ac:dyDescent="0.3">
      <c r="H937"/>
      <c r="I937"/>
      <c r="S937"/>
      <c r="T937"/>
      <c r="U937"/>
      <c r="V937"/>
    </row>
    <row r="938" spans="8:22" x14ac:dyDescent="0.3">
      <c r="H938"/>
      <c r="I938"/>
      <c r="S938"/>
      <c r="T938"/>
      <c r="U938"/>
      <c r="V938"/>
    </row>
    <row r="939" spans="8:22" x14ac:dyDescent="0.3">
      <c r="H939"/>
      <c r="I939"/>
      <c r="S939"/>
      <c r="T939"/>
      <c r="U939"/>
      <c r="V939"/>
    </row>
    <row r="940" spans="8:22" x14ac:dyDescent="0.3">
      <c r="H940"/>
      <c r="I940"/>
      <c r="S940"/>
      <c r="T940"/>
      <c r="U940"/>
      <c r="V940"/>
    </row>
    <row r="941" spans="8:22" x14ac:dyDescent="0.3">
      <c r="H941"/>
      <c r="I941"/>
      <c r="S941"/>
      <c r="T941"/>
      <c r="U941"/>
      <c r="V941"/>
    </row>
    <row r="942" spans="8:22" x14ac:dyDescent="0.3">
      <c r="H942"/>
      <c r="I942"/>
      <c r="S942"/>
      <c r="T942"/>
      <c r="U942"/>
      <c r="V942"/>
    </row>
    <row r="943" spans="8:22" x14ac:dyDescent="0.3">
      <c r="H943"/>
      <c r="I943"/>
      <c r="S943"/>
      <c r="T943"/>
      <c r="U943"/>
      <c r="V943"/>
    </row>
    <row r="944" spans="8:22" x14ac:dyDescent="0.3">
      <c r="H944"/>
      <c r="I944"/>
      <c r="S944"/>
      <c r="T944"/>
      <c r="U944"/>
      <c r="V944"/>
    </row>
    <row r="945" spans="8:22" x14ac:dyDescent="0.3">
      <c r="H945"/>
      <c r="I945"/>
      <c r="S945"/>
      <c r="T945"/>
      <c r="U945"/>
      <c r="V945"/>
    </row>
    <row r="946" spans="8:22" x14ac:dyDescent="0.3">
      <c r="H946"/>
      <c r="I946"/>
      <c r="S946"/>
      <c r="T946"/>
      <c r="U946"/>
      <c r="V946"/>
    </row>
    <row r="947" spans="8:22" x14ac:dyDescent="0.3">
      <c r="H947"/>
      <c r="I947"/>
      <c r="S947"/>
      <c r="T947"/>
      <c r="U947"/>
      <c r="V947"/>
    </row>
    <row r="948" spans="8:22" x14ac:dyDescent="0.3">
      <c r="H948"/>
      <c r="I948"/>
      <c r="S948"/>
      <c r="T948"/>
      <c r="U948"/>
      <c r="V948"/>
    </row>
    <row r="949" spans="8:22" x14ac:dyDescent="0.3">
      <c r="H949"/>
      <c r="I949"/>
      <c r="S949"/>
      <c r="T949"/>
      <c r="U949"/>
      <c r="V949"/>
    </row>
    <row r="950" spans="8:22" x14ac:dyDescent="0.3">
      <c r="H950"/>
      <c r="I950"/>
      <c r="S950"/>
      <c r="T950"/>
      <c r="U950"/>
      <c r="V950"/>
    </row>
    <row r="951" spans="8:22" x14ac:dyDescent="0.3">
      <c r="H951"/>
      <c r="I951"/>
      <c r="S951"/>
      <c r="T951"/>
      <c r="U951"/>
      <c r="V951"/>
    </row>
    <row r="952" spans="8:22" x14ac:dyDescent="0.3">
      <c r="H952"/>
      <c r="I952"/>
      <c r="S952"/>
      <c r="T952"/>
      <c r="U952"/>
      <c r="V952"/>
    </row>
    <row r="953" spans="8:22" x14ac:dyDescent="0.3">
      <c r="H953"/>
      <c r="I953"/>
      <c r="S953"/>
      <c r="T953"/>
      <c r="U953"/>
      <c r="V953"/>
    </row>
    <row r="954" spans="8:22" x14ac:dyDescent="0.3">
      <c r="H954"/>
      <c r="I954"/>
      <c r="S954"/>
      <c r="T954"/>
      <c r="U954"/>
      <c r="V954"/>
    </row>
    <row r="955" spans="8:22" x14ac:dyDescent="0.3">
      <c r="H955"/>
      <c r="I955"/>
      <c r="S955"/>
      <c r="T955"/>
      <c r="U955"/>
      <c r="V955"/>
    </row>
    <row r="956" spans="8:22" x14ac:dyDescent="0.3">
      <c r="H956"/>
      <c r="I956"/>
      <c r="S956"/>
      <c r="T956"/>
      <c r="U956"/>
      <c r="V956"/>
    </row>
    <row r="957" spans="8:22" x14ac:dyDescent="0.3">
      <c r="H957"/>
      <c r="I957"/>
      <c r="S957"/>
      <c r="T957"/>
      <c r="U957"/>
      <c r="V957"/>
    </row>
    <row r="958" spans="8:22" x14ac:dyDescent="0.3">
      <c r="H958"/>
      <c r="I958"/>
      <c r="S958"/>
      <c r="T958"/>
      <c r="U958"/>
      <c r="V958"/>
    </row>
    <row r="959" spans="8:22" x14ac:dyDescent="0.3">
      <c r="H959"/>
      <c r="I959"/>
      <c r="S959"/>
      <c r="T959"/>
      <c r="U959"/>
      <c r="V959"/>
    </row>
    <row r="960" spans="8:22" x14ac:dyDescent="0.3">
      <c r="H960"/>
      <c r="I960"/>
      <c r="S960"/>
      <c r="T960"/>
      <c r="U960"/>
      <c r="V960"/>
    </row>
    <row r="961" spans="8:22" x14ac:dyDescent="0.3">
      <c r="H961"/>
      <c r="I961"/>
      <c r="S961"/>
      <c r="T961"/>
      <c r="U961"/>
      <c r="V961"/>
    </row>
    <row r="962" spans="8:22" x14ac:dyDescent="0.3">
      <c r="H962"/>
      <c r="I962"/>
      <c r="S962"/>
      <c r="T962"/>
      <c r="U962"/>
      <c r="V962"/>
    </row>
    <row r="963" spans="8:22" x14ac:dyDescent="0.3">
      <c r="H963"/>
      <c r="I963"/>
      <c r="S963"/>
      <c r="T963"/>
      <c r="U963"/>
      <c r="V963"/>
    </row>
    <row r="964" spans="8:22" x14ac:dyDescent="0.3">
      <c r="H964"/>
      <c r="I964"/>
      <c r="S964"/>
      <c r="T964"/>
      <c r="U964"/>
      <c r="V964"/>
    </row>
    <row r="965" spans="8:22" x14ac:dyDescent="0.3">
      <c r="H965"/>
      <c r="I965"/>
      <c r="S965"/>
      <c r="T965"/>
      <c r="U965"/>
      <c r="V965"/>
    </row>
    <row r="966" spans="8:22" x14ac:dyDescent="0.3">
      <c r="H966"/>
      <c r="I966"/>
      <c r="S966"/>
      <c r="T966"/>
      <c r="U966"/>
      <c r="V966"/>
    </row>
    <row r="967" spans="8:22" x14ac:dyDescent="0.3">
      <c r="H967"/>
      <c r="I967"/>
      <c r="S967"/>
      <c r="T967"/>
      <c r="U967"/>
      <c r="V967"/>
    </row>
    <row r="968" spans="8:22" x14ac:dyDescent="0.3">
      <c r="H968"/>
      <c r="I968"/>
      <c r="S968"/>
      <c r="T968"/>
      <c r="U968"/>
      <c r="V968"/>
    </row>
    <row r="969" spans="8:22" x14ac:dyDescent="0.3">
      <c r="H969"/>
      <c r="I969"/>
      <c r="S969"/>
      <c r="T969"/>
      <c r="U969"/>
      <c r="V969"/>
    </row>
    <row r="970" spans="8:22" x14ac:dyDescent="0.3">
      <c r="H970"/>
      <c r="I970"/>
      <c r="S970"/>
      <c r="T970"/>
      <c r="U970"/>
      <c r="V970"/>
    </row>
    <row r="971" spans="8:22" x14ac:dyDescent="0.3">
      <c r="H971"/>
      <c r="I971"/>
      <c r="S971"/>
      <c r="T971"/>
      <c r="U971"/>
      <c r="V971"/>
    </row>
    <row r="972" spans="8:22" x14ac:dyDescent="0.3">
      <c r="H972"/>
      <c r="I972"/>
      <c r="S972"/>
      <c r="T972"/>
      <c r="U972"/>
      <c r="V972"/>
    </row>
    <row r="973" spans="8:22" x14ac:dyDescent="0.3">
      <c r="H973"/>
      <c r="I973"/>
      <c r="S973"/>
      <c r="T973"/>
      <c r="U973"/>
      <c r="V973"/>
    </row>
    <row r="974" spans="8:22" x14ac:dyDescent="0.3">
      <c r="H974"/>
      <c r="I974"/>
      <c r="S974"/>
      <c r="T974"/>
      <c r="U974"/>
      <c r="V974"/>
    </row>
    <row r="975" spans="8:22" x14ac:dyDescent="0.3">
      <c r="H975"/>
      <c r="I975"/>
      <c r="S975"/>
      <c r="T975"/>
      <c r="U975"/>
      <c r="V975"/>
    </row>
    <row r="976" spans="8:22" x14ac:dyDescent="0.3">
      <c r="H976"/>
      <c r="I976"/>
      <c r="S976"/>
      <c r="T976"/>
      <c r="U976"/>
      <c r="V976"/>
    </row>
    <row r="977" spans="8:22" x14ac:dyDescent="0.3">
      <c r="H977"/>
      <c r="I977"/>
      <c r="S977"/>
      <c r="T977"/>
      <c r="U977"/>
      <c r="V977"/>
    </row>
    <row r="978" spans="8:22" x14ac:dyDescent="0.3">
      <c r="H978"/>
      <c r="I978"/>
      <c r="S978"/>
      <c r="T978"/>
      <c r="U978"/>
      <c r="V978"/>
    </row>
    <row r="979" spans="8:22" x14ac:dyDescent="0.3">
      <c r="H979"/>
      <c r="I979"/>
      <c r="S979"/>
      <c r="T979"/>
      <c r="U979"/>
      <c r="V979"/>
    </row>
    <row r="980" spans="8:22" x14ac:dyDescent="0.3">
      <c r="H980"/>
      <c r="I980"/>
      <c r="S980"/>
      <c r="T980"/>
      <c r="U980"/>
      <c r="V980"/>
    </row>
    <row r="981" spans="8:22" x14ac:dyDescent="0.3">
      <c r="H981"/>
      <c r="I981"/>
      <c r="S981"/>
      <c r="T981"/>
      <c r="U981"/>
      <c r="V981"/>
    </row>
    <row r="982" spans="8:22" x14ac:dyDescent="0.3">
      <c r="H982"/>
      <c r="I982"/>
      <c r="S982"/>
      <c r="T982"/>
      <c r="U982"/>
      <c r="V982"/>
    </row>
    <row r="983" spans="8:22" x14ac:dyDescent="0.3">
      <c r="H983"/>
      <c r="I983"/>
      <c r="S983"/>
      <c r="T983"/>
      <c r="U983"/>
      <c r="V983"/>
    </row>
    <row r="984" spans="8:22" x14ac:dyDescent="0.3">
      <c r="H984"/>
      <c r="I984"/>
      <c r="S984"/>
      <c r="T984"/>
      <c r="U984"/>
      <c r="V984"/>
    </row>
    <row r="985" spans="8:22" x14ac:dyDescent="0.3">
      <c r="H985"/>
      <c r="I985"/>
      <c r="S985"/>
      <c r="T985"/>
      <c r="U985"/>
      <c r="V985"/>
    </row>
    <row r="986" spans="8:22" x14ac:dyDescent="0.3">
      <c r="H986"/>
      <c r="I986"/>
      <c r="S986"/>
      <c r="T986"/>
      <c r="U986"/>
      <c r="V986"/>
    </row>
    <row r="987" spans="8:22" x14ac:dyDescent="0.3">
      <c r="H987"/>
      <c r="I987"/>
      <c r="S987"/>
      <c r="T987"/>
      <c r="U987"/>
      <c r="V987"/>
    </row>
    <row r="988" spans="8:22" x14ac:dyDescent="0.3">
      <c r="H988"/>
      <c r="I988"/>
      <c r="S988"/>
      <c r="T988"/>
      <c r="U988"/>
      <c r="V988"/>
    </row>
    <row r="989" spans="8:22" x14ac:dyDescent="0.3">
      <c r="H989"/>
      <c r="I989"/>
      <c r="S989"/>
      <c r="T989"/>
      <c r="U989"/>
      <c r="V989"/>
    </row>
    <row r="990" spans="8:22" x14ac:dyDescent="0.3">
      <c r="H990"/>
      <c r="I990"/>
      <c r="S990"/>
      <c r="T990"/>
      <c r="U990"/>
      <c r="V990"/>
    </row>
    <row r="991" spans="8:22" x14ac:dyDescent="0.3">
      <c r="H991"/>
      <c r="I991"/>
      <c r="S991"/>
      <c r="T991"/>
      <c r="U991"/>
      <c r="V991"/>
    </row>
    <row r="992" spans="8:22" x14ac:dyDescent="0.3">
      <c r="H992"/>
      <c r="I992"/>
      <c r="S992"/>
      <c r="T992"/>
      <c r="U992"/>
      <c r="V992"/>
    </row>
    <row r="993" spans="8:22" x14ac:dyDescent="0.3">
      <c r="H993"/>
      <c r="I993"/>
      <c r="S993"/>
      <c r="T993"/>
      <c r="U993"/>
      <c r="V993"/>
    </row>
    <row r="994" spans="8:22" x14ac:dyDescent="0.3">
      <c r="H994"/>
      <c r="I994"/>
      <c r="S994"/>
      <c r="T994"/>
      <c r="U994"/>
      <c r="V994"/>
    </row>
    <row r="995" spans="8:22" x14ac:dyDescent="0.3">
      <c r="H995"/>
      <c r="I995"/>
      <c r="S995"/>
      <c r="T995"/>
      <c r="U995"/>
      <c r="V995"/>
    </row>
    <row r="996" spans="8:22" x14ac:dyDescent="0.3">
      <c r="H996"/>
      <c r="I996"/>
      <c r="S996"/>
      <c r="T996"/>
      <c r="U996"/>
      <c r="V996"/>
    </row>
    <row r="997" spans="8:22" x14ac:dyDescent="0.3">
      <c r="H997"/>
      <c r="I997"/>
      <c r="S997"/>
      <c r="T997"/>
      <c r="U997"/>
      <c r="V997"/>
    </row>
    <row r="998" spans="8:22" x14ac:dyDescent="0.3">
      <c r="H998"/>
      <c r="I998"/>
      <c r="S998"/>
      <c r="T998"/>
      <c r="U998"/>
      <c r="V998"/>
    </row>
    <row r="999" spans="8:22" x14ac:dyDescent="0.3">
      <c r="H999"/>
      <c r="I999"/>
      <c r="S999"/>
      <c r="T999"/>
      <c r="U999"/>
      <c r="V999"/>
    </row>
    <row r="1000" spans="8:22" x14ac:dyDescent="0.3">
      <c r="H1000"/>
      <c r="I1000"/>
      <c r="S1000"/>
      <c r="T1000"/>
      <c r="U1000"/>
      <c r="V1000"/>
    </row>
    <row r="1001" spans="8:22" x14ac:dyDescent="0.3">
      <c r="H1001"/>
      <c r="I1001"/>
      <c r="S1001"/>
      <c r="T1001"/>
      <c r="U1001"/>
      <c r="V1001"/>
    </row>
    <row r="1002" spans="8:22" x14ac:dyDescent="0.3">
      <c r="H1002"/>
      <c r="I1002"/>
      <c r="S1002"/>
      <c r="T1002"/>
      <c r="U1002"/>
      <c r="V1002"/>
    </row>
    <row r="1003" spans="8:22" x14ac:dyDescent="0.3">
      <c r="H1003"/>
      <c r="I1003"/>
      <c r="S1003"/>
      <c r="T1003"/>
      <c r="U1003"/>
      <c r="V1003"/>
    </row>
    <row r="1004" spans="8:22" x14ac:dyDescent="0.3">
      <c r="H1004"/>
      <c r="I1004"/>
      <c r="S1004"/>
      <c r="T1004"/>
      <c r="U1004"/>
      <c r="V1004"/>
    </row>
    <row r="1005" spans="8:22" x14ac:dyDescent="0.3">
      <c r="H1005"/>
      <c r="I1005"/>
      <c r="S1005"/>
      <c r="T1005"/>
      <c r="U1005"/>
      <c r="V1005"/>
    </row>
    <row r="1006" spans="8:22" x14ac:dyDescent="0.3">
      <c r="H1006"/>
      <c r="I1006"/>
      <c r="S1006"/>
      <c r="T1006"/>
      <c r="U1006"/>
      <c r="V1006"/>
    </row>
    <row r="1007" spans="8:22" x14ac:dyDescent="0.3">
      <c r="H1007"/>
      <c r="I1007"/>
      <c r="S1007"/>
      <c r="T1007"/>
      <c r="U1007"/>
      <c r="V1007"/>
    </row>
    <row r="1008" spans="8:22" x14ac:dyDescent="0.3">
      <c r="H1008"/>
      <c r="I1008"/>
      <c r="S1008"/>
      <c r="T1008"/>
      <c r="U1008"/>
      <c r="V1008"/>
    </row>
    <row r="1009" spans="8:22" x14ac:dyDescent="0.3">
      <c r="H1009"/>
      <c r="I1009"/>
      <c r="S1009"/>
      <c r="T1009"/>
      <c r="U1009"/>
      <c r="V1009"/>
    </row>
    <row r="1010" spans="8:22" x14ac:dyDescent="0.3">
      <c r="H1010"/>
      <c r="I1010"/>
      <c r="S1010"/>
      <c r="T1010"/>
      <c r="U1010"/>
      <c r="V1010"/>
    </row>
    <row r="1011" spans="8:22" x14ac:dyDescent="0.3">
      <c r="H1011"/>
      <c r="I1011"/>
      <c r="S1011"/>
      <c r="T1011"/>
      <c r="U1011"/>
      <c r="V1011"/>
    </row>
    <row r="1012" spans="8:22" x14ac:dyDescent="0.3">
      <c r="H1012"/>
      <c r="I1012"/>
      <c r="S1012"/>
      <c r="T1012"/>
      <c r="U1012"/>
      <c r="V1012"/>
    </row>
    <row r="1013" spans="8:22" x14ac:dyDescent="0.3">
      <c r="H1013"/>
      <c r="I1013"/>
      <c r="S1013"/>
      <c r="T1013"/>
      <c r="U1013"/>
      <c r="V1013"/>
    </row>
    <row r="1014" spans="8:22" x14ac:dyDescent="0.3">
      <c r="H1014"/>
      <c r="I1014"/>
      <c r="S1014"/>
      <c r="T1014"/>
      <c r="U1014"/>
      <c r="V1014"/>
    </row>
    <row r="1015" spans="8:22" x14ac:dyDescent="0.3">
      <c r="H1015"/>
      <c r="I1015"/>
      <c r="S1015"/>
      <c r="T1015"/>
      <c r="U1015"/>
      <c r="V1015"/>
    </row>
    <row r="1016" spans="8:22" x14ac:dyDescent="0.3">
      <c r="H1016"/>
      <c r="I1016"/>
      <c r="S1016"/>
      <c r="T1016"/>
      <c r="U1016"/>
      <c r="V1016"/>
    </row>
    <row r="1017" spans="8:22" x14ac:dyDescent="0.3">
      <c r="H1017"/>
      <c r="I1017"/>
      <c r="S1017"/>
      <c r="T1017"/>
      <c r="U1017"/>
      <c r="V1017"/>
    </row>
    <row r="1018" spans="8:22" x14ac:dyDescent="0.3">
      <c r="H1018"/>
      <c r="I1018"/>
      <c r="S1018"/>
      <c r="T1018"/>
      <c r="U1018"/>
      <c r="V1018"/>
    </row>
    <row r="1019" spans="8:22" x14ac:dyDescent="0.3">
      <c r="H1019"/>
      <c r="I1019"/>
      <c r="S1019"/>
      <c r="T1019"/>
      <c r="U1019"/>
      <c r="V1019"/>
    </row>
    <row r="1020" spans="8:22" x14ac:dyDescent="0.3">
      <c r="H1020"/>
      <c r="I1020"/>
      <c r="S1020"/>
      <c r="T1020"/>
      <c r="U1020"/>
      <c r="V1020"/>
    </row>
    <row r="1021" spans="8:22" x14ac:dyDescent="0.3">
      <c r="H1021"/>
      <c r="I1021"/>
      <c r="S1021"/>
      <c r="T1021"/>
      <c r="U1021"/>
      <c r="V1021"/>
    </row>
    <row r="1022" spans="8:22" x14ac:dyDescent="0.3">
      <c r="H1022"/>
      <c r="I1022"/>
      <c r="S1022"/>
      <c r="T1022"/>
      <c r="U1022"/>
      <c r="V1022"/>
    </row>
    <row r="1023" spans="8:22" x14ac:dyDescent="0.3">
      <c r="H1023"/>
      <c r="I1023"/>
      <c r="S1023"/>
      <c r="T1023"/>
      <c r="U1023"/>
      <c r="V1023"/>
    </row>
    <row r="1024" spans="8:22" x14ac:dyDescent="0.3">
      <c r="H1024"/>
      <c r="I1024"/>
      <c r="S1024"/>
      <c r="T1024"/>
      <c r="U1024"/>
      <c r="V1024"/>
    </row>
    <row r="1025" spans="8:22" x14ac:dyDescent="0.3">
      <c r="H1025"/>
      <c r="I1025"/>
      <c r="S1025"/>
      <c r="T1025"/>
      <c r="U1025"/>
      <c r="V1025"/>
    </row>
    <row r="1026" spans="8:22" x14ac:dyDescent="0.3">
      <c r="H1026"/>
      <c r="I1026"/>
      <c r="S1026"/>
      <c r="T1026"/>
      <c r="U1026"/>
      <c r="V1026"/>
    </row>
    <row r="1027" spans="8:22" x14ac:dyDescent="0.3">
      <c r="H1027"/>
      <c r="I1027"/>
      <c r="S1027"/>
      <c r="T1027"/>
      <c r="U1027"/>
      <c r="V1027"/>
    </row>
    <row r="1028" spans="8:22" x14ac:dyDescent="0.3">
      <c r="H1028"/>
      <c r="I1028"/>
      <c r="S1028"/>
      <c r="T1028"/>
      <c r="U1028"/>
      <c r="V1028"/>
    </row>
    <row r="1029" spans="8:22" x14ac:dyDescent="0.3">
      <c r="H1029"/>
      <c r="I1029"/>
      <c r="S1029"/>
      <c r="T1029"/>
      <c r="U1029"/>
      <c r="V1029"/>
    </row>
    <row r="1030" spans="8:22" x14ac:dyDescent="0.3">
      <c r="H1030"/>
      <c r="I1030"/>
      <c r="S1030"/>
      <c r="T1030"/>
      <c r="U1030"/>
      <c r="V1030"/>
    </row>
    <row r="1031" spans="8:22" x14ac:dyDescent="0.3">
      <c r="H1031"/>
      <c r="I1031"/>
      <c r="S1031"/>
      <c r="T1031"/>
      <c r="U1031"/>
      <c r="V1031"/>
    </row>
    <row r="1032" spans="8:22" x14ac:dyDescent="0.3">
      <c r="H1032"/>
      <c r="I1032"/>
      <c r="S1032"/>
      <c r="T1032"/>
      <c r="U1032"/>
      <c r="V1032"/>
    </row>
    <row r="1033" spans="8:22" x14ac:dyDescent="0.3">
      <c r="H1033"/>
      <c r="I1033"/>
      <c r="S1033"/>
      <c r="T1033"/>
      <c r="U1033"/>
      <c r="V1033"/>
    </row>
    <row r="1034" spans="8:22" x14ac:dyDescent="0.3">
      <c r="H1034"/>
      <c r="I1034"/>
      <c r="S1034"/>
      <c r="T1034"/>
      <c r="U1034"/>
      <c r="V1034"/>
    </row>
    <row r="1035" spans="8:22" x14ac:dyDescent="0.3">
      <c r="H1035"/>
      <c r="I1035"/>
      <c r="S1035"/>
      <c r="T1035"/>
      <c r="U1035"/>
      <c r="V1035"/>
    </row>
    <row r="1036" spans="8:22" x14ac:dyDescent="0.3">
      <c r="H1036"/>
      <c r="I1036"/>
      <c r="S1036"/>
      <c r="T1036"/>
      <c r="U1036"/>
      <c r="V1036"/>
    </row>
    <row r="1037" spans="8:22" x14ac:dyDescent="0.3">
      <c r="H1037"/>
      <c r="I1037"/>
      <c r="S1037"/>
      <c r="T1037"/>
      <c r="U1037"/>
      <c r="V1037"/>
    </row>
    <row r="1038" spans="8:22" x14ac:dyDescent="0.3">
      <c r="H1038"/>
      <c r="I1038"/>
      <c r="S1038"/>
      <c r="T1038"/>
      <c r="U1038"/>
      <c r="V1038"/>
    </row>
    <row r="1039" spans="8:22" x14ac:dyDescent="0.3">
      <c r="H1039"/>
      <c r="I1039"/>
      <c r="S1039"/>
      <c r="T1039"/>
      <c r="U1039"/>
      <c r="V1039"/>
    </row>
    <row r="1040" spans="8:22" x14ac:dyDescent="0.3">
      <c r="H1040"/>
      <c r="I1040"/>
      <c r="S1040"/>
      <c r="T1040"/>
      <c r="U1040"/>
      <c r="V1040"/>
    </row>
    <row r="1041" spans="8:22" x14ac:dyDescent="0.3">
      <c r="H1041"/>
      <c r="I1041"/>
      <c r="S1041"/>
      <c r="T1041"/>
      <c r="U1041"/>
      <c r="V1041"/>
    </row>
    <row r="1042" spans="8:22" x14ac:dyDescent="0.3">
      <c r="H1042"/>
      <c r="I1042"/>
      <c r="S1042"/>
      <c r="T1042"/>
      <c r="U1042"/>
      <c r="V1042"/>
    </row>
    <row r="1043" spans="8:22" x14ac:dyDescent="0.3">
      <c r="H1043"/>
      <c r="I1043"/>
      <c r="S1043"/>
      <c r="T1043"/>
      <c r="U1043"/>
      <c r="V1043"/>
    </row>
    <row r="1044" spans="8:22" x14ac:dyDescent="0.3">
      <c r="H1044"/>
      <c r="I1044"/>
      <c r="S1044"/>
      <c r="T1044"/>
      <c r="U1044"/>
      <c r="V1044"/>
    </row>
    <row r="1045" spans="8:22" x14ac:dyDescent="0.3">
      <c r="H1045"/>
      <c r="I1045"/>
      <c r="S1045"/>
      <c r="T1045"/>
      <c r="U1045"/>
      <c r="V1045"/>
    </row>
    <row r="1046" spans="8:22" x14ac:dyDescent="0.3">
      <c r="H1046"/>
      <c r="I1046"/>
      <c r="S1046"/>
      <c r="T1046"/>
      <c r="U1046"/>
      <c r="V1046"/>
    </row>
    <row r="1047" spans="8:22" x14ac:dyDescent="0.3">
      <c r="H1047"/>
      <c r="I1047"/>
      <c r="S1047"/>
      <c r="T1047"/>
      <c r="U1047"/>
      <c r="V1047"/>
    </row>
    <row r="1048" spans="8:22" x14ac:dyDescent="0.3">
      <c r="H1048"/>
      <c r="I1048"/>
      <c r="S1048"/>
      <c r="T1048"/>
      <c r="U1048"/>
      <c r="V1048"/>
    </row>
    <row r="1049" spans="8:22" x14ac:dyDescent="0.3">
      <c r="H1049"/>
      <c r="I1049"/>
      <c r="S1049"/>
      <c r="T1049"/>
      <c r="U1049"/>
      <c r="V1049"/>
    </row>
    <row r="1050" spans="8:22" x14ac:dyDescent="0.3">
      <c r="H1050"/>
      <c r="I1050"/>
      <c r="S1050"/>
      <c r="T1050"/>
      <c r="U1050"/>
      <c r="V1050"/>
    </row>
    <row r="1051" spans="8:22" x14ac:dyDescent="0.3">
      <c r="H1051"/>
      <c r="I1051"/>
      <c r="S1051"/>
      <c r="T1051"/>
      <c r="U1051"/>
      <c r="V1051"/>
    </row>
    <row r="1052" spans="8:22" x14ac:dyDescent="0.3">
      <c r="H1052"/>
      <c r="I1052"/>
      <c r="S1052"/>
      <c r="T1052"/>
      <c r="U1052"/>
      <c r="V1052"/>
    </row>
    <row r="1053" spans="8:22" x14ac:dyDescent="0.3">
      <c r="H1053"/>
      <c r="I1053"/>
      <c r="S1053"/>
      <c r="T1053"/>
      <c r="U1053"/>
      <c r="V1053"/>
    </row>
    <row r="1054" spans="8:22" x14ac:dyDescent="0.3">
      <c r="H1054"/>
      <c r="I1054"/>
      <c r="S1054"/>
      <c r="T1054"/>
      <c r="U1054"/>
      <c r="V1054"/>
    </row>
    <row r="1055" spans="8:22" x14ac:dyDescent="0.3">
      <c r="H1055"/>
      <c r="I1055"/>
      <c r="S1055"/>
      <c r="T1055"/>
      <c r="U1055"/>
      <c r="V1055"/>
    </row>
    <row r="1056" spans="8:22" x14ac:dyDescent="0.3">
      <c r="H1056"/>
      <c r="I1056"/>
      <c r="S1056"/>
      <c r="T1056"/>
      <c r="U1056"/>
      <c r="V1056"/>
    </row>
    <row r="1057" spans="8:22" x14ac:dyDescent="0.3">
      <c r="H1057"/>
      <c r="I1057"/>
      <c r="S1057"/>
      <c r="T1057"/>
      <c r="U1057"/>
      <c r="V1057"/>
    </row>
    <row r="1058" spans="8:22" x14ac:dyDescent="0.3">
      <c r="H1058"/>
      <c r="I1058"/>
      <c r="S1058"/>
      <c r="T1058"/>
      <c r="U1058"/>
      <c r="V1058"/>
    </row>
    <row r="1059" spans="8:22" x14ac:dyDescent="0.3">
      <c r="H1059"/>
      <c r="I1059"/>
      <c r="S1059"/>
      <c r="T1059"/>
      <c r="U1059"/>
      <c r="V1059"/>
    </row>
    <row r="1060" spans="8:22" x14ac:dyDescent="0.3">
      <c r="H1060"/>
      <c r="I1060"/>
      <c r="S1060"/>
      <c r="T1060"/>
      <c r="U1060"/>
      <c r="V1060"/>
    </row>
    <row r="1061" spans="8:22" x14ac:dyDescent="0.3">
      <c r="H1061"/>
      <c r="I1061"/>
      <c r="S1061"/>
      <c r="T1061"/>
      <c r="U1061"/>
      <c r="V1061"/>
    </row>
    <row r="1062" spans="8:22" x14ac:dyDescent="0.3">
      <c r="H1062"/>
      <c r="I1062"/>
      <c r="S1062"/>
      <c r="T1062"/>
      <c r="U1062"/>
      <c r="V1062"/>
    </row>
    <row r="1063" spans="8:22" x14ac:dyDescent="0.3">
      <c r="H1063"/>
      <c r="I1063"/>
      <c r="S1063"/>
      <c r="T1063"/>
      <c r="U1063"/>
      <c r="V1063"/>
    </row>
    <row r="1064" spans="8:22" x14ac:dyDescent="0.3">
      <c r="H1064"/>
      <c r="I1064"/>
      <c r="S1064"/>
      <c r="T1064"/>
      <c r="U1064"/>
      <c r="V1064"/>
    </row>
    <row r="1065" spans="8:22" x14ac:dyDescent="0.3">
      <c r="H1065"/>
      <c r="I1065"/>
      <c r="S1065"/>
      <c r="T1065"/>
      <c r="U1065"/>
      <c r="V1065"/>
    </row>
    <row r="1066" spans="8:22" x14ac:dyDescent="0.3">
      <c r="H1066"/>
      <c r="I1066"/>
      <c r="S1066"/>
      <c r="T1066"/>
      <c r="U1066"/>
      <c r="V1066"/>
    </row>
    <row r="1067" spans="8:22" x14ac:dyDescent="0.3">
      <c r="H1067"/>
      <c r="I1067"/>
      <c r="S1067"/>
      <c r="T1067"/>
      <c r="U1067"/>
      <c r="V1067"/>
    </row>
    <row r="1068" spans="8:22" x14ac:dyDescent="0.3">
      <c r="H1068"/>
      <c r="I1068"/>
      <c r="S1068"/>
      <c r="T1068"/>
      <c r="U1068"/>
      <c r="V1068"/>
    </row>
    <row r="1069" spans="8:22" x14ac:dyDescent="0.3">
      <c r="H1069"/>
      <c r="I1069"/>
      <c r="S1069"/>
      <c r="T1069"/>
      <c r="U1069"/>
      <c r="V1069"/>
    </row>
    <row r="1070" spans="8:22" x14ac:dyDescent="0.3">
      <c r="H1070"/>
      <c r="I1070"/>
      <c r="S1070"/>
      <c r="T1070"/>
      <c r="U1070"/>
      <c r="V1070"/>
    </row>
    <row r="1071" spans="8:22" x14ac:dyDescent="0.3">
      <c r="H1071"/>
      <c r="I1071"/>
      <c r="S1071"/>
      <c r="T1071"/>
      <c r="U1071"/>
      <c r="V1071"/>
    </row>
    <row r="1072" spans="8:22" x14ac:dyDescent="0.3">
      <c r="H1072"/>
      <c r="I1072"/>
      <c r="S1072"/>
      <c r="T1072"/>
      <c r="U1072"/>
      <c r="V1072"/>
    </row>
    <row r="1073" spans="8:22" x14ac:dyDescent="0.3">
      <c r="H1073"/>
      <c r="I1073"/>
      <c r="S1073"/>
      <c r="T1073"/>
      <c r="U1073"/>
      <c r="V1073"/>
    </row>
    <row r="1074" spans="8:22" x14ac:dyDescent="0.3">
      <c r="H1074"/>
      <c r="I1074"/>
      <c r="S1074"/>
      <c r="T1074"/>
      <c r="U1074"/>
      <c r="V1074"/>
    </row>
    <row r="1075" spans="8:22" x14ac:dyDescent="0.3">
      <c r="H1075"/>
      <c r="I1075"/>
      <c r="S1075"/>
      <c r="T1075"/>
      <c r="U1075"/>
      <c r="V1075"/>
    </row>
    <row r="1076" spans="8:22" x14ac:dyDescent="0.3">
      <c r="H1076"/>
      <c r="I1076"/>
      <c r="S1076"/>
      <c r="T1076"/>
      <c r="U1076"/>
      <c r="V1076"/>
    </row>
    <row r="1077" spans="8:22" x14ac:dyDescent="0.3">
      <c r="H1077"/>
      <c r="I1077"/>
      <c r="S1077"/>
      <c r="T1077"/>
      <c r="U1077"/>
      <c r="V1077"/>
    </row>
    <row r="1078" spans="8:22" x14ac:dyDescent="0.3">
      <c r="H1078"/>
      <c r="I1078"/>
      <c r="S1078"/>
      <c r="T1078"/>
      <c r="U1078"/>
      <c r="V1078"/>
    </row>
    <row r="1079" spans="8:22" x14ac:dyDescent="0.3">
      <c r="H1079"/>
      <c r="I1079"/>
      <c r="S1079"/>
      <c r="T1079"/>
      <c r="U1079"/>
      <c r="V1079"/>
    </row>
    <row r="1080" spans="8:22" x14ac:dyDescent="0.3">
      <c r="H1080"/>
      <c r="I1080"/>
      <c r="S1080"/>
      <c r="T1080"/>
      <c r="U1080"/>
      <c r="V1080"/>
    </row>
    <row r="1081" spans="8:22" x14ac:dyDescent="0.3">
      <c r="H1081"/>
      <c r="I1081"/>
      <c r="S1081"/>
      <c r="T1081"/>
      <c r="U1081"/>
      <c r="V1081"/>
    </row>
    <row r="1082" spans="8:22" x14ac:dyDescent="0.3">
      <c r="H1082"/>
      <c r="I1082"/>
      <c r="S1082"/>
      <c r="T1082"/>
      <c r="U1082"/>
      <c r="V1082"/>
    </row>
    <row r="1083" spans="8:22" x14ac:dyDescent="0.3">
      <c r="H1083"/>
      <c r="I1083"/>
      <c r="S1083"/>
      <c r="T1083"/>
      <c r="U1083"/>
      <c r="V1083"/>
    </row>
    <row r="1084" spans="8:22" x14ac:dyDescent="0.3">
      <c r="H1084"/>
      <c r="I1084"/>
      <c r="S1084"/>
      <c r="T1084"/>
      <c r="U1084"/>
      <c r="V1084"/>
    </row>
    <row r="1085" spans="8:22" x14ac:dyDescent="0.3">
      <c r="H1085"/>
      <c r="I1085"/>
      <c r="S1085"/>
      <c r="T1085"/>
      <c r="U1085"/>
      <c r="V1085"/>
    </row>
    <row r="1086" spans="8:22" x14ac:dyDescent="0.3">
      <c r="H1086"/>
      <c r="I1086"/>
      <c r="S1086"/>
      <c r="T1086"/>
      <c r="U1086"/>
      <c r="V1086"/>
    </row>
    <row r="1087" spans="8:22" x14ac:dyDescent="0.3">
      <c r="H1087"/>
      <c r="I1087"/>
      <c r="S1087"/>
      <c r="T1087"/>
      <c r="U1087"/>
      <c r="V1087"/>
    </row>
    <row r="1088" spans="8:22" x14ac:dyDescent="0.3">
      <c r="H1088"/>
      <c r="I1088"/>
      <c r="S1088"/>
      <c r="T1088"/>
      <c r="U1088"/>
      <c r="V1088"/>
    </row>
    <row r="1089" spans="8:22" x14ac:dyDescent="0.3">
      <c r="H1089"/>
      <c r="I1089"/>
      <c r="S1089"/>
      <c r="T1089"/>
      <c r="U1089"/>
      <c r="V1089"/>
    </row>
    <row r="1090" spans="8:22" x14ac:dyDescent="0.3">
      <c r="H1090"/>
      <c r="I1090"/>
      <c r="S1090"/>
      <c r="T1090"/>
      <c r="U1090"/>
      <c r="V1090"/>
    </row>
    <row r="1091" spans="8:22" x14ac:dyDescent="0.3">
      <c r="H1091"/>
      <c r="I1091"/>
      <c r="S1091"/>
      <c r="T1091"/>
      <c r="U1091"/>
      <c r="V1091"/>
    </row>
    <row r="1092" spans="8:22" x14ac:dyDescent="0.3">
      <c r="H1092"/>
      <c r="I1092"/>
      <c r="S1092"/>
      <c r="T1092"/>
      <c r="U1092"/>
      <c r="V1092"/>
    </row>
    <row r="1093" spans="8:22" x14ac:dyDescent="0.3">
      <c r="H1093"/>
      <c r="I1093"/>
      <c r="S1093"/>
      <c r="T1093"/>
      <c r="U1093"/>
      <c r="V1093"/>
    </row>
    <row r="1094" spans="8:22" x14ac:dyDescent="0.3">
      <c r="H1094"/>
      <c r="I1094"/>
      <c r="S1094"/>
      <c r="T1094"/>
      <c r="U1094"/>
      <c r="V1094"/>
    </row>
    <row r="1095" spans="8:22" x14ac:dyDescent="0.3">
      <c r="H1095"/>
      <c r="I1095"/>
      <c r="S1095"/>
      <c r="T1095"/>
      <c r="U1095"/>
      <c r="V1095"/>
    </row>
    <row r="1096" spans="8:22" x14ac:dyDescent="0.3">
      <c r="H1096"/>
      <c r="I1096"/>
      <c r="S1096"/>
      <c r="T1096"/>
      <c r="U1096"/>
      <c r="V1096"/>
    </row>
    <row r="1097" spans="8:22" x14ac:dyDescent="0.3">
      <c r="H1097"/>
      <c r="I1097"/>
      <c r="S1097"/>
      <c r="T1097"/>
      <c r="U1097"/>
      <c r="V1097"/>
    </row>
    <row r="1098" spans="8:22" x14ac:dyDescent="0.3">
      <c r="H1098"/>
      <c r="I1098"/>
      <c r="S1098"/>
      <c r="T1098"/>
      <c r="U1098"/>
      <c r="V1098"/>
    </row>
    <row r="1099" spans="8:22" x14ac:dyDescent="0.3">
      <c r="H1099"/>
      <c r="I1099"/>
      <c r="S1099"/>
      <c r="T1099"/>
      <c r="U1099"/>
      <c r="V1099"/>
    </row>
    <row r="1100" spans="8:22" x14ac:dyDescent="0.3">
      <c r="H1100"/>
      <c r="I1100"/>
      <c r="S1100"/>
      <c r="T1100"/>
      <c r="U1100"/>
      <c r="V1100"/>
    </row>
    <row r="1101" spans="8:22" x14ac:dyDescent="0.3">
      <c r="H1101"/>
      <c r="I1101"/>
      <c r="S1101"/>
      <c r="T1101"/>
      <c r="U1101"/>
      <c r="V1101"/>
    </row>
    <row r="1102" spans="8:22" x14ac:dyDescent="0.3">
      <c r="H1102"/>
      <c r="I1102"/>
      <c r="S1102"/>
      <c r="T1102"/>
      <c r="U1102"/>
      <c r="V1102"/>
    </row>
    <row r="1103" spans="8:22" x14ac:dyDescent="0.3">
      <c r="H1103"/>
      <c r="I1103"/>
      <c r="S1103"/>
      <c r="T1103"/>
      <c r="U1103"/>
      <c r="V1103"/>
    </row>
    <row r="1104" spans="8:22" x14ac:dyDescent="0.3">
      <c r="H1104"/>
      <c r="I1104"/>
      <c r="S1104"/>
      <c r="T1104"/>
      <c r="U1104"/>
      <c r="V1104"/>
    </row>
    <row r="1105" spans="8:22" x14ac:dyDescent="0.3">
      <c r="H1105"/>
      <c r="I1105"/>
      <c r="S1105"/>
      <c r="T1105"/>
      <c r="U1105"/>
      <c r="V1105"/>
    </row>
    <row r="1106" spans="8:22" x14ac:dyDescent="0.3">
      <c r="H1106"/>
      <c r="I1106"/>
      <c r="S1106"/>
      <c r="T1106"/>
      <c r="U1106"/>
      <c r="V1106"/>
    </row>
    <row r="1107" spans="8:22" x14ac:dyDescent="0.3">
      <c r="H1107"/>
      <c r="I1107"/>
      <c r="S1107"/>
      <c r="T1107"/>
      <c r="U1107"/>
      <c r="V1107"/>
    </row>
    <row r="1108" spans="8:22" x14ac:dyDescent="0.3">
      <c r="H1108"/>
      <c r="I1108"/>
      <c r="S1108"/>
      <c r="T1108"/>
      <c r="U1108"/>
      <c r="V1108"/>
    </row>
    <row r="1109" spans="8:22" x14ac:dyDescent="0.3">
      <c r="H1109"/>
      <c r="I1109"/>
      <c r="S1109"/>
      <c r="T1109"/>
      <c r="U1109"/>
      <c r="V1109"/>
    </row>
    <row r="1110" spans="8:22" x14ac:dyDescent="0.3">
      <c r="H1110"/>
      <c r="I1110"/>
      <c r="S1110"/>
      <c r="T1110"/>
      <c r="U1110"/>
      <c r="V1110"/>
    </row>
    <row r="1111" spans="8:22" x14ac:dyDescent="0.3">
      <c r="H1111"/>
      <c r="I1111"/>
      <c r="S1111"/>
      <c r="T1111"/>
      <c r="U1111"/>
      <c r="V1111"/>
    </row>
    <row r="1112" spans="8:22" x14ac:dyDescent="0.3">
      <c r="H1112"/>
      <c r="I1112"/>
      <c r="S1112"/>
      <c r="T1112"/>
      <c r="U1112"/>
      <c r="V1112"/>
    </row>
    <row r="1113" spans="8:22" x14ac:dyDescent="0.3">
      <c r="H1113"/>
      <c r="I1113"/>
      <c r="S1113"/>
      <c r="T1113"/>
      <c r="U1113"/>
      <c r="V1113"/>
    </row>
    <row r="1114" spans="8:22" x14ac:dyDescent="0.3">
      <c r="H1114"/>
      <c r="I1114"/>
      <c r="S1114"/>
      <c r="T1114"/>
      <c r="U1114"/>
      <c r="V1114"/>
    </row>
    <row r="1115" spans="8:22" x14ac:dyDescent="0.3">
      <c r="H1115"/>
      <c r="I1115"/>
      <c r="S1115"/>
      <c r="T1115"/>
      <c r="U1115"/>
      <c r="V1115"/>
    </row>
    <row r="1116" spans="8:22" x14ac:dyDescent="0.3">
      <c r="H1116"/>
      <c r="I1116"/>
      <c r="S1116"/>
      <c r="T1116"/>
      <c r="U1116"/>
      <c r="V1116"/>
    </row>
    <row r="1117" spans="8:22" x14ac:dyDescent="0.3">
      <c r="H1117"/>
      <c r="I1117"/>
      <c r="S1117"/>
      <c r="T1117"/>
      <c r="U1117"/>
      <c r="V1117"/>
    </row>
    <row r="1118" spans="8:22" x14ac:dyDescent="0.3">
      <c r="H1118"/>
      <c r="I1118"/>
      <c r="S1118"/>
      <c r="T1118"/>
      <c r="U1118"/>
      <c r="V1118"/>
    </row>
    <row r="1119" spans="8:22" x14ac:dyDescent="0.3">
      <c r="H1119"/>
      <c r="I1119"/>
      <c r="S1119"/>
      <c r="T1119"/>
      <c r="U1119"/>
      <c r="V1119"/>
    </row>
    <row r="1120" spans="8:22" x14ac:dyDescent="0.3">
      <c r="H1120"/>
      <c r="I1120"/>
      <c r="S1120"/>
      <c r="T1120"/>
      <c r="U1120"/>
      <c r="V1120"/>
    </row>
    <row r="1121" spans="8:22" x14ac:dyDescent="0.3">
      <c r="H1121"/>
      <c r="I1121"/>
      <c r="S1121"/>
      <c r="T1121"/>
      <c r="U1121"/>
      <c r="V1121"/>
    </row>
    <row r="1122" spans="8:22" x14ac:dyDescent="0.3">
      <c r="H1122"/>
      <c r="I1122"/>
      <c r="S1122"/>
      <c r="T1122"/>
      <c r="U1122"/>
      <c r="V1122"/>
    </row>
    <row r="1123" spans="8:22" x14ac:dyDescent="0.3">
      <c r="H1123"/>
      <c r="I1123"/>
      <c r="S1123"/>
      <c r="T1123"/>
      <c r="U1123"/>
      <c r="V1123"/>
    </row>
    <row r="1124" spans="8:22" x14ac:dyDescent="0.3">
      <c r="H1124"/>
      <c r="I1124"/>
      <c r="S1124"/>
      <c r="T1124"/>
      <c r="U1124"/>
      <c r="V1124"/>
    </row>
    <row r="1125" spans="8:22" x14ac:dyDescent="0.3">
      <c r="H1125"/>
      <c r="I1125"/>
      <c r="S1125"/>
      <c r="T1125"/>
      <c r="U1125"/>
      <c r="V1125"/>
    </row>
    <row r="1126" spans="8:22" x14ac:dyDescent="0.3">
      <c r="H1126"/>
      <c r="I1126"/>
      <c r="S1126"/>
      <c r="T1126"/>
      <c r="U1126"/>
      <c r="V1126"/>
    </row>
    <row r="1127" spans="8:22" x14ac:dyDescent="0.3">
      <c r="H1127"/>
      <c r="I1127"/>
      <c r="S1127"/>
      <c r="T1127"/>
      <c r="U1127"/>
      <c r="V1127"/>
    </row>
    <row r="1128" spans="8:22" x14ac:dyDescent="0.3">
      <c r="H1128"/>
      <c r="I1128"/>
      <c r="S1128"/>
      <c r="T1128"/>
      <c r="U1128"/>
      <c r="V1128"/>
    </row>
    <row r="1129" spans="8:22" x14ac:dyDescent="0.3">
      <c r="H1129"/>
      <c r="I1129"/>
      <c r="S1129"/>
      <c r="T1129"/>
      <c r="U1129"/>
      <c r="V1129"/>
    </row>
    <row r="1130" spans="8:22" x14ac:dyDescent="0.3">
      <c r="H1130"/>
      <c r="I1130"/>
      <c r="S1130"/>
      <c r="T1130"/>
      <c r="U1130"/>
      <c r="V1130"/>
    </row>
    <row r="1131" spans="8:22" x14ac:dyDescent="0.3">
      <c r="H1131"/>
      <c r="I1131"/>
      <c r="S1131"/>
      <c r="T1131"/>
      <c r="U1131"/>
      <c r="V1131"/>
    </row>
    <row r="1132" spans="8:22" x14ac:dyDescent="0.3">
      <c r="H1132"/>
      <c r="I1132"/>
      <c r="S1132"/>
      <c r="T1132"/>
      <c r="U1132"/>
      <c r="V1132"/>
    </row>
    <row r="1133" spans="8:22" x14ac:dyDescent="0.3">
      <c r="H1133"/>
      <c r="I1133"/>
      <c r="S1133"/>
      <c r="T1133"/>
      <c r="U1133"/>
      <c r="V1133"/>
    </row>
    <row r="1134" spans="8:22" x14ac:dyDescent="0.3">
      <c r="H1134"/>
      <c r="I1134"/>
      <c r="S1134"/>
      <c r="T1134"/>
      <c r="U1134"/>
      <c r="V1134"/>
    </row>
    <row r="1135" spans="8:22" x14ac:dyDescent="0.3">
      <c r="H1135"/>
      <c r="I1135"/>
      <c r="S1135"/>
      <c r="T1135"/>
      <c r="U1135"/>
      <c r="V1135"/>
    </row>
    <row r="1136" spans="8:22" x14ac:dyDescent="0.3">
      <c r="H1136"/>
      <c r="I1136"/>
      <c r="S1136"/>
      <c r="T1136"/>
      <c r="U1136"/>
      <c r="V1136"/>
    </row>
    <row r="1137" spans="8:22" x14ac:dyDescent="0.3">
      <c r="H1137"/>
      <c r="I1137"/>
      <c r="S1137"/>
      <c r="T1137"/>
      <c r="U1137"/>
      <c r="V1137"/>
    </row>
    <row r="1138" spans="8:22" x14ac:dyDescent="0.3">
      <c r="H1138"/>
      <c r="I1138"/>
      <c r="S1138"/>
      <c r="T1138"/>
      <c r="U1138"/>
      <c r="V1138"/>
    </row>
    <row r="1139" spans="8:22" x14ac:dyDescent="0.3">
      <c r="H1139"/>
      <c r="I1139"/>
      <c r="S1139"/>
      <c r="T1139"/>
      <c r="U1139"/>
      <c r="V1139"/>
    </row>
    <row r="1140" spans="8:22" x14ac:dyDescent="0.3">
      <c r="H1140"/>
      <c r="I1140"/>
      <c r="S1140"/>
      <c r="T1140"/>
      <c r="U1140"/>
      <c r="V1140"/>
    </row>
    <row r="1141" spans="8:22" x14ac:dyDescent="0.3">
      <c r="H1141"/>
      <c r="I1141"/>
      <c r="S1141"/>
      <c r="T1141"/>
      <c r="U1141"/>
      <c r="V1141"/>
    </row>
    <row r="1142" spans="8:22" x14ac:dyDescent="0.3">
      <c r="H1142"/>
      <c r="I1142"/>
      <c r="S1142"/>
      <c r="T1142"/>
      <c r="U1142"/>
      <c r="V1142"/>
    </row>
    <row r="1143" spans="8:22" x14ac:dyDescent="0.3">
      <c r="H1143"/>
      <c r="I1143"/>
      <c r="S1143"/>
      <c r="T1143"/>
      <c r="U1143"/>
      <c r="V1143"/>
    </row>
    <row r="1144" spans="8:22" x14ac:dyDescent="0.3">
      <c r="H1144"/>
      <c r="I1144"/>
      <c r="S1144"/>
      <c r="T1144"/>
      <c r="U1144"/>
      <c r="V1144"/>
    </row>
    <row r="1145" spans="8:22" x14ac:dyDescent="0.3">
      <c r="H1145"/>
      <c r="I1145"/>
      <c r="S1145"/>
      <c r="T1145"/>
      <c r="U1145"/>
      <c r="V1145"/>
    </row>
    <row r="1146" spans="8:22" x14ac:dyDescent="0.3">
      <c r="H1146"/>
      <c r="I1146"/>
      <c r="S1146"/>
      <c r="T1146"/>
      <c r="U1146"/>
      <c r="V1146"/>
    </row>
    <row r="1147" spans="8:22" x14ac:dyDescent="0.3">
      <c r="H1147"/>
      <c r="I1147"/>
      <c r="S1147"/>
      <c r="T1147"/>
      <c r="U1147"/>
      <c r="V1147"/>
    </row>
    <row r="1148" spans="8:22" x14ac:dyDescent="0.3">
      <c r="H1148"/>
      <c r="I1148"/>
      <c r="S1148"/>
      <c r="T1148"/>
      <c r="U1148"/>
      <c r="V1148"/>
    </row>
    <row r="1149" spans="8:22" x14ac:dyDescent="0.3">
      <c r="H1149"/>
      <c r="I1149"/>
      <c r="S1149"/>
      <c r="T1149"/>
      <c r="U1149"/>
      <c r="V1149"/>
    </row>
    <row r="1150" spans="8:22" x14ac:dyDescent="0.3">
      <c r="H1150"/>
      <c r="I1150"/>
      <c r="S1150"/>
      <c r="T1150"/>
      <c r="U1150"/>
      <c r="V1150"/>
    </row>
    <row r="1151" spans="8:22" x14ac:dyDescent="0.3">
      <c r="H1151"/>
      <c r="I1151"/>
      <c r="S1151"/>
      <c r="T1151"/>
      <c r="U1151"/>
      <c r="V1151"/>
    </row>
    <row r="1152" spans="8:22" x14ac:dyDescent="0.3">
      <c r="H1152"/>
      <c r="I1152"/>
      <c r="S1152"/>
      <c r="T1152"/>
      <c r="U1152"/>
      <c r="V1152"/>
    </row>
    <row r="1153" spans="8:22" x14ac:dyDescent="0.3">
      <c r="H1153"/>
      <c r="I1153"/>
      <c r="S1153"/>
      <c r="T1153"/>
      <c r="U1153"/>
      <c r="V1153"/>
    </row>
    <row r="1154" spans="8:22" x14ac:dyDescent="0.3">
      <c r="H1154"/>
      <c r="I1154"/>
      <c r="S1154"/>
      <c r="T1154"/>
      <c r="U1154"/>
      <c r="V1154"/>
    </row>
    <row r="1155" spans="8:22" x14ac:dyDescent="0.3">
      <c r="H1155"/>
      <c r="I1155"/>
      <c r="S1155"/>
      <c r="T1155"/>
      <c r="U1155"/>
      <c r="V1155"/>
    </row>
    <row r="1156" spans="8:22" x14ac:dyDescent="0.3">
      <c r="H1156"/>
      <c r="I1156"/>
      <c r="S1156"/>
      <c r="T1156"/>
      <c r="U1156"/>
      <c r="V1156"/>
    </row>
    <row r="1157" spans="8:22" x14ac:dyDescent="0.3">
      <c r="H1157"/>
      <c r="I1157"/>
      <c r="S1157"/>
      <c r="T1157"/>
      <c r="U1157"/>
      <c r="V1157"/>
    </row>
    <row r="1158" spans="8:22" x14ac:dyDescent="0.3">
      <c r="H1158"/>
      <c r="I1158"/>
      <c r="S1158"/>
      <c r="T1158"/>
      <c r="U1158"/>
      <c r="V1158"/>
    </row>
    <row r="1159" spans="8:22" x14ac:dyDescent="0.3">
      <c r="H1159"/>
      <c r="I1159"/>
      <c r="S1159"/>
      <c r="T1159"/>
      <c r="U1159"/>
      <c r="V1159"/>
    </row>
    <row r="1160" spans="8:22" x14ac:dyDescent="0.3">
      <c r="H1160"/>
      <c r="I1160"/>
      <c r="S1160"/>
      <c r="T1160"/>
      <c r="U1160"/>
      <c r="V1160"/>
    </row>
    <row r="1161" spans="8:22" x14ac:dyDescent="0.3">
      <c r="H1161"/>
      <c r="I1161"/>
      <c r="S1161"/>
      <c r="T1161"/>
      <c r="U1161"/>
      <c r="V1161"/>
    </row>
    <row r="1162" spans="8:22" x14ac:dyDescent="0.3">
      <c r="H1162"/>
      <c r="I1162"/>
      <c r="S1162"/>
      <c r="T1162"/>
      <c r="U1162"/>
      <c r="V1162"/>
    </row>
    <row r="1163" spans="8:22" x14ac:dyDescent="0.3">
      <c r="H1163"/>
      <c r="I1163"/>
      <c r="S1163"/>
      <c r="T1163"/>
      <c r="U1163"/>
      <c r="V1163"/>
    </row>
    <row r="1164" spans="8:22" x14ac:dyDescent="0.3">
      <c r="H1164"/>
      <c r="I1164"/>
      <c r="S1164"/>
      <c r="T1164"/>
      <c r="U1164"/>
      <c r="V1164"/>
    </row>
    <row r="1165" spans="8:22" x14ac:dyDescent="0.3">
      <c r="H1165"/>
      <c r="I1165"/>
      <c r="S1165"/>
      <c r="T1165"/>
      <c r="U1165"/>
      <c r="V1165"/>
    </row>
    <row r="1166" spans="8:22" x14ac:dyDescent="0.3">
      <c r="H1166"/>
      <c r="I1166"/>
      <c r="S1166"/>
      <c r="T1166"/>
      <c r="U1166"/>
      <c r="V1166"/>
    </row>
    <row r="1167" spans="8:22" x14ac:dyDescent="0.3">
      <c r="H1167"/>
      <c r="I1167"/>
      <c r="S1167"/>
      <c r="T1167"/>
      <c r="U1167"/>
      <c r="V1167"/>
    </row>
    <row r="1168" spans="8:22" x14ac:dyDescent="0.3">
      <c r="H1168"/>
      <c r="I1168"/>
      <c r="S1168"/>
      <c r="T1168"/>
      <c r="U1168"/>
      <c r="V1168"/>
    </row>
    <row r="1169" spans="8:22" x14ac:dyDescent="0.3">
      <c r="H1169"/>
      <c r="I1169"/>
      <c r="S1169"/>
      <c r="T1169"/>
      <c r="U1169"/>
      <c r="V1169"/>
    </row>
    <row r="1170" spans="8:22" x14ac:dyDescent="0.3">
      <c r="H1170"/>
      <c r="I1170"/>
      <c r="S1170"/>
      <c r="T1170"/>
      <c r="U1170"/>
      <c r="V1170"/>
    </row>
    <row r="1171" spans="8:22" x14ac:dyDescent="0.3">
      <c r="H1171"/>
      <c r="I1171"/>
      <c r="S1171"/>
      <c r="T1171"/>
      <c r="U1171"/>
      <c r="V1171"/>
    </row>
    <row r="1172" spans="8:22" x14ac:dyDescent="0.3">
      <c r="H1172"/>
      <c r="I1172"/>
      <c r="S1172"/>
      <c r="T1172"/>
      <c r="U1172"/>
      <c r="V1172"/>
    </row>
    <row r="1173" spans="8:22" x14ac:dyDescent="0.3">
      <c r="H1173"/>
      <c r="I1173"/>
      <c r="S1173"/>
      <c r="T1173"/>
      <c r="U1173"/>
      <c r="V1173"/>
    </row>
    <row r="1174" spans="8:22" x14ac:dyDescent="0.3">
      <c r="H1174"/>
      <c r="I1174"/>
      <c r="S1174"/>
      <c r="T1174"/>
      <c r="U1174"/>
      <c r="V1174"/>
    </row>
    <row r="1175" spans="8:22" x14ac:dyDescent="0.3">
      <c r="H1175"/>
      <c r="I1175"/>
      <c r="S1175"/>
      <c r="T1175"/>
      <c r="U1175"/>
      <c r="V1175"/>
    </row>
    <row r="1176" spans="8:22" x14ac:dyDescent="0.3">
      <c r="H1176"/>
      <c r="I1176"/>
      <c r="S1176"/>
      <c r="T1176"/>
      <c r="U1176"/>
      <c r="V1176"/>
    </row>
    <row r="1177" spans="8:22" x14ac:dyDescent="0.3">
      <c r="H1177"/>
      <c r="I1177"/>
      <c r="S1177"/>
      <c r="T1177"/>
      <c r="U1177"/>
      <c r="V1177"/>
    </row>
    <row r="1178" spans="8:22" x14ac:dyDescent="0.3">
      <c r="H1178"/>
      <c r="I1178"/>
      <c r="S1178"/>
      <c r="T1178"/>
      <c r="U1178"/>
      <c r="V1178"/>
    </row>
    <row r="1179" spans="8:22" x14ac:dyDescent="0.3">
      <c r="H1179"/>
      <c r="I1179"/>
      <c r="S1179"/>
      <c r="T1179"/>
      <c r="U1179"/>
      <c r="V1179"/>
    </row>
    <row r="1180" spans="8:22" x14ac:dyDescent="0.3">
      <c r="H1180"/>
      <c r="I1180"/>
      <c r="S1180"/>
      <c r="T1180"/>
      <c r="U1180"/>
      <c r="V1180"/>
    </row>
    <row r="1181" spans="8:22" x14ac:dyDescent="0.3">
      <c r="H1181"/>
      <c r="I1181"/>
      <c r="S1181"/>
      <c r="T1181"/>
      <c r="U1181"/>
      <c r="V1181"/>
    </row>
    <row r="1182" spans="8:22" x14ac:dyDescent="0.3">
      <c r="H1182"/>
      <c r="I1182"/>
      <c r="S1182"/>
      <c r="T1182"/>
      <c r="U1182"/>
      <c r="V1182"/>
    </row>
    <row r="1183" spans="8:22" x14ac:dyDescent="0.3">
      <c r="H1183"/>
      <c r="I1183"/>
      <c r="S1183"/>
      <c r="T1183"/>
      <c r="U1183"/>
      <c r="V1183"/>
    </row>
    <row r="1184" spans="8:22" x14ac:dyDescent="0.3">
      <c r="H1184"/>
      <c r="I1184"/>
      <c r="S1184"/>
      <c r="T1184"/>
      <c r="U1184"/>
      <c r="V1184"/>
    </row>
    <row r="1185" spans="8:22" x14ac:dyDescent="0.3">
      <c r="H1185"/>
      <c r="I1185"/>
      <c r="S1185"/>
      <c r="T1185"/>
      <c r="U1185"/>
      <c r="V1185"/>
    </row>
    <row r="1186" spans="8:22" x14ac:dyDescent="0.3">
      <c r="H1186"/>
      <c r="I1186"/>
      <c r="S1186"/>
      <c r="T1186"/>
      <c r="U1186"/>
      <c r="V1186"/>
    </row>
    <row r="1187" spans="8:22" x14ac:dyDescent="0.3">
      <c r="H1187"/>
      <c r="I1187"/>
      <c r="S1187"/>
      <c r="T1187"/>
      <c r="U1187"/>
      <c r="V1187"/>
    </row>
    <row r="1188" spans="8:22" x14ac:dyDescent="0.3">
      <c r="H1188"/>
      <c r="I1188"/>
      <c r="S1188"/>
      <c r="T1188"/>
      <c r="U1188"/>
      <c r="V1188"/>
    </row>
    <row r="1189" spans="8:22" x14ac:dyDescent="0.3">
      <c r="H1189"/>
      <c r="I1189"/>
      <c r="S1189"/>
      <c r="T1189"/>
      <c r="U1189"/>
      <c r="V1189"/>
    </row>
    <row r="1190" spans="8:22" x14ac:dyDescent="0.3">
      <c r="H1190"/>
      <c r="I1190"/>
      <c r="S1190"/>
      <c r="T1190"/>
      <c r="U1190"/>
      <c r="V1190"/>
    </row>
    <row r="1191" spans="8:22" x14ac:dyDescent="0.3">
      <c r="H1191"/>
      <c r="I1191"/>
      <c r="S1191"/>
      <c r="T1191"/>
      <c r="U1191"/>
      <c r="V1191"/>
    </row>
    <row r="1192" spans="8:22" x14ac:dyDescent="0.3">
      <c r="H1192"/>
      <c r="I1192"/>
      <c r="S1192"/>
      <c r="T1192"/>
      <c r="U1192"/>
      <c r="V1192"/>
    </row>
    <row r="1193" spans="8:22" x14ac:dyDescent="0.3">
      <c r="H1193"/>
      <c r="I1193"/>
      <c r="S1193"/>
      <c r="T1193"/>
      <c r="U1193"/>
      <c r="V1193"/>
    </row>
    <row r="1194" spans="8:22" x14ac:dyDescent="0.3">
      <c r="H1194"/>
      <c r="I1194"/>
      <c r="S1194"/>
      <c r="T1194"/>
      <c r="U1194"/>
      <c r="V1194"/>
    </row>
    <row r="1195" spans="8:22" x14ac:dyDescent="0.3">
      <c r="H1195"/>
      <c r="I1195"/>
      <c r="S1195"/>
      <c r="T1195"/>
      <c r="U1195"/>
      <c r="V1195"/>
    </row>
    <row r="1196" spans="8:22" x14ac:dyDescent="0.3">
      <c r="H1196"/>
      <c r="I1196"/>
      <c r="S1196"/>
      <c r="T1196"/>
      <c r="U1196"/>
      <c r="V1196"/>
    </row>
    <row r="1197" spans="8:22" x14ac:dyDescent="0.3">
      <c r="H1197"/>
      <c r="I1197"/>
      <c r="S1197"/>
      <c r="T1197"/>
      <c r="U1197"/>
      <c r="V1197"/>
    </row>
    <row r="1198" spans="8:22" x14ac:dyDescent="0.3">
      <c r="H1198"/>
      <c r="I1198"/>
      <c r="S1198"/>
      <c r="T1198"/>
      <c r="U1198"/>
      <c r="V1198"/>
    </row>
    <row r="1199" spans="8:22" x14ac:dyDescent="0.3">
      <c r="H1199"/>
      <c r="I1199"/>
      <c r="S1199"/>
      <c r="T1199"/>
      <c r="U1199"/>
      <c r="V1199"/>
    </row>
    <row r="1200" spans="8:22" x14ac:dyDescent="0.3">
      <c r="H1200"/>
      <c r="I1200"/>
      <c r="S1200"/>
      <c r="T1200"/>
      <c r="U1200"/>
      <c r="V1200"/>
    </row>
    <row r="1201" spans="8:22" x14ac:dyDescent="0.3">
      <c r="H1201"/>
      <c r="I1201"/>
      <c r="S1201"/>
      <c r="T1201"/>
      <c r="U1201"/>
      <c r="V1201"/>
    </row>
    <row r="1202" spans="8:22" x14ac:dyDescent="0.3">
      <c r="H1202"/>
      <c r="I1202"/>
      <c r="S1202"/>
      <c r="T1202"/>
      <c r="U1202"/>
      <c r="V1202"/>
    </row>
    <row r="1203" spans="8:22" x14ac:dyDescent="0.3">
      <c r="H1203"/>
      <c r="I1203"/>
      <c r="S1203"/>
      <c r="T1203"/>
      <c r="U1203"/>
      <c r="V1203"/>
    </row>
    <row r="1204" spans="8:22" x14ac:dyDescent="0.3">
      <c r="H1204"/>
      <c r="I1204"/>
      <c r="S1204"/>
      <c r="T1204"/>
      <c r="U1204"/>
      <c r="V1204"/>
    </row>
    <row r="1205" spans="8:22" x14ac:dyDescent="0.3">
      <c r="H1205"/>
      <c r="I1205"/>
      <c r="S1205"/>
      <c r="T1205"/>
      <c r="U1205"/>
      <c r="V1205"/>
    </row>
    <row r="1206" spans="8:22" x14ac:dyDescent="0.3">
      <c r="H1206"/>
      <c r="I1206"/>
      <c r="S1206"/>
      <c r="T1206"/>
      <c r="U1206"/>
      <c r="V1206"/>
    </row>
    <row r="1207" spans="8:22" x14ac:dyDescent="0.3">
      <c r="H1207"/>
      <c r="I1207"/>
      <c r="S1207"/>
      <c r="T1207"/>
      <c r="U1207"/>
      <c r="V1207"/>
    </row>
    <row r="1208" spans="8:22" x14ac:dyDescent="0.3">
      <c r="H1208"/>
      <c r="I1208"/>
      <c r="S1208"/>
      <c r="T1208"/>
      <c r="U1208"/>
      <c r="V1208"/>
    </row>
    <row r="1209" spans="8:22" x14ac:dyDescent="0.3">
      <c r="H1209"/>
      <c r="I1209"/>
      <c r="S1209"/>
      <c r="T1209"/>
      <c r="U1209"/>
      <c r="V1209"/>
    </row>
    <row r="1210" spans="8:22" x14ac:dyDescent="0.3">
      <c r="H1210"/>
      <c r="I1210"/>
      <c r="S1210"/>
      <c r="T1210"/>
      <c r="U1210"/>
      <c r="V1210"/>
    </row>
    <row r="1211" spans="8:22" x14ac:dyDescent="0.3">
      <c r="H1211"/>
      <c r="I1211"/>
      <c r="S1211"/>
      <c r="T1211"/>
      <c r="U1211"/>
      <c r="V1211"/>
    </row>
    <row r="1212" spans="8:22" x14ac:dyDescent="0.3">
      <c r="H1212"/>
      <c r="I1212"/>
      <c r="S1212"/>
      <c r="T1212"/>
      <c r="U1212"/>
      <c r="V1212"/>
    </row>
    <row r="1213" spans="8:22" x14ac:dyDescent="0.3">
      <c r="H1213"/>
      <c r="I1213"/>
      <c r="S1213"/>
      <c r="T1213"/>
      <c r="U1213"/>
      <c r="V1213"/>
    </row>
    <row r="1214" spans="8:22" x14ac:dyDescent="0.3">
      <c r="H1214"/>
      <c r="I1214"/>
      <c r="S1214"/>
      <c r="T1214"/>
      <c r="U1214"/>
      <c r="V1214"/>
    </row>
    <row r="1215" spans="8:22" x14ac:dyDescent="0.3">
      <c r="H1215"/>
      <c r="I1215"/>
      <c r="S1215"/>
      <c r="T1215"/>
      <c r="U1215"/>
      <c r="V1215"/>
    </row>
    <row r="1216" spans="8:22" x14ac:dyDescent="0.3">
      <c r="H1216"/>
      <c r="I1216"/>
      <c r="S1216"/>
      <c r="T1216"/>
      <c r="U1216"/>
      <c r="V1216"/>
    </row>
    <row r="1217" spans="8:22" x14ac:dyDescent="0.3">
      <c r="H1217"/>
      <c r="I1217"/>
      <c r="S1217"/>
      <c r="T1217"/>
      <c r="U1217"/>
      <c r="V1217"/>
    </row>
    <row r="1218" spans="8:22" x14ac:dyDescent="0.3">
      <c r="H1218"/>
      <c r="I1218"/>
      <c r="S1218"/>
      <c r="T1218"/>
      <c r="U1218"/>
      <c r="V1218"/>
    </row>
    <row r="1219" spans="8:22" x14ac:dyDescent="0.3">
      <c r="H1219"/>
      <c r="I1219"/>
      <c r="S1219"/>
      <c r="T1219"/>
      <c r="U1219"/>
      <c r="V1219"/>
    </row>
    <row r="1220" spans="8:22" x14ac:dyDescent="0.3">
      <c r="H1220"/>
      <c r="I1220"/>
      <c r="S1220"/>
      <c r="T1220"/>
      <c r="U1220"/>
      <c r="V1220"/>
    </row>
    <row r="1221" spans="8:22" x14ac:dyDescent="0.3">
      <c r="H1221"/>
      <c r="I1221"/>
      <c r="S1221"/>
      <c r="T1221"/>
      <c r="U1221"/>
      <c r="V1221"/>
    </row>
    <row r="1222" spans="8:22" x14ac:dyDescent="0.3">
      <c r="H1222"/>
      <c r="I1222"/>
      <c r="S1222"/>
      <c r="T1222"/>
      <c r="U1222"/>
      <c r="V1222"/>
    </row>
    <row r="1223" spans="8:22" x14ac:dyDescent="0.3">
      <c r="H1223"/>
      <c r="I1223"/>
      <c r="S1223"/>
      <c r="T1223"/>
      <c r="U1223"/>
      <c r="V1223"/>
    </row>
    <row r="1224" spans="8:22" x14ac:dyDescent="0.3">
      <c r="H1224"/>
      <c r="I1224"/>
      <c r="S1224"/>
      <c r="T1224"/>
      <c r="U1224"/>
      <c r="V1224"/>
    </row>
    <row r="1225" spans="8:22" x14ac:dyDescent="0.3">
      <c r="H1225"/>
      <c r="I1225"/>
      <c r="S1225"/>
      <c r="T1225"/>
      <c r="U1225"/>
      <c r="V1225"/>
    </row>
    <row r="1226" spans="8:22" x14ac:dyDescent="0.3">
      <c r="H1226"/>
      <c r="I1226"/>
      <c r="S1226"/>
      <c r="T1226"/>
      <c r="U1226"/>
      <c r="V1226"/>
    </row>
    <row r="1227" spans="8:22" x14ac:dyDescent="0.3">
      <c r="H1227"/>
      <c r="I1227"/>
      <c r="S1227"/>
      <c r="T1227"/>
      <c r="U1227"/>
      <c r="V1227"/>
    </row>
    <row r="1228" spans="8:22" x14ac:dyDescent="0.3">
      <c r="H1228"/>
      <c r="I1228"/>
      <c r="S1228"/>
      <c r="T1228"/>
      <c r="U1228"/>
      <c r="V1228"/>
    </row>
    <row r="1229" spans="8:22" x14ac:dyDescent="0.3">
      <c r="H1229"/>
      <c r="I1229"/>
      <c r="S1229"/>
      <c r="T1229"/>
      <c r="U1229"/>
      <c r="V1229"/>
    </row>
    <row r="1230" spans="8:22" x14ac:dyDescent="0.3">
      <c r="H1230"/>
      <c r="I1230"/>
      <c r="S1230"/>
      <c r="T1230"/>
      <c r="U1230"/>
      <c r="V1230"/>
    </row>
    <row r="1231" spans="8:22" x14ac:dyDescent="0.3">
      <c r="H1231"/>
      <c r="I1231"/>
      <c r="S1231"/>
      <c r="T1231"/>
      <c r="U1231"/>
      <c r="V1231"/>
    </row>
    <row r="1232" spans="8:22" x14ac:dyDescent="0.3">
      <c r="H1232"/>
      <c r="I1232"/>
      <c r="S1232"/>
      <c r="T1232"/>
      <c r="U1232"/>
      <c r="V1232"/>
    </row>
    <row r="1233" spans="8:22" x14ac:dyDescent="0.3">
      <c r="H1233"/>
      <c r="I1233"/>
      <c r="S1233"/>
      <c r="T1233"/>
      <c r="U1233"/>
      <c r="V1233"/>
    </row>
    <row r="1234" spans="8:22" x14ac:dyDescent="0.3">
      <c r="H1234"/>
      <c r="I1234"/>
      <c r="S1234"/>
      <c r="T1234"/>
      <c r="U1234"/>
      <c r="V1234"/>
    </row>
    <row r="1235" spans="8:22" x14ac:dyDescent="0.3">
      <c r="H1235"/>
      <c r="I1235"/>
      <c r="S1235"/>
      <c r="T1235"/>
      <c r="U1235"/>
      <c r="V1235"/>
    </row>
    <row r="1236" spans="8:22" x14ac:dyDescent="0.3">
      <c r="H1236"/>
      <c r="I1236"/>
      <c r="S1236"/>
      <c r="T1236"/>
      <c r="U1236"/>
      <c r="V1236"/>
    </row>
    <row r="1237" spans="8:22" x14ac:dyDescent="0.3">
      <c r="H1237"/>
      <c r="I1237"/>
      <c r="S1237"/>
      <c r="T1237"/>
      <c r="U1237"/>
      <c r="V1237"/>
    </row>
    <row r="1238" spans="8:22" x14ac:dyDescent="0.3">
      <c r="H1238"/>
      <c r="I1238"/>
      <c r="S1238"/>
      <c r="T1238"/>
      <c r="U1238"/>
      <c r="V1238"/>
    </row>
    <row r="1239" spans="8:22" x14ac:dyDescent="0.3">
      <c r="H1239"/>
      <c r="I1239"/>
      <c r="S1239"/>
      <c r="T1239"/>
      <c r="U1239"/>
      <c r="V1239"/>
    </row>
    <row r="1240" spans="8:22" x14ac:dyDescent="0.3">
      <c r="H1240"/>
      <c r="I1240"/>
      <c r="S1240"/>
      <c r="T1240"/>
      <c r="U1240"/>
      <c r="V1240"/>
    </row>
    <row r="1241" spans="8:22" x14ac:dyDescent="0.3">
      <c r="H1241"/>
      <c r="I1241"/>
      <c r="S1241"/>
      <c r="T1241"/>
      <c r="U1241"/>
      <c r="V1241"/>
    </row>
    <row r="1242" spans="8:22" x14ac:dyDescent="0.3">
      <c r="H1242"/>
      <c r="I1242"/>
      <c r="S1242"/>
      <c r="T1242"/>
      <c r="U1242"/>
      <c r="V1242"/>
    </row>
    <row r="1243" spans="8:22" x14ac:dyDescent="0.3">
      <c r="H1243"/>
      <c r="I1243"/>
      <c r="S1243"/>
      <c r="T1243"/>
      <c r="U1243"/>
      <c r="V1243"/>
    </row>
    <row r="1244" spans="8:22" x14ac:dyDescent="0.3">
      <c r="H1244"/>
      <c r="I1244"/>
      <c r="S1244"/>
      <c r="T1244"/>
      <c r="U1244"/>
      <c r="V1244"/>
    </row>
    <row r="1245" spans="8:22" x14ac:dyDescent="0.3">
      <c r="H1245"/>
      <c r="I1245"/>
      <c r="S1245"/>
      <c r="T1245"/>
      <c r="U1245"/>
      <c r="V1245"/>
    </row>
    <row r="1246" spans="8:22" x14ac:dyDescent="0.3">
      <c r="H1246"/>
      <c r="I1246"/>
      <c r="S1246"/>
      <c r="T1246"/>
      <c r="U1246"/>
      <c r="V1246"/>
    </row>
    <row r="1247" spans="8:22" x14ac:dyDescent="0.3">
      <c r="H1247"/>
      <c r="I1247"/>
      <c r="S1247"/>
      <c r="T1247"/>
      <c r="U1247"/>
      <c r="V1247"/>
    </row>
    <row r="1248" spans="8:22" x14ac:dyDescent="0.3">
      <c r="H1248"/>
      <c r="I1248"/>
      <c r="S1248"/>
      <c r="T1248"/>
      <c r="U1248"/>
      <c r="V1248"/>
    </row>
    <row r="1249" spans="8:22" x14ac:dyDescent="0.3">
      <c r="H1249"/>
      <c r="I1249"/>
      <c r="S1249"/>
      <c r="T1249"/>
      <c r="U1249"/>
      <c r="V1249"/>
    </row>
    <row r="1250" spans="8:22" x14ac:dyDescent="0.3">
      <c r="H1250"/>
      <c r="I1250"/>
      <c r="S1250"/>
      <c r="T1250"/>
      <c r="U1250"/>
      <c r="V1250"/>
    </row>
    <row r="1251" spans="8:22" x14ac:dyDescent="0.3">
      <c r="H1251"/>
      <c r="I1251"/>
      <c r="S1251"/>
      <c r="T1251"/>
      <c r="U1251"/>
      <c r="V1251"/>
    </row>
    <row r="1252" spans="8:22" x14ac:dyDescent="0.3">
      <c r="H1252"/>
      <c r="I1252"/>
      <c r="S1252"/>
      <c r="T1252"/>
      <c r="U1252"/>
      <c r="V1252"/>
    </row>
    <row r="1253" spans="8:22" x14ac:dyDescent="0.3">
      <c r="H1253"/>
      <c r="I1253"/>
      <c r="S1253"/>
      <c r="T1253"/>
      <c r="U1253"/>
      <c r="V1253"/>
    </row>
    <row r="1254" spans="8:22" x14ac:dyDescent="0.3">
      <c r="H1254"/>
      <c r="I1254"/>
      <c r="S1254"/>
      <c r="T1254"/>
      <c r="U1254"/>
      <c r="V1254"/>
    </row>
    <row r="1255" spans="8:22" x14ac:dyDescent="0.3">
      <c r="H1255"/>
      <c r="I1255"/>
      <c r="S1255"/>
      <c r="T1255"/>
      <c r="U1255"/>
      <c r="V1255"/>
    </row>
    <row r="1256" spans="8:22" x14ac:dyDescent="0.3">
      <c r="H1256"/>
      <c r="I1256"/>
      <c r="S1256"/>
      <c r="T1256"/>
      <c r="U1256"/>
      <c r="V1256"/>
    </row>
    <row r="1257" spans="8:22" x14ac:dyDescent="0.3">
      <c r="H1257"/>
      <c r="I1257"/>
      <c r="S1257"/>
      <c r="T1257"/>
      <c r="U1257"/>
      <c r="V1257"/>
    </row>
    <row r="1258" spans="8:22" x14ac:dyDescent="0.3">
      <c r="H1258"/>
      <c r="I1258"/>
      <c r="S1258"/>
      <c r="T1258"/>
      <c r="U1258"/>
      <c r="V1258"/>
    </row>
    <row r="1259" spans="8:22" x14ac:dyDescent="0.3">
      <c r="H1259"/>
      <c r="I1259"/>
      <c r="S1259"/>
      <c r="T1259"/>
      <c r="U1259"/>
      <c r="V1259"/>
    </row>
    <row r="1260" spans="8:22" x14ac:dyDescent="0.3">
      <c r="H1260"/>
      <c r="I1260"/>
      <c r="S1260"/>
      <c r="T1260"/>
      <c r="U1260"/>
      <c r="V1260"/>
    </row>
    <row r="1261" spans="8:22" x14ac:dyDescent="0.3">
      <c r="H1261"/>
      <c r="I1261"/>
      <c r="S1261"/>
      <c r="T1261"/>
      <c r="U1261"/>
      <c r="V1261"/>
    </row>
    <row r="1262" spans="8:22" x14ac:dyDescent="0.3">
      <c r="H1262"/>
      <c r="I1262"/>
      <c r="S1262"/>
      <c r="T1262"/>
      <c r="U1262"/>
      <c r="V1262"/>
    </row>
    <row r="1263" spans="8:22" x14ac:dyDescent="0.3">
      <c r="H1263"/>
      <c r="I1263"/>
      <c r="S1263"/>
      <c r="T1263"/>
      <c r="U1263"/>
      <c r="V1263"/>
    </row>
    <row r="1264" spans="8:22" x14ac:dyDescent="0.3">
      <c r="H1264"/>
      <c r="I1264"/>
      <c r="S1264"/>
      <c r="T1264"/>
      <c r="U1264"/>
      <c r="V1264"/>
    </row>
    <row r="1265" spans="8:22" x14ac:dyDescent="0.3">
      <c r="H1265"/>
      <c r="I1265"/>
      <c r="S1265"/>
      <c r="T1265"/>
      <c r="U1265"/>
      <c r="V1265"/>
    </row>
    <row r="1266" spans="8:22" x14ac:dyDescent="0.3">
      <c r="H1266"/>
      <c r="I1266"/>
      <c r="S1266"/>
      <c r="T1266"/>
      <c r="U1266"/>
      <c r="V1266"/>
    </row>
    <row r="1267" spans="8:22" x14ac:dyDescent="0.3">
      <c r="H1267"/>
      <c r="I1267"/>
      <c r="S1267"/>
      <c r="T1267"/>
      <c r="U1267"/>
      <c r="V1267"/>
    </row>
    <row r="1268" spans="8:22" x14ac:dyDescent="0.3">
      <c r="H1268"/>
      <c r="I1268"/>
      <c r="S1268"/>
      <c r="T1268"/>
      <c r="U1268"/>
      <c r="V1268"/>
    </row>
    <row r="1269" spans="8:22" x14ac:dyDescent="0.3">
      <c r="H1269"/>
      <c r="I1269"/>
      <c r="S1269"/>
      <c r="T1269"/>
      <c r="U1269"/>
      <c r="V1269"/>
    </row>
    <row r="1270" spans="8:22" x14ac:dyDescent="0.3">
      <c r="H1270"/>
      <c r="I1270"/>
      <c r="S1270"/>
      <c r="T1270"/>
      <c r="U1270"/>
      <c r="V1270"/>
    </row>
    <row r="1271" spans="8:22" x14ac:dyDescent="0.3">
      <c r="H1271"/>
      <c r="I1271"/>
      <c r="S1271"/>
      <c r="T1271"/>
      <c r="U1271"/>
      <c r="V1271"/>
    </row>
    <row r="1272" spans="8:22" x14ac:dyDescent="0.3">
      <c r="H1272"/>
      <c r="I1272"/>
      <c r="S1272"/>
      <c r="T1272"/>
      <c r="U1272"/>
      <c r="V1272"/>
    </row>
    <row r="1273" spans="8:22" x14ac:dyDescent="0.3">
      <c r="H1273"/>
      <c r="I1273"/>
      <c r="S1273"/>
      <c r="T1273"/>
      <c r="U1273"/>
      <c r="V1273"/>
    </row>
    <row r="1274" spans="8:22" x14ac:dyDescent="0.3">
      <c r="H1274"/>
      <c r="I1274"/>
      <c r="S1274"/>
      <c r="T1274"/>
      <c r="U1274"/>
      <c r="V1274"/>
    </row>
    <row r="1275" spans="8:22" x14ac:dyDescent="0.3">
      <c r="H1275"/>
      <c r="I1275"/>
      <c r="S1275"/>
      <c r="T1275"/>
      <c r="U1275"/>
      <c r="V1275"/>
    </row>
    <row r="1276" spans="8:22" x14ac:dyDescent="0.3">
      <c r="H1276"/>
      <c r="I1276"/>
      <c r="S1276"/>
      <c r="T1276"/>
      <c r="U1276"/>
      <c r="V1276"/>
    </row>
    <row r="1277" spans="8:22" x14ac:dyDescent="0.3">
      <c r="H1277"/>
      <c r="I1277"/>
      <c r="S1277"/>
      <c r="T1277"/>
      <c r="U1277"/>
      <c r="V1277"/>
    </row>
    <row r="1278" spans="8:22" x14ac:dyDescent="0.3">
      <c r="H1278"/>
      <c r="I1278"/>
      <c r="S1278"/>
      <c r="T1278"/>
      <c r="U1278"/>
      <c r="V1278"/>
    </row>
    <row r="1279" spans="8:22" x14ac:dyDescent="0.3">
      <c r="H1279"/>
      <c r="I1279"/>
      <c r="S1279"/>
      <c r="T1279"/>
      <c r="U1279"/>
      <c r="V1279"/>
    </row>
    <row r="1280" spans="8:22" x14ac:dyDescent="0.3">
      <c r="H1280"/>
      <c r="I1280"/>
      <c r="S1280"/>
      <c r="T1280"/>
      <c r="U1280"/>
      <c r="V1280"/>
    </row>
    <row r="1281" spans="8:22" x14ac:dyDescent="0.3">
      <c r="H1281"/>
      <c r="I1281"/>
      <c r="S1281"/>
      <c r="T1281"/>
      <c r="U1281"/>
      <c r="V1281"/>
    </row>
    <row r="1282" spans="8:22" x14ac:dyDescent="0.3">
      <c r="H1282"/>
      <c r="I1282"/>
      <c r="S1282"/>
      <c r="T1282"/>
      <c r="U1282"/>
      <c r="V1282"/>
    </row>
    <row r="1283" spans="8:22" x14ac:dyDescent="0.3">
      <c r="H1283"/>
      <c r="I1283"/>
      <c r="S1283"/>
      <c r="T1283"/>
      <c r="U1283"/>
      <c r="V1283"/>
    </row>
    <row r="1284" spans="8:22" x14ac:dyDescent="0.3">
      <c r="H1284"/>
      <c r="I1284"/>
      <c r="S1284"/>
      <c r="T1284"/>
      <c r="U1284"/>
      <c r="V1284"/>
    </row>
    <row r="1285" spans="8:22" x14ac:dyDescent="0.3">
      <c r="H1285"/>
      <c r="I1285"/>
      <c r="S1285"/>
      <c r="T1285"/>
      <c r="U1285"/>
      <c r="V1285"/>
    </row>
    <row r="1286" spans="8:22" x14ac:dyDescent="0.3">
      <c r="H1286"/>
      <c r="I1286"/>
      <c r="S1286"/>
      <c r="T1286"/>
      <c r="U1286"/>
      <c r="V1286"/>
    </row>
    <row r="1287" spans="8:22" x14ac:dyDescent="0.3">
      <c r="H1287"/>
      <c r="I1287"/>
      <c r="S1287"/>
      <c r="T1287"/>
      <c r="U1287"/>
      <c r="V1287"/>
    </row>
    <row r="1288" spans="8:22" x14ac:dyDescent="0.3">
      <c r="H1288"/>
      <c r="I1288"/>
      <c r="S1288"/>
      <c r="T1288"/>
      <c r="U1288"/>
      <c r="V1288"/>
    </row>
    <row r="1289" spans="8:22" x14ac:dyDescent="0.3">
      <c r="H1289"/>
      <c r="I1289"/>
      <c r="S1289"/>
      <c r="T1289"/>
      <c r="U1289"/>
      <c r="V1289"/>
    </row>
    <row r="1290" spans="8:22" x14ac:dyDescent="0.3">
      <c r="H1290"/>
      <c r="I1290"/>
      <c r="S1290"/>
      <c r="T1290"/>
      <c r="U1290"/>
      <c r="V1290"/>
    </row>
    <row r="1291" spans="8:22" x14ac:dyDescent="0.3">
      <c r="H1291"/>
      <c r="I1291"/>
      <c r="S1291"/>
      <c r="T1291"/>
      <c r="U1291"/>
      <c r="V1291"/>
    </row>
    <row r="1292" spans="8:22" x14ac:dyDescent="0.3">
      <c r="H1292"/>
      <c r="I1292"/>
      <c r="S1292"/>
      <c r="T1292"/>
      <c r="U1292"/>
      <c r="V1292"/>
    </row>
    <row r="1293" spans="8:22" x14ac:dyDescent="0.3">
      <c r="H1293"/>
      <c r="I1293"/>
      <c r="S1293"/>
      <c r="T1293"/>
      <c r="U1293"/>
      <c r="V1293"/>
    </row>
    <row r="1294" spans="8:22" x14ac:dyDescent="0.3">
      <c r="H1294"/>
      <c r="I1294"/>
      <c r="S1294"/>
      <c r="T1294"/>
      <c r="U1294"/>
      <c r="V1294"/>
    </row>
    <row r="1295" spans="8:22" x14ac:dyDescent="0.3">
      <c r="H1295"/>
      <c r="I1295"/>
      <c r="S1295"/>
      <c r="T1295"/>
      <c r="U1295"/>
      <c r="V1295"/>
    </row>
    <row r="1296" spans="8:22" x14ac:dyDescent="0.3">
      <c r="H1296"/>
      <c r="I1296"/>
      <c r="S1296"/>
      <c r="T1296"/>
      <c r="U1296"/>
      <c r="V1296"/>
    </row>
    <row r="1297" spans="8:22" x14ac:dyDescent="0.3">
      <c r="H1297"/>
      <c r="I1297"/>
      <c r="S1297"/>
      <c r="T1297"/>
      <c r="U1297"/>
      <c r="V1297"/>
    </row>
    <row r="1298" spans="8:22" x14ac:dyDescent="0.3">
      <c r="H1298"/>
      <c r="I1298"/>
      <c r="S1298"/>
      <c r="T1298"/>
      <c r="U1298"/>
      <c r="V1298"/>
    </row>
    <row r="1299" spans="8:22" x14ac:dyDescent="0.3">
      <c r="H1299"/>
      <c r="I1299"/>
      <c r="S1299"/>
      <c r="T1299"/>
      <c r="U1299"/>
      <c r="V1299"/>
    </row>
    <row r="1300" spans="8:22" x14ac:dyDescent="0.3">
      <c r="H1300"/>
      <c r="I1300"/>
      <c r="S1300"/>
      <c r="T1300"/>
      <c r="U1300"/>
      <c r="V1300"/>
    </row>
    <row r="1301" spans="8:22" x14ac:dyDescent="0.3">
      <c r="H1301"/>
      <c r="I1301"/>
      <c r="S1301"/>
      <c r="T1301"/>
      <c r="U1301"/>
      <c r="V1301"/>
    </row>
    <row r="1302" spans="8:22" x14ac:dyDescent="0.3">
      <c r="H1302"/>
      <c r="I1302"/>
      <c r="S1302"/>
      <c r="T1302"/>
      <c r="U1302"/>
      <c r="V1302"/>
    </row>
    <row r="1303" spans="8:22" x14ac:dyDescent="0.3">
      <c r="H1303"/>
      <c r="I1303"/>
      <c r="S1303"/>
      <c r="T1303"/>
      <c r="U1303"/>
      <c r="V1303"/>
    </row>
    <row r="1304" spans="8:22" x14ac:dyDescent="0.3">
      <c r="H1304"/>
      <c r="I1304"/>
      <c r="S1304"/>
      <c r="T1304"/>
      <c r="U1304"/>
      <c r="V1304"/>
    </row>
    <row r="1305" spans="8:22" x14ac:dyDescent="0.3">
      <c r="H1305"/>
      <c r="I1305"/>
      <c r="S1305"/>
      <c r="T1305"/>
      <c r="U1305"/>
      <c r="V1305"/>
    </row>
    <row r="1306" spans="8:22" x14ac:dyDescent="0.3">
      <c r="H1306"/>
      <c r="I1306"/>
      <c r="S1306"/>
      <c r="T1306"/>
      <c r="U1306"/>
      <c r="V1306"/>
    </row>
    <row r="1307" spans="8:22" x14ac:dyDescent="0.3">
      <c r="H1307"/>
      <c r="I1307"/>
      <c r="S1307"/>
      <c r="T1307"/>
      <c r="U1307"/>
      <c r="V1307"/>
    </row>
    <row r="1308" spans="8:22" x14ac:dyDescent="0.3">
      <c r="H1308"/>
      <c r="I1308"/>
      <c r="S1308"/>
      <c r="T1308"/>
      <c r="U1308"/>
      <c r="V1308"/>
    </row>
    <row r="1309" spans="8:22" x14ac:dyDescent="0.3">
      <c r="H1309"/>
      <c r="I1309"/>
      <c r="S1309"/>
      <c r="T1309"/>
      <c r="U1309"/>
      <c r="V1309"/>
    </row>
    <row r="1310" spans="8:22" x14ac:dyDescent="0.3">
      <c r="H1310"/>
      <c r="I1310"/>
      <c r="S1310"/>
      <c r="T1310"/>
      <c r="U1310"/>
      <c r="V1310"/>
    </row>
    <row r="1311" spans="8:22" x14ac:dyDescent="0.3">
      <c r="H1311"/>
      <c r="I1311"/>
      <c r="S1311"/>
      <c r="T1311"/>
      <c r="U1311"/>
      <c r="V1311"/>
    </row>
    <row r="1312" spans="8:22" x14ac:dyDescent="0.3">
      <c r="H1312"/>
      <c r="I1312"/>
      <c r="S1312"/>
      <c r="T1312"/>
      <c r="U1312"/>
      <c r="V1312"/>
    </row>
    <row r="1313" spans="8:22" x14ac:dyDescent="0.3">
      <c r="H1313"/>
      <c r="I1313"/>
      <c r="S1313"/>
      <c r="T1313"/>
      <c r="U1313"/>
      <c r="V1313"/>
    </row>
    <row r="1314" spans="8:22" x14ac:dyDescent="0.3">
      <c r="H1314"/>
      <c r="I1314"/>
      <c r="S1314"/>
      <c r="T1314"/>
      <c r="U1314"/>
      <c r="V1314"/>
    </row>
    <row r="1315" spans="8:22" x14ac:dyDescent="0.3">
      <c r="H1315"/>
      <c r="I1315"/>
      <c r="S1315"/>
      <c r="T1315"/>
      <c r="U1315"/>
      <c r="V1315"/>
    </row>
    <row r="1316" spans="8:22" x14ac:dyDescent="0.3">
      <c r="H1316"/>
      <c r="I1316"/>
      <c r="S1316"/>
      <c r="T1316"/>
      <c r="U1316"/>
      <c r="V1316"/>
    </row>
    <row r="1317" spans="8:22" x14ac:dyDescent="0.3">
      <c r="H1317"/>
      <c r="I1317"/>
      <c r="S1317"/>
      <c r="T1317"/>
      <c r="U1317"/>
      <c r="V1317"/>
    </row>
    <row r="1318" spans="8:22" x14ac:dyDescent="0.3">
      <c r="H1318"/>
      <c r="I1318"/>
      <c r="S1318"/>
      <c r="T1318"/>
      <c r="U1318"/>
      <c r="V1318"/>
    </row>
    <row r="1319" spans="8:22" x14ac:dyDescent="0.3">
      <c r="H1319"/>
      <c r="I1319"/>
      <c r="S1319"/>
      <c r="T1319"/>
      <c r="U1319"/>
      <c r="V1319"/>
    </row>
    <row r="1320" spans="8:22" x14ac:dyDescent="0.3">
      <c r="H1320"/>
      <c r="I1320"/>
      <c r="S1320"/>
      <c r="T1320"/>
      <c r="U1320"/>
      <c r="V1320"/>
    </row>
    <row r="1321" spans="8:22" x14ac:dyDescent="0.3">
      <c r="H1321"/>
      <c r="I1321"/>
      <c r="S1321"/>
      <c r="T1321"/>
      <c r="U1321"/>
      <c r="V1321"/>
    </row>
    <row r="1322" spans="8:22" x14ac:dyDescent="0.3">
      <c r="H1322"/>
      <c r="I1322"/>
      <c r="S1322"/>
      <c r="T1322"/>
      <c r="U1322"/>
      <c r="V1322"/>
    </row>
    <row r="1323" spans="8:22" x14ac:dyDescent="0.3">
      <c r="H1323"/>
      <c r="I1323"/>
      <c r="S1323"/>
      <c r="T1323"/>
      <c r="U1323"/>
      <c r="V1323"/>
    </row>
    <row r="1324" spans="8:22" x14ac:dyDescent="0.3">
      <c r="H1324"/>
      <c r="I1324"/>
      <c r="S1324"/>
      <c r="T1324"/>
      <c r="U1324"/>
      <c r="V1324"/>
    </row>
    <row r="1325" spans="8:22" x14ac:dyDescent="0.3">
      <c r="H1325"/>
      <c r="I1325"/>
      <c r="S1325"/>
      <c r="T1325"/>
      <c r="U1325"/>
      <c r="V1325"/>
    </row>
    <row r="1326" spans="8:22" x14ac:dyDescent="0.3">
      <c r="H1326"/>
      <c r="I1326"/>
      <c r="S1326"/>
      <c r="T1326"/>
      <c r="U1326"/>
      <c r="V1326"/>
    </row>
    <row r="1327" spans="8:22" x14ac:dyDescent="0.3">
      <c r="H1327"/>
      <c r="I1327"/>
      <c r="S1327"/>
      <c r="T1327"/>
      <c r="U1327"/>
      <c r="V1327"/>
    </row>
    <row r="1328" spans="8:22" x14ac:dyDescent="0.3">
      <c r="H1328"/>
      <c r="I1328"/>
      <c r="S1328"/>
      <c r="T1328"/>
      <c r="U1328"/>
      <c r="V1328"/>
    </row>
    <row r="1329" spans="8:22" x14ac:dyDescent="0.3">
      <c r="H1329"/>
      <c r="I1329"/>
      <c r="S1329"/>
      <c r="T1329"/>
      <c r="U1329"/>
      <c r="V1329"/>
    </row>
    <row r="1330" spans="8:22" x14ac:dyDescent="0.3">
      <c r="H1330"/>
      <c r="I1330"/>
      <c r="S1330"/>
      <c r="T1330"/>
      <c r="U1330"/>
      <c r="V1330"/>
    </row>
    <row r="1331" spans="8:22" x14ac:dyDescent="0.3">
      <c r="H1331"/>
      <c r="I1331"/>
      <c r="S1331"/>
      <c r="T1331"/>
      <c r="U1331"/>
      <c r="V1331"/>
    </row>
    <row r="1332" spans="8:22" x14ac:dyDescent="0.3">
      <c r="H1332"/>
      <c r="I1332"/>
      <c r="S1332"/>
      <c r="T1332"/>
      <c r="U1332"/>
      <c r="V1332"/>
    </row>
    <row r="1333" spans="8:22" x14ac:dyDescent="0.3">
      <c r="H1333"/>
      <c r="I1333"/>
      <c r="S1333"/>
      <c r="T1333"/>
      <c r="U1333"/>
      <c r="V1333"/>
    </row>
    <row r="1334" spans="8:22" x14ac:dyDescent="0.3">
      <c r="H1334"/>
      <c r="I1334"/>
      <c r="S1334"/>
      <c r="T1334"/>
      <c r="U1334"/>
      <c r="V1334"/>
    </row>
    <row r="1335" spans="8:22" x14ac:dyDescent="0.3">
      <c r="H1335"/>
      <c r="I1335"/>
      <c r="S1335"/>
      <c r="T1335"/>
      <c r="U1335"/>
      <c r="V1335"/>
    </row>
    <row r="1336" spans="8:22" x14ac:dyDescent="0.3">
      <c r="H1336"/>
      <c r="I1336"/>
      <c r="S1336"/>
      <c r="T1336"/>
      <c r="U1336"/>
      <c r="V1336"/>
    </row>
    <row r="1337" spans="8:22" x14ac:dyDescent="0.3">
      <c r="H1337"/>
      <c r="I1337"/>
      <c r="S1337"/>
      <c r="T1337"/>
      <c r="U1337"/>
      <c r="V1337"/>
    </row>
    <row r="1338" spans="8:22" x14ac:dyDescent="0.3">
      <c r="H1338"/>
      <c r="I1338"/>
      <c r="S1338"/>
      <c r="T1338"/>
      <c r="U1338"/>
      <c r="V1338"/>
    </row>
    <row r="1339" spans="8:22" x14ac:dyDescent="0.3">
      <c r="H1339"/>
      <c r="I1339"/>
      <c r="S1339"/>
      <c r="T1339"/>
      <c r="U1339"/>
      <c r="V1339"/>
    </row>
    <row r="1340" spans="8:22" x14ac:dyDescent="0.3">
      <c r="H1340"/>
      <c r="I1340"/>
      <c r="S1340"/>
      <c r="T1340"/>
      <c r="U1340"/>
      <c r="V1340"/>
    </row>
    <row r="1341" spans="8:22" x14ac:dyDescent="0.3">
      <c r="H1341"/>
      <c r="I1341"/>
      <c r="S1341"/>
      <c r="T1341"/>
      <c r="U1341"/>
      <c r="V1341"/>
    </row>
    <row r="1342" spans="8:22" x14ac:dyDescent="0.3">
      <c r="H1342"/>
      <c r="I1342"/>
      <c r="S1342"/>
      <c r="T1342"/>
      <c r="U1342"/>
      <c r="V1342"/>
    </row>
    <row r="1343" spans="8:22" x14ac:dyDescent="0.3">
      <c r="H1343"/>
      <c r="I1343"/>
      <c r="S1343"/>
      <c r="T1343"/>
      <c r="U1343"/>
      <c r="V1343"/>
    </row>
    <row r="1344" spans="8:22" x14ac:dyDescent="0.3">
      <c r="H1344"/>
      <c r="I1344"/>
      <c r="S1344"/>
      <c r="T1344"/>
      <c r="U1344"/>
      <c r="V1344"/>
    </row>
    <row r="1345" spans="8:22" x14ac:dyDescent="0.3">
      <c r="H1345"/>
      <c r="I1345"/>
      <c r="S1345"/>
      <c r="T1345"/>
      <c r="U1345"/>
      <c r="V1345"/>
    </row>
    <row r="1346" spans="8:22" x14ac:dyDescent="0.3">
      <c r="H1346"/>
      <c r="I1346"/>
      <c r="S1346"/>
      <c r="T1346"/>
      <c r="U1346"/>
      <c r="V1346"/>
    </row>
    <row r="1347" spans="8:22" x14ac:dyDescent="0.3">
      <c r="H1347"/>
      <c r="I1347"/>
      <c r="S1347"/>
      <c r="T1347"/>
      <c r="U1347"/>
      <c r="V1347"/>
    </row>
    <row r="1348" spans="8:22" x14ac:dyDescent="0.3">
      <c r="H1348"/>
      <c r="I1348"/>
      <c r="S1348"/>
      <c r="T1348"/>
      <c r="U1348"/>
      <c r="V1348"/>
    </row>
    <row r="1349" spans="8:22" x14ac:dyDescent="0.3">
      <c r="H1349"/>
      <c r="I1349"/>
      <c r="S1349"/>
      <c r="T1349"/>
      <c r="U1349"/>
      <c r="V1349"/>
    </row>
    <row r="1350" spans="8:22" x14ac:dyDescent="0.3">
      <c r="H1350"/>
      <c r="I1350"/>
      <c r="S1350"/>
      <c r="T1350"/>
      <c r="U1350"/>
      <c r="V1350"/>
    </row>
    <row r="1351" spans="8:22" x14ac:dyDescent="0.3">
      <c r="H1351"/>
      <c r="I1351"/>
      <c r="S1351"/>
      <c r="T1351"/>
      <c r="U1351"/>
      <c r="V1351"/>
    </row>
    <row r="1352" spans="8:22" x14ac:dyDescent="0.3">
      <c r="H1352"/>
      <c r="I1352"/>
      <c r="S1352"/>
      <c r="T1352"/>
      <c r="U1352"/>
      <c r="V1352"/>
    </row>
    <row r="1353" spans="8:22" x14ac:dyDescent="0.3">
      <c r="H1353"/>
      <c r="I1353"/>
      <c r="S1353"/>
      <c r="T1353"/>
      <c r="U1353"/>
      <c r="V1353"/>
    </row>
    <row r="1354" spans="8:22" x14ac:dyDescent="0.3">
      <c r="H1354"/>
      <c r="I1354"/>
      <c r="S1354"/>
      <c r="T1354"/>
      <c r="U1354"/>
      <c r="V1354"/>
    </row>
    <row r="1355" spans="8:22" x14ac:dyDescent="0.3">
      <c r="H1355"/>
      <c r="I1355"/>
      <c r="S1355"/>
      <c r="T1355"/>
      <c r="U1355"/>
      <c r="V1355"/>
    </row>
    <row r="1356" spans="8:22" x14ac:dyDescent="0.3">
      <c r="H1356"/>
      <c r="I1356"/>
      <c r="S1356"/>
      <c r="T1356"/>
      <c r="U1356"/>
      <c r="V1356"/>
    </row>
    <row r="1357" spans="8:22" x14ac:dyDescent="0.3">
      <c r="H1357"/>
      <c r="I1357"/>
      <c r="S1357"/>
      <c r="T1357"/>
      <c r="U1357"/>
      <c r="V1357"/>
    </row>
    <row r="1358" spans="8:22" x14ac:dyDescent="0.3">
      <c r="H1358"/>
      <c r="I1358"/>
      <c r="S1358"/>
      <c r="T1358"/>
      <c r="U1358"/>
      <c r="V1358"/>
    </row>
    <row r="1359" spans="8:22" x14ac:dyDescent="0.3">
      <c r="H1359"/>
      <c r="I1359"/>
      <c r="S1359"/>
      <c r="T1359"/>
      <c r="U1359"/>
      <c r="V1359"/>
    </row>
    <row r="1360" spans="8:22" x14ac:dyDescent="0.3">
      <c r="H1360"/>
      <c r="I1360"/>
      <c r="S1360"/>
      <c r="T1360"/>
      <c r="U1360"/>
      <c r="V1360"/>
    </row>
    <row r="1361" spans="8:22" x14ac:dyDescent="0.3">
      <c r="H1361"/>
      <c r="I1361"/>
      <c r="S1361"/>
      <c r="T1361"/>
      <c r="U1361"/>
      <c r="V1361"/>
    </row>
    <row r="1362" spans="8:22" x14ac:dyDescent="0.3">
      <c r="H1362"/>
      <c r="I1362"/>
      <c r="S1362"/>
      <c r="T1362"/>
      <c r="U1362"/>
      <c r="V1362"/>
    </row>
    <row r="1363" spans="8:22" x14ac:dyDescent="0.3">
      <c r="H1363"/>
      <c r="I1363"/>
      <c r="S1363"/>
      <c r="T1363"/>
      <c r="U1363"/>
      <c r="V1363"/>
    </row>
    <row r="1364" spans="8:22" x14ac:dyDescent="0.3">
      <c r="H1364"/>
      <c r="I1364"/>
      <c r="S1364"/>
      <c r="T1364"/>
      <c r="U1364"/>
      <c r="V1364"/>
    </row>
    <row r="1365" spans="8:22" x14ac:dyDescent="0.3">
      <c r="H1365"/>
      <c r="I1365"/>
      <c r="S1365"/>
      <c r="T1365"/>
      <c r="U1365"/>
      <c r="V1365"/>
    </row>
    <row r="1366" spans="8:22" x14ac:dyDescent="0.3">
      <c r="H1366"/>
      <c r="I1366"/>
      <c r="S1366"/>
      <c r="T1366"/>
      <c r="U1366"/>
      <c r="V1366"/>
    </row>
    <row r="1367" spans="8:22" x14ac:dyDescent="0.3">
      <c r="H1367"/>
      <c r="I1367"/>
      <c r="S1367"/>
      <c r="T1367"/>
      <c r="U1367"/>
      <c r="V1367"/>
    </row>
    <row r="1368" spans="8:22" x14ac:dyDescent="0.3">
      <c r="H1368"/>
      <c r="I1368"/>
      <c r="S1368"/>
      <c r="T1368"/>
      <c r="U1368"/>
      <c r="V1368"/>
    </row>
    <row r="1369" spans="8:22" x14ac:dyDescent="0.3">
      <c r="H1369"/>
      <c r="I1369"/>
      <c r="S1369"/>
      <c r="T1369"/>
      <c r="U1369"/>
      <c r="V1369"/>
    </row>
    <row r="1370" spans="8:22" x14ac:dyDescent="0.3">
      <c r="H1370"/>
      <c r="I1370"/>
      <c r="S1370"/>
      <c r="T1370"/>
      <c r="U1370"/>
      <c r="V1370"/>
    </row>
    <row r="1371" spans="8:22" x14ac:dyDescent="0.3">
      <c r="H1371"/>
      <c r="I1371"/>
      <c r="S1371"/>
      <c r="T1371"/>
      <c r="U1371"/>
      <c r="V1371"/>
    </row>
    <row r="1372" spans="8:22" x14ac:dyDescent="0.3">
      <c r="H1372"/>
      <c r="I1372"/>
      <c r="S1372"/>
      <c r="T1372"/>
      <c r="U1372"/>
      <c r="V1372"/>
    </row>
    <row r="1373" spans="8:22" x14ac:dyDescent="0.3">
      <c r="H1373"/>
      <c r="I1373"/>
      <c r="S1373"/>
      <c r="T1373"/>
      <c r="U1373"/>
      <c r="V1373"/>
    </row>
    <row r="1374" spans="8:22" x14ac:dyDescent="0.3">
      <c r="H1374"/>
      <c r="I1374"/>
      <c r="S1374"/>
      <c r="T1374"/>
      <c r="U1374"/>
      <c r="V1374"/>
    </row>
    <row r="1375" spans="8:22" x14ac:dyDescent="0.3">
      <c r="H1375"/>
      <c r="I1375"/>
      <c r="S1375"/>
      <c r="T1375"/>
      <c r="U1375"/>
      <c r="V1375"/>
    </row>
    <row r="1376" spans="8:22" x14ac:dyDescent="0.3">
      <c r="H1376"/>
      <c r="I1376"/>
      <c r="S1376"/>
      <c r="T1376"/>
      <c r="U1376"/>
      <c r="V1376"/>
    </row>
    <row r="1377" spans="8:22" x14ac:dyDescent="0.3">
      <c r="H1377"/>
      <c r="I1377"/>
      <c r="S1377"/>
      <c r="T1377"/>
      <c r="U1377"/>
      <c r="V1377"/>
    </row>
    <row r="1378" spans="8:22" x14ac:dyDescent="0.3">
      <c r="H1378"/>
      <c r="I1378"/>
      <c r="S1378"/>
      <c r="T1378"/>
      <c r="U1378"/>
      <c r="V1378"/>
    </row>
    <row r="1379" spans="8:22" x14ac:dyDescent="0.3">
      <c r="H1379"/>
      <c r="I1379"/>
      <c r="S1379"/>
      <c r="T1379"/>
      <c r="U1379"/>
      <c r="V1379"/>
    </row>
    <row r="1380" spans="8:22" x14ac:dyDescent="0.3">
      <c r="H1380"/>
      <c r="I1380"/>
      <c r="S1380"/>
      <c r="T1380"/>
      <c r="U1380"/>
      <c r="V1380"/>
    </row>
    <row r="1381" spans="8:22" x14ac:dyDescent="0.3">
      <c r="H1381"/>
      <c r="I1381"/>
      <c r="S1381"/>
      <c r="T1381"/>
      <c r="U1381"/>
      <c r="V1381"/>
    </row>
    <row r="1382" spans="8:22" x14ac:dyDescent="0.3">
      <c r="H1382"/>
      <c r="I1382"/>
      <c r="S1382"/>
      <c r="T1382"/>
      <c r="U1382"/>
      <c r="V1382"/>
    </row>
    <row r="1383" spans="8:22" x14ac:dyDescent="0.3">
      <c r="H1383"/>
      <c r="I1383"/>
      <c r="S1383"/>
      <c r="T1383"/>
      <c r="U1383"/>
      <c r="V1383"/>
    </row>
    <row r="1384" spans="8:22" x14ac:dyDescent="0.3">
      <c r="H1384"/>
      <c r="I1384"/>
      <c r="S1384"/>
      <c r="T1384"/>
      <c r="U1384"/>
      <c r="V1384"/>
    </row>
    <row r="1385" spans="8:22" x14ac:dyDescent="0.3">
      <c r="H1385"/>
      <c r="I1385"/>
      <c r="S1385"/>
      <c r="T1385"/>
      <c r="U1385"/>
      <c r="V1385"/>
    </row>
    <row r="1386" spans="8:22" x14ac:dyDescent="0.3">
      <c r="H1386"/>
      <c r="I1386"/>
      <c r="S1386"/>
      <c r="T1386"/>
      <c r="U1386"/>
      <c r="V1386"/>
    </row>
    <row r="1387" spans="8:22" x14ac:dyDescent="0.3">
      <c r="H1387"/>
      <c r="I1387"/>
      <c r="S1387"/>
      <c r="T1387"/>
      <c r="U1387"/>
      <c r="V1387"/>
    </row>
    <row r="1388" spans="8:22" x14ac:dyDescent="0.3">
      <c r="H1388"/>
      <c r="I1388"/>
      <c r="S1388"/>
      <c r="T1388"/>
      <c r="U1388"/>
      <c r="V1388"/>
    </row>
    <row r="1389" spans="8:22" x14ac:dyDescent="0.3">
      <c r="H1389"/>
      <c r="I1389"/>
      <c r="S1389"/>
      <c r="T1389"/>
      <c r="U1389"/>
      <c r="V1389"/>
    </row>
    <row r="1390" spans="8:22" x14ac:dyDescent="0.3">
      <c r="H1390"/>
      <c r="I1390"/>
      <c r="S1390"/>
      <c r="T1390"/>
      <c r="U1390"/>
      <c r="V1390"/>
    </row>
    <row r="1391" spans="8:22" x14ac:dyDescent="0.3">
      <c r="H1391"/>
      <c r="I1391"/>
      <c r="S1391"/>
      <c r="T1391"/>
      <c r="U1391"/>
      <c r="V1391"/>
    </row>
    <row r="1392" spans="8:22" x14ac:dyDescent="0.3">
      <c r="H1392"/>
      <c r="I1392"/>
      <c r="S1392"/>
      <c r="T1392"/>
      <c r="U1392"/>
      <c r="V1392"/>
    </row>
    <row r="1393" spans="8:22" x14ac:dyDescent="0.3">
      <c r="H1393"/>
      <c r="I1393"/>
      <c r="S1393"/>
      <c r="T1393"/>
      <c r="U1393"/>
      <c r="V1393"/>
    </row>
    <row r="1394" spans="8:22" x14ac:dyDescent="0.3">
      <c r="H1394"/>
      <c r="I1394"/>
      <c r="S1394"/>
      <c r="T1394"/>
      <c r="U1394"/>
      <c r="V1394"/>
    </row>
    <row r="1395" spans="8:22" x14ac:dyDescent="0.3">
      <c r="H1395"/>
      <c r="I1395"/>
      <c r="S1395"/>
      <c r="T1395"/>
      <c r="U1395"/>
      <c r="V1395"/>
    </row>
    <row r="1396" spans="8:22" x14ac:dyDescent="0.3">
      <c r="H1396"/>
      <c r="I1396"/>
      <c r="S1396"/>
      <c r="T1396"/>
      <c r="U1396"/>
      <c r="V1396"/>
    </row>
    <row r="1397" spans="8:22" x14ac:dyDescent="0.3">
      <c r="H1397"/>
      <c r="I1397"/>
      <c r="S1397"/>
      <c r="T1397"/>
      <c r="U1397"/>
      <c r="V1397"/>
    </row>
    <row r="1398" spans="8:22" x14ac:dyDescent="0.3">
      <c r="H1398"/>
      <c r="I1398"/>
      <c r="S1398"/>
      <c r="T1398"/>
      <c r="U1398"/>
      <c r="V1398"/>
    </row>
    <row r="1399" spans="8:22" x14ac:dyDescent="0.3">
      <c r="H1399"/>
      <c r="I1399"/>
      <c r="S1399"/>
      <c r="T1399"/>
      <c r="U1399"/>
      <c r="V1399"/>
    </row>
    <row r="1400" spans="8:22" x14ac:dyDescent="0.3">
      <c r="H1400"/>
      <c r="I1400"/>
      <c r="S1400"/>
      <c r="T1400"/>
      <c r="U1400"/>
      <c r="V1400"/>
    </row>
    <row r="1401" spans="8:22" x14ac:dyDescent="0.3">
      <c r="H1401"/>
      <c r="I1401"/>
      <c r="S1401"/>
      <c r="T1401"/>
      <c r="U1401"/>
      <c r="V1401"/>
    </row>
    <row r="1402" spans="8:22" x14ac:dyDescent="0.3">
      <c r="H1402"/>
      <c r="I1402"/>
      <c r="S1402"/>
      <c r="T1402"/>
      <c r="U1402"/>
      <c r="V1402"/>
    </row>
    <row r="1403" spans="8:22" x14ac:dyDescent="0.3">
      <c r="H1403"/>
      <c r="I1403"/>
      <c r="S1403"/>
      <c r="T1403"/>
      <c r="U1403"/>
      <c r="V1403"/>
    </row>
    <row r="1404" spans="8:22" x14ac:dyDescent="0.3">
      <c r="H1404"/>
      <c r="I1404"/>
      <c r="S1404"/>
      <c r="T1404"/>
      <c r="U1404"/>
      <c r="V1404"/>
    </row>
    <row r="1405" spans="8:22" x14ac:dyDescent="0.3">
      <c r="H1405"/>
      <c r="I1405"/>
      <c r="S1405"/>
      <c r="T1405"/>
      <c r="U1405"/>
      <c r="V1405"/>
    </row>
    <row r="1406" spans="8:22" x14ac:dyDescent="0.3">
      <c r="H1406"/>
      <c r="I1406"/>
      <c r="S1406"/>
      <c r="T1406"/>
      <c r="U1406"/>
      <c r="V1406"/>
    </row>
    <row r="1407" spans="8:22" x14ac:dyDescent="0.3">
      <c r="H1407"/>
      <c r="I1407"/>
      <c r="S1407"/>
      <c r="T1407"/>
      <c r="U1407"/>
      <c r="V1407"/>
    </row>
    <row r="1408" spans="8:22" x14ac:dyDescent="0.3">
      <c r="H1408"/>
      <c r="I1408"/>
      <c r="S1408"/>
      <c r="T1408"/>
      <c r="U1408"/>
      <c r="V1408"/>
    </row>
    <row r="1409" spans="8:22" x14ac:dyDescent="0.3">
      <c r="H1409"/>
      <c r="I1409"/>
      <c r="S1409"/>
      <c r="T1409"/>
      <c r="U1409"/>
      <c r="V1409"/>
    </row>
    <row r="1410" spans="8:22" x14ac:dyDescent="0.3">
      <c r="H1410"/>
      <c r="I1410"/>
      <c r="S1410"/>
      <c r="T1410"/>
      <c r="U1410"/>
      <c r="V1410"/>
    </row>
    <row r="1411" spans="8:22" x14ac:dyDescent="0.3">
      <c r="H1411"/>
      <c r="I1411"/>
      <c r="S1411"/>
      <c r="T1411"/>
      <c r="U1411"/>
      <c r="V1411"/>
    </row>
    <row r="1412" spans="8:22" x14ac:dyDescent="0.3">
      <c r="H1412"/>
      <c r="I1412"/>
      <c r="S1412"/>
      <c r="T1412"/>
      <c r="U1412"/>
      <c r="V1412"/>
    </row>
    <row r="1413" spans="8:22" x14ac:dyDescent="0.3">
      <c r="H1413"/>
      <c r="I1413"/>
      <c r="S1413"/>
      <c r="T1413"/>
      <c r="U1413"/>
      <c r="V1413"/>
    </row>
    <row r="1414" spans="8:22" x14ac:dyDescent="0.3">
      <c r="H1414"/>
      <c r="I1414"/>
      <c r="S1414"/>
      <c r="T1414"/>
      <c r="U1414"/>
      <c r="V1414"/>
    </row>
    <row r="1415" spans="8:22" x14ac:dyDescent="0.3">
      <c r="H1415"/>
      <c r="I1415"/>
      <c r="S1415"/>
      <c r="T1415"/>
      <c r="U1415"/>
      <c r="V1415"/>
    </row>
    <row r="1416" spans="8:22" x14ac:dyDescent="0.3">
      <c r="H1416"/>
      <c r="I1416"/>
      <c r="S1416"/>
      <c r="T1416"/>
      <c r="U1416"/>
      <c r="V1416"/>
    </row>
    <row r="1417" spans="8:22" x14ac:dyDescent="0.3">
      <c r="H1417"/>
      <c r="I1417"/>
      <c r="S1417"/>
      <c r="T1417"/>
      <c r="U1417"/>
      <c r="V1417"/>
    </row>
    <row r="1418" spans="8:22" x14ac:dyDescent="0.3">
      <c r="H1418"/>
      <c r="I1418"/>
      <c r="S1418"/>
      <c r="T1418"/>
      <c r="U1418"/>
      <c r="V1418"/>
    </row>
    <row r="1419" spans="8:22" x14ac:dyDescent="0.3">
      <c r="H1419"/>
      <c r="I1419"/>
      <c r="S1419"/>
      <c r="T1419"/>
      <c r="U1419"/>
      <c r="V1419"/>
    </row>
    <row r="1420" spans="8:22" x14ac:dyDescent="0.3">
      <c r="H1420"/>
      <c r="I1420"/>
      <c r="S1420"/>
      <c r="T1420"/>
      <c r="U1420"/>
      <c r="V1420"/>
    </row>
    <row r="1421" spans="8:22" x14ac:dyDescent="0.3">
      <c r="H1421"/>
      <c r="I1421"/>
      <c r="S1421"/>
      <c r="T1421"/>
      <c r="U1421"/>
      <c r="V1421"/>
    </row>
    <row r="1422" spans="8:22" x14ac:dyDescent="0.3">
      <c r="H1422"/>
      <c r="I1422"/>
      <c r="S1422"/>
      <c r="T1422"/>
      <c r="U1422"/>
      <c r="V1422"/>
    </row>
    <row r="1423" spans="8:22" x14ac:dyDescent="0.3">
      <c r="H1423"/>
      <c r="I1423"/>
      <c r="S1423"/>
      <c r="T1423"/>
      <c r="U1423"/>
      <c r="V1423"/>
    </row>
    <row r="1424" spans="8:22" x14ac:dyDescent="0.3">
      <c r="H1424"/>
      <c r="I1424"/>
      <c r="S1424"/>
      <c r="T1424"/>
      <c r="U1424"/>
      <c r="V1424"/>
    </row>
    <row r="1425" spans="8:22" x14ac:dyDescent="0.3">
      <c r="H1425"/>
      <c r="I1425"/>
      <c r="S1425"/>
      <c r="T1425"/>
      <c r="U1425"/>
      <c r="V1425"/>
    </row>
    <row r="1426" spans="8:22" x14ac:dyDescent="0.3">
      <c r="H1426"/>
      <c r="I1426"/>
      <c r="S1426"/>
      <c r="T1426"/>
      <c r="U1426"/>
      <c r="V1426"/>
    </row>
    <row r="1427" spans="8:22" x14ac:dyDescent="0.3">
      <c r="H1427"/>
      <c r="I1427"/>
      <c r="S1427"/>
      <c r="T1427"/>
      <c r="U1427"/>
      <c r="V1427"/>
    </row>
    <row r="1428" spans="8:22" x14ac:dyDescent="0.3">
      <c r="H1428"/>
      <c r="I1428"/>
      <c r="S1428"/>
      <c r="T1428"/>
      <c r="U1428"/>
      <c r="V1428"/>
    </row>
    <row r="1429" spans="8:22" x14ac:dyDescent="0.3">
      <c r="H1429"/>
      <c r="I1429"/>
      <c r="S1429"/>
      <c r="T1429"/>
      <c r="U1429"/>
      <c r="V1429"/>
    </row>
    <row r="1430" spans="8:22" x14ac:dyDescent="0.3">
      <c r="H1430"/>
      <c r="I1430"/>
      <c r="S1430"/>
      <c r="T1430"/>
      <c r="U1430"/>
      <c r="V1430"/>
    </row>
    <row r="1431" spans="8:22" x14ac:dyDescent="0.3">
      <c r="H1431"/>
      <c r="I1431"/>
      <c r="S1431"/>
      <c r="T1431"/>
      <c r="U1431"/>
      <c r="V1431"/>
    </row>
    <row r="1432" spans="8:22" x14ac:dyDescent="0.3">
      <c r="H1432"/>
      <c r="I1432"/>
      <c r="S1432"/>
      <c r="T1432"/>
      <c r="U1432"/>
      <c r="V1432"/>
    </row>
    <row r="1433" spans="8:22" x14ac:dyDescent="0.3">
      <c r="H1433"/>
      <c r="I1433"/>
      <c r="S1433"/>
      <c r="T1433"/>
      <c r="U1433"/>
      <c r="V1433"/>
    </row>
    <row r="1434" spans="8:22" x14ac:dyDescent="0.3">
      <c r="H1434"/>
      <c r="I1434"/>
      <c r="S1434"/>
      <c r="T1434"/>
      <c r="U1434"/>
      <c r="V1434"/>
    </row>
    <row r="1435" spans="8:22" x14ac:dyDescent="0.3">
      <c r="H1435"/>
      <c r="I1435"/>
      <c r="S1435"/>
      <c r="T1435"/>
      <c r="U1435"/>
      <c r="V1435"/>
    </row>
    <row r="1436" spans="8:22" x14ac:dyDescent="0.3">
      <c r="H1436"/>
      <c r="I1436"/>
      <c r="S1436"/>
      <c r="T1436"/>
      <c r="U1436"/>
      <c r="V1436"/>
    </row>
    <row r="1437" spans="8:22" x14ac:dyDescent="0.3">
      <c r="H1437"/>
      <c r="I1437"/>
      <c r="S1437"/>
      <c r="T1437"/>
      <c r="U1437"/>
      <c r="V1437"/>
    </row>
    <row r="1438" spans="8:22" x14ac:dyDescent="0.3">
      <c r="H1438"/>
      <c r="I1438"/>
      <c r="S1438"/>
      <c r="T1438"/>
      <c r="U1438"/>
      <c r="V1438"/>
    </row>
    <row r="1439" spans="8:22" x14ac:dyDescent="0.3">
      <c r="H1439"/>
      <c r="I1439"/>
      <c r="S1439"/>
      <c r="T1439"/>
      <c r="U1439"/>
      <c r="V1439"/>
    </row>
    <row r="1440" spans="8:22" x14ac:dyDescent="0.3">
      <c r="H1440"/>
      <c r="I1440"/>
      <c r="S1440"/>
      <c r="T1440"/>
      <c r="U1440"/>
      <c r="V1440"/>
    </row>
    <row r="1441" spans="8:22" x14ac:dyDescent="0.3">
      <c r="H1441"/>
      <c r="I1441"/>
      <c r="S1441"/>
      <c r="T1441"/>
      <c r="U1441"/>
      <c r="V1441"/>
    </row>
    <row r="1442" spans="8:22" x14ac:dyDescent="0.3">
      <c r="H1442"/>
      <c r="I1442"/>
      <c r="S1442"/>
      <c r="T1442"/>
      <c r="U1442"/>
      <c r="V1442"/>
    </row>
    <row r="1443" spans="8:22" x14ac:dyDescent="0.3">
      <c r="H1443"/>
      <c r="I1443"/>
      <c r="S1443"/>
      <c r="T1443"/>
      <c r="U1443"/>
      <c r="V1443"/>
    </row>
    <row r="1444" spans="8:22" x14ac:dyDescent="0.3">
      <c r="H1444"/>
      <c r="I1444"/>
      <c r="S1444"/>
      <c r="T1444"/>
      <c r="U1444"/>
      <c r="V1444"/>
    </row>
    <row r="1445" spans="8:22" x14ac:dyDescent="0.3">
      <c r="H1445"/>
      <c r="I1445"/>
      <c r="S1445"/>
      <c r="T1445"/>
      <c r="U1445"/>
      <c r="V1445"/>
    </row>
    <row r="1446" spans="8:22" x14ac:dyDescent="0.3">
      <c r="H1446"/>
      <c r="I1446"/>
      <c r="S1446"/>
      <c r="T1446"/>
      <c r="U1446"/>
      <c r="V1446"/>
    </row>
    <row r="1447" spans="8:22" x14ac:dyDescent="0.3">
      <c r="H1447"/>
      <c r="I1447"/>
      <c r="S1447"/>
      <c r="T1447"/>
      <c r="U1447"/>
      <c r="V1447"/>
    </row>
    <row r="1448" spans="8:22" x14ac:dyDescent="0.3">
      <c r="H1448"/>
      <c r="I1448"/>
      <c r="S1448"/>
      <c r="T1448"/>
      <c r="U1448"/>
      <c r="V1448"/>
    </row>
    <row r="1449" spans="8:22" x14ac:dyDescent="0.3">
      <c r="H1449"/>
      <c r="I1449"/>
      <c r="S1449"/>
      <c r="T1449"/>
      <c r="U1449"/>
      <c r="V1449"/>
    </row>
    <row r="1450" spans="8:22" x14ac:dyDescent="0.3">
      <c r="H1450"/>
      <c r="I1450"/>
      <c r="S1450"/>
      <c r="T1450"/>
      <c r="U1450"/>
      <c r="V1450"/>
    </row>
    <row r="1451" spans="8:22" x14ac:dyDescent="0.3">
      <c r="H1451"/>
      <c r="I1451"/>
      <c r="S1451"/>
      <c r="T1451"/>
      <c r="U1451"/>
      <c r="V1451"/>
    </row>
    <row r="1452" spans="8:22" x14ac:dyDescent="0.3">
      <c r="H1452"/>
      <c r="I1452"/>
      <c r="S1452"/>
      <c r="T1452"/>
      <c r="U1452"/>
      <c r="V1452"/>
    </row>
    <row r="1453" spans="8:22" x14ac:dyDescent="0.3">
      <c r="H1453"/>
      <c r="I1453"/>
      <c r="S1453"/>
      <c r="T1453"/>
      <c r="U1453"/>
      <c r="V1453"/>
    </row>
    <row r="1454" spans="8:22" x14ac:dyDescent="0.3">
      <c r="H1454"/>
      <c r="I1454"/>
      <c r="S1454"/>
      <c r="T1454"/>
      <c r="U1454"/>
      <c r="V1454"/>
    </row>
    <row r="1455" spans="8:22" x14ac:dyDescent="0.3">
      <c r="H1455"/>
      <c r="I1455"/>
      <c r="S1455"/>
      <c r="T1455"/>
      <c r="U1455"/>
      <c r="V1455"/>
    </row>
    <row r="1456" spans="8:22" x14ac:dyDescent="0.3">
      <c r="H1456"/>
      <c r="I1456"/>
      <c r="S1456"/>
      <c r="T1456"/>
      <c r="U1456"/>
      <c r="V1456"/>
    </row>
    <row r="1457" spans="8:22" x14ac:dyDescent="0.3">
      <c r="H1457"/>
      <c r="I1457"/>
      <c r="S1457"/>
      <c r="T1457"/>
      <c r="U1457"/>
      <c r="V1457"/>
    </row>
    <row r="1458" spans="8:22" x14ac:dyDescent="0.3">
      <c r="H1458"/>
      <c r="I1458"/>
      <c r="S1458"/>
      <c r="T1458"/>
      <c r="U1458"/>
      <c r="V1458"/>
    </row>
    <row r="1459" spans="8:22" x14ac:dyDescent="0.3">
      <c r="H1459"/>
      <c r="I1459"/>
      <c r="S1459"/>
      <c r="T1459"/>
      <c r="U1459"/>
      <c r="V1459"/>
    </row>
    <row r="1460" spans="8:22" x14ac:dyDescent="0.3">
      <c r="H1460"/>
      <c r="I1460"/>
      <c r="S1460"/>
      <c r="T1460"/>
      <c r="U1460"/>
      <c r="V1460"/>
    </row>
    <row r="1461" spans="8:22" x14ac:dyDescent="0.3">
      <c r="H1461"/>
      <c r="I1461"/>
      <c r="S1461"/>
      <c r="T1461"/>
      <c r="U1461"/>
      <c r="V1461"/>
    </row>
    <row r="1462" spans="8:22" x14ac:dyDescent="0.3">
      <c r="H1462"/>
      <c r="I1462"/>
      <c r="S1462"/>
      <c r="T1462"/>
      <c r="U1462"/>
      <c r="V1462"/>
    </row>
    <row r="1463" spans="8:22" x14ac:dyDescent="0.3">
      <c r="H1463"/>
      <c r="I1463"/>
      <c r="S1463"/>
      <c r="T1463"/>
      <c r="U1463"/>
      <c r="V1463"/>
    </row>
    <row r="1464" spans="8:22" x14ac:dyDescent="0.3">
      <c r="H1464"/>
      <c r="I1464"/>
      <c r="S1464"/>
      <c r="T1464"/>
      <c r="U1464"/>
      <c r="V1464"/>
    </row>
    <row r="1465" spans="8:22" x14ac:dyDescent="0.3">
      <c r="H1465"/>
      <c r="I1465"/>
      <c r="S1465"/>
      <c r="T1465"/>
      <c r="U1465"/>
      <c r="V1465"/>
    </row>
    <row r="1466" spans="8:22" x14ac:dyDescent="0.3">
      <c r="H1466"/>
      <c r="I1466"/>
      <c r="S1466"/>
      <c r="T1466"/>
      <c r="U1466"/>
      <c r="V1466"/>
    </row>
    <row r="1467" spans="8:22" x14ac:dyDescent="0.3">
      <c r="H1467"/>
      <c r="I1467"/>
      <c r="S1467"/>
      <c r="T1467"/>
      <c r="U1467"/>
      <c r="V1467"/>
    </row>
    <row r="1468" spans="8:22" x14ac:dyDescent="0.3">
      <c r="H1468"/>
      <c r="I1468"/>
      <c r="S1468"/>
      <c r="T1468"/>
      <c r="U1468"/>
      <c r="V1468"/>
    </row>
    <row r="1469" spans="8:22" x14ac:dyDescent="0.3">
      <c r="H1469"/>
      <c r="I1469"/>
      <c r="S1469"/>
      <c r="T1469"/>
      <c r="U1469"/>
      <c r="V1469"/>
    </row>
    <row r="1470" spans="8:22" x14ac:dyDescent="0.3">
      <c r="H1470"/>
      <c r="I1470"/>
      <c r="S1470"/>
      <c r="T1470"/>
      <c r="U1470"/>
      <c r="V1470"/>
    </row>
    <row r="1471" spans="8:22" x14ac:dyDescent="0.3">
      <c r="H1471"/>
      <c r="I1471"/>
      <c r="S1471"/>
      <c r="T1471"/>
      <c r="U1471"/>
      <c r="V1471"/>
    </row>
    <row r="1472" spans="8:22" x14ac:dyDescent="0.3">
      <c r="H1472"/>
      <c r="I1472"/>
      <c r="S1472"/>
      <c r="T1472"/>
      <c r="U1472"/>
      <c r="V1472"/>
    </row>
    <row r="1473" spans="8:22" x14ac:dyDescent="0.3">
      <c r="H1473"/>
      <c r="I1473"/>
      <c r="S1473"/>
      <c r="T1473"/>
      <c r="U1473"/>
      <c r="V1473"/>
    </row>
    <row r="1474" spans="8:22" x14ac:dyDescent="0.3">
      <c r="H1474"/>
      <c r="I1474"/>
      <c r="S1474"/>
      <c r="T1474"/>
      <c r="U1474"/>
      <c r="V1474"/>
    </row>
    <row r="1475" spans="8:22" x14ac:dyDescent="0.3">
      <c r="H1475"/>
      <c r="I1475"/>
      <c r="S1475"/>
      <c r="T1475"/>
      <c r="U1475"/>
      <c r="V1475"/>
    </row>
    <row r="1476" spans="8:22" x14ac:dyDescent="0.3">
      <c r="H1476"/>
      <c r="I1476"/>
      <c r="S1476"/>
      <c r="T1476"/>
      <c r="U1476"/>
      <c r="V1476"/>
    </row>
    <row r="1477" spans="8:22" x14ac:dyDescent="0.3">
      <c r="H1477"/>
      <c r="I1477"/>
      <c r="S1477"/>
      <c r="T1477"/>
      <c r="U1477"/>
      <c r="V1477"/>
    </row>
    <row r="1478" spans="8:22" x14ac:dyDescent="0.3">
      <c r="H1478"/>
      <c r="I1478"/>
      <c r="S1478"/>
      <c r="T1478"/>
      <c r="U1478"/>
      <c r="V1478"/>
    </row>
    <row r="1479" spans="8:22" x14ac:dyDescent="0.3">
      <c r="H1479"/>
      <c r="I1479"/>
      <c r="S1479"/>
      <c r="T1479"/>
      <c r="U1479"/>
      <c r="V1479"/>
    </row>
    <row r="1480" spans="8:22" x14ac:dyDescent="0.3">
      <c r="H1480"/>
      <c r="I1480"/>
      <c r="S1480"/>
      <c r="T1480"/>
      <c r="U1480"/>
      <c r="V1480"/>
    </row>
    <row r="1481" spans="8:22" x14ac:dyDescent="0.3">
      <c r="H1481"/>
      <c r="I1481"/>
      <c r="S1481"/>
      <c r="T1481"/>
      <c r="U1481"/>
      <c r="V1481"/>
    </row>
    <row r="1482" spans="8:22" x14ac:dyDescent="0.3">
      <c r="H1482"/>
      <c r="I1482"/>
      <c r="S1482"/>
      <c r="T1482"/>
      <c r="U1482"/>
      <c r="V1482"/>
    </row>
    <row r="1483" spans="8:22" x14ac:dyDescent="0.3">
      <c r="H1483"/>
      <c r="I1483"/>
      <c r="S1483"/>
      <c r="T1483"/>
      <c r="U1483"/>
      <c r="V1483"/>
    </row>
    <row r="1484" spans="8:22" x14ac:dyDescent="0.3">
      <c r="H1484"/>
      <c r="I1484"/>
      <c r="S1484"/>
      <c r="T1484"/>
      <c r="U1484"/>
      <c r="V1484"/>
    </row>
    <row r="1485" spans="8:22" x14ac:dyDescent="0.3">
      <c r="H1485"/>
      <c r="I1485"/>
      <c r="S1485"/>
      <c r="T1485"/>
      <c r="U1485"/>
      <c r="V1485"/>
    </row>
    <row r="1486" spans="8:22" x14ac:dyDescent="0.3">
      <c r="H1486"/>
      <c r="I1486"/>
      <c r="S1486"/>
      <c r="T1486"/>
      <c r="U1486"/>
      <c r="V1486"/>
    </row>
    <row r="1487" spans="8:22" x14ac:dyDescent="0.3">
      <c r="H1487"/>
      <c r="I1487"/>
      <c r="S1487"/>
      <c r="T1487"/>
      <c r="U1487"/>
      <c r="V1487"/>
    </row>
    <row r="1488" spans="8:22" x14ac:dyDescent="0.3">
      <c r="H1488"/>
      <c r="I1488"/>
      <c r="S1488"/>
      <c r="T1488"/>
      <c r="U1488"/>
      <c r="V1488"/>
    </row>
    <row r="1489" spans="8:22" x14ac:dyDescent="0.3">
      <c r="H1489"/>
      <c r="I1489"/>
      <c r="S1489"/>
      <c r="T1489"/>
      <c r="U1489"/>
      <c r="V1489"/>
    </row>
    <row r="1490" spans="8:22" x14ac:dyDescent="0.3">
      <c r="H1490"/>
      <c r="I1490"/>
      <c r="S1490"/>
      <c r="T1490"/>
      <c r="U1490"/>
      <c r="V1490"/>
    </row>
    <row r="1491" spans="8:22" x14ac:dyDescent="0.3">
      <c r="H1491"/>
      <c r="I1491"/>
      <c r="S1491"/>
      <c r="T1491"/>
      <c r="U1491"/>
      <c r="V1491"/>
    </row>
    <row r="1492" spans="8:22" x14ac:dyDescent="0.3">
      <c r="H1492"/>
      <c r="I1492"/>
      <c r="S1492"/>
      <c r="T1492"/>
      <c r="U1492"/>
      <c r="V1492"/>
    </row>
    <row r="1493" spans="8:22" x14ac:dyDescent="0.3">
      <c r="H1493"/>
      <c r="I1493"/>
      <c r="S1493"/>
      <c r="T1493"/>
      <c r="U1493"/>
      <c r="V1493"/>
    </row>
    <row r="1494" spans="8:22" x14ac:dyDescent="0.3">
      <c r="H1494"/>
      <c r="I1494"/>
      <c r="S1494"/>
      <c r="T1494"/>
      <c r="U1494"/>
      <c r="V1494"/>
    </row>
    <row r="1495" spans="8:22" x14ac:dyDescent="0.3">
      <c r="H1495"/>
      <c r="I1495"/>
      <c r="S1495"/>
      <c r="T1495"/>
      <c r="U1495"/>
      <c r="V1495"/>
    </row>
    <row r="1496" spans="8:22" x14ac:dyDescent="0.3">
      <c r="H1496"/>
      <c r="I1496"/>
      <c r="S1496"/>
      <c r="T1496"/>
      <c r="U1496"/>
      <c r="V1496"/>
    </row>
    <row r="1497" spans="8:22" x14ac:dyDescent="0.3">
      <c r="H1497"/>
      <c r="I1497"/>
      <c r="S1497"/>
      <c r="T1497"/>
      <c r="U1497"/>
      <c r="V1497"/>
    </row>
    <row r="1498" spans="8:22" x14ac:dyDescent="0.3">
      <c r="H1498"/>
      <c r="I1498"/>
      <c r="S1498"/>
      <c r="T1498"/>
      <c r="U1498"/>
      <c r="V1498"/>
    </row>
    <row r="1499" spans="8:22" x14ac:dyDescent="0.3">
      <c r="H1499"/>
      <c r="I1499"/>
      <c r="S1499"/>
      <c r="T1499"/>
      <c r="U1499"/>
      <c r="V1499"/>
    </row>
    <row r="1500" spans="8:22" x14ac:dyDescent="0.3">
      <c r="H1500"/>
      <c r="I1500"/>
      <c r="S1500"/>
      <c r="T1500"/>
      <c r="U1500"/>
      <c r="V1500"/>
    </row>
    <row r="1501" spans="8:22" x14ac:dyDescent="0.3">
      <c r="H1501"/>
      <c r="I1501"/>
      <c r="S1501"/>
      <c r="T1501"/>
      <c r="U1501"/>
      <c r="V1501"/>
    </row>
    <row r="1502" spans="8:22" x14ac:dyDescent="0.3">
      <c r="H1502"/>
      <c r="I1502"/>
      <c r="S1502"/>
      <c r="T1502"/>
      <c r="U1502"/>
      <c r="V1502"/>
    </row>
    <row r="1503" spans="8:22" x14ac:dyDescent="0.3">
      <c r="H1503"/>
      <c r="I1503"/>
      <c r="S1503"/>
      <c r="T1503"/>
      <c r="U1503"/>
      <c r="V1503"/>
    </row>
    <row r="1504" spans="8:22" x14ac:dyDescent="0.3">
      <c r="H1504"/>
      <c r="I1504"/>
      <c r="S1504"/>
      <c r="T1504"/>
      <c r="U1504"/>
      <c r="V1504"/>
    </row>
    <row r="1505" spans="8:22" x14ac:dyDescent="0.3">
      <c r="H1505"/>
      <c r="I1505"/>
      <c r="S1505"/>
      <c r="T1505"/>
      <c r="U1505"/>
      <c r="V1505"/>
    </row>
    <row r="1506" spans="8:22" x14ac:dyDescent="0.3">
      <c r="H1506"/>
      <c r="I1506"/>
      <c r="S1506"/>
      <c r="T1506"/>
      <c r="U1506"/>
      <c r="V1506"/>
    </row>
    <row r="1507" spans="8:22" x14ac:dyDescent="0.3">
      <c r="H1507"/>
      <c r="I1507"/>
      <c r="S1507"/>
      <c r="T1507"/>
      <c r="U1507"/>
      <c r="V1507"/>
    </row>
    <row r="1508" spans="8:22" x14ac:dyDescent="0.3">
      <c r="H1508"/>
      <c r="I1508"/>
      <c r="S1508"/>
      <c r="T1508"/>
      <c r="U1508"/>
      <c r="V1508"/>
    </row>
    <row r="1509" spans="8:22" x14ac:dyDescent="0.3">
      <c r="H1509"/>
      <c r="I1509"/>
      <c r="S1509"/>
      <c r="T1509"/>
      <c r="U1509"/>
      <c r="V1509"/>
    </row>
    <row r="1510" spans="8:22" x14ac:dyDescent="0.3">
      <c r="H1510"/>
      <c r="I1510"/>
      <c r="S1510"/>
      <c r="T1510"/>
      <c r="U1510"/>
      <c r="V1510"/>
    </row>
    <row r="1511" spans="8:22" x14ac:dyDescent="0.3">
      <c r="H1511"/>
      <c r="I1511"/>
      <c r="S1511"/>
      <c r="T1511"/>
      <c r="U1511"/>
      <c r="V1511"/>
    </row>
    <row r="1512" spans="8:22" x14ac:dyDescent="0.3">
      <c r="H1512"/>
      <c r="I1512"/>
      <c r="S1512"/>
      <c r="T1512"/>
      <c r="U1512"/>
      <c r="V1512"/>
    </row>
    <row r="1513" spans="8:22" x14ac:dyDescent="0.3">
      <c r="H1513"/>
      <c r="I1513"/>
      <c r="S1513"/>
      <c r="T1513"/>
      <c r="U1513"/>
      <c r="V1513"/>
    </row>
    <row r="1514" spans="8:22" x14ac:dyDescent="0.3">
      <c r="H1514"/>
      <c r="I1514"/>
      <c r="S1514"/>
      <c r="T1514"/>
      <c r="U1514"/>
      <c r="V1514"/>
    </row>
    <row r="1515" spans="8:22" x14ac:dyDescent="0.3">
      <c r="H1515"/>
      <c r="I1515"/>
      <c r="S1515"/>
      <c r="T1515"/>
      <c r="U1515"/>
      <c r="V1515"/>
    </row>
    <row r="1516" spans="8:22" x14ac:dyDescent="0.3">
      <c r="H1516"/>
      <c r="I1516"/>
      <c r="S1516"/>
      <c r="T1516"/>
      <c r="U1516"/>
      <c r="V1516"/>
    </row>
    <row r="1517" spans="8:22" x14ac:dyDescent="0.3">
      <c r="H1517"/>
      <c r="I1517"/>
      <c r="S1517"/>
      <c r="T1517"/>
      <c r="U1517"/>
      <c r="V1517"/>
    </row>
    <row r="1518" spans="8:22" x14ac:dyDescent="0.3">
      <c r="H1518"/>
      <c r="I1518"/>
      <c r="S1518"/>
      <c r="T1518"/>
      <c r="U1518"/>
      <c r="V1518"/>
    </row>
    <row r="1519" spans="8:22" x14ac:dyDescent="0.3">
      <c r="H1519"/>
      <c r="I1519"/>
      <c r="S1519"/>
      <c r="T1519"/>
      <c r="U1519"/>
      <c r="V1519"/>
    </row>
    <row r="1520" spans="8:22" x14ac:dyDescent="0.3">
      <c r="H1520"/>
      <c r="I1520"/>
      <c r="S1520"/>
      <c r="T1520"/>
      <c r="U1520"/>
      <c r="V1520"/>
    </row>
    <row r="1521" spans="8:22" x14ac:dyDescent="0.3">
      <c r="H1521"/>
      <c r="I1521"/>
      <c r="S1521"/>
      <c r="T1521"/>
      <c r="U1521"/>
      <c r="V1521"/>
    </row>
    <row r="1522" spans="8:22" x14ac:dyDescent="0.3">
      <c r="H1522"/>
      <c r="I1522"/>
      <c r="S1522"/>
      <c r="T1522"/>
      <c r="U1522"/>
      <c r="V1522"/>
    </row>
    <row r="1523" spans="8:22" x14ac:dyDescent="0.3">
      <c r="H1523"/>
      <c r="I1523"/>
      <c r="S1523"/>
      <c r="T1523"/>
      <c r="U1523"/>
      <c r="V1523"/>
    </row>
    <row r="1524" spans="8:22" x14ac:dyDescent="0.3">
      <c r="H1524"/>
      <c r="I1524"/>
      <c r="S1524"/>
      <c r="T1524"/>
      <c r="U1524"/>
      <c r="V1524"/>
    </row>
    <row r="1525" spans="8:22" x14ac:dyDescent="0.3">
      <c r="H1525"/>
      <c r="I1525"/>
      <c r="S1525"/>
      <c r="T1525"/>
      <c r="U1525"/>
      <c r="V1525"/>
    </row>
    <row r="1526" spans="8:22" x14ac:dyDescent="0.3">
      <c r="H1526"/>
      <c r="I1526"/>
      <c r="S1526"/>
      <c r="T1526"/>
      <c r="U1526"/>
      <c r="V1526"/>
    </row>
    <row r="1527" spans="8:22" x14ac:dyDescent="0.3">
      <c r="H1527"/>
      <c r="I1527"/>
      <c r="S1527"/>
      <c r="T1527"/>
      <c r="U1527"/>
      <c r="V1527"/>
    </row>
    <row r="1528" spans="8:22" x14ac:dyDescent="0.3">
      <c r="H1528"/>
      <c r="I1528"/>
      <c r="S1528"/>
      <c r="T1528"/>
      <c r="U1528"/>
      <c r="V1528"/>
    </row>
    <row r="1529" spans="8:22" x14ac:dyDescent="0.3">
      <c r="H1529"/>
      <c r="I1529"/>
      <c r="S1529"/>
      <c r="T1529"/>
      <c r="U1529"/>
      <c r="V1529"/>
    </row>
    <row r="1530" spans="8:22" x14ac:dyDescent="0.3">
      <c r="H1530"/>
      <c r="I1530"/>
      <c r="S1530"/>
      <c r="T1530"/>
      <c r="U1530"/>
      <c r="V1530"/>
    </row>
    <row r="1531" spans="8:22" x14ac:dyDescent="0.3">
      <c r="H1531"/>
      <c r="I1531"/>
      <c r="S1531"/>
      <c r="T1531"/>
      <c r="U1531"/>
      <c r="V1531"/>
    </row>
    <row r="1532" spans="8:22" x14ac:dyDescent="0.3">
      <c r="H1532"/>
      <c r="I1532"/>
      <c r="S1532"/>
      <c r="T1532"/>
      <c r="U1532"/>
      <c r="V1532"/>
    </row>
    <row r="1533" spans="8:22" x14ac:dyDescent="0.3">
      <c r="H1533"/>
      <c r="I1533"/>
      <c r="S1533"/>
      <c r="T1533"/>
      <c r="U1533"/>
      <c r="V1533"/>
    </row>
    <row r="1534" spans="8:22" x14ac:dyDescent="0.3">
      <c r="H1534"/>
      <c r="I1534"/>
      <c r="S1534"/>
      <c r="T1534"/>
      <c r="U1534"/>
      <c r="V1534"/>
    </row>
    <row r="1535" spans="8:22" x14ac:dyDescent="0.3">
      <c r="H1535"/>
      <c r="I1535"/>
      <c r="S1535"/>
      <c r="T1535"/>
      <c r="U1535"/>
      <c r="V1535"/>
    </row>
    <row r="1536" spans="8:22" x14ac:dyDescent="0.3">
      <c r="H1536"/>
      <c r="I1536"/>
      <c r="S1536"/>
      <c r="T1536"/>
      <c r="U1536"/>
      <c r="V1536"/>
    </row>
    <row r="1537" spans="8:22" x14ac:dyDescent="0.3">
      <c r="H1537"/>
      <c r="I1537"/>
      <c r="S1537"/>
      <c r="T1537"/>
      <c r="U1537"/>
      <c r="V1537"/>
    </row>
    <row r="1538" spans="8:22" x14ac:dyDescent="0.3">
      <c r="H1538"/>
      <c r="I1538"/>
      <c r="S1538"/>
      <c r="T1538"/>
      <c r="U1538"/>
      <c r="V1538"/>
    </row>
    <row r="1539" spans="8:22" x14ac:dyDescent="0.3">
      <c r="H1539"/>
      <c r="I1539"/>
      <c r="S1539"/>
      <c r="T1539"/>
      <c r="U1539"/>
      <c r="V1539"/>
    </row>
    <row r="1540" spans="8:22" x14ac:dyDescent="0.3">
      <c r="H1540"/>
      <c r="I1540"/>
      <c r="S1540"/>
      <c r="T1540"/>
      <c r="U1540"/>
      <c r="V1540"/>
    </row>
    <row r="1541" spans="8:22" x14ac:dyDescent="0.3">
      <c r="H1541"/>
      <c r="I1541"/>
      <c r="S1541"/>
      <c r="T1541"/>
      <c r="U1541"/>
      <c r="V1541"/>
    </row>
    <row r="1542" spans="8:22" x14ac:dyDescent="0.3">
      <c r="H1542"/>
      <c r="I1542"/>
      <c r="S1542"/>
      <c r="T1542"/>
      <c r="U1542"/>
      <c r="V1542"/>
    </row>
    <row r="1543" spans="8:22" x14ac:dyDescent="0.3">
      <c r="H1543"/>
      <c r="I1543"/>
      <c r="S1543"/>
      <c r="T1543"/>
      <c r="U1543"/>
      <c r="V1543"/>
    </row>
    <row r="1544" spans="8:22" x14ac:dyDescent="0.3">
      <c r="H1544"/>
      <c r="I1544"/>
      <c r="S1544"/>
      <c r="T1544"/>
      <c r="U1544"/>
      <c r="V1544"/>
    </row>
    <row r="1545" spans="8:22" x14ac:dyDescent="0.3">
      <c r="H1545"/>
      <c r="I1545"/>
      <c r="S1545"/>
      <c r="T1545"/>
      <c r="U1545"/>
      <c r="V1545"/>
    </row>
    <row r="1546" spans="8:22" x14ac:dyDescent="0.3">
      <c r="H1546"/>
      <c r="I1546"/>
      <c r="S1546"/>
      <c r="T1546"/>
      <c r="U1546"/>
      <c r="V1546"/>
    </row>
    <row r="1547" spans="8:22" x14ac:dyDescent="0.3">
      <c r="H1547"/>
      <c r="I1547"/>
      <c r="S1547"/>
      <c r="T1547"/>
      <c r="U1547"/>
      <c r="V1547"/>
    </row>
    <row r="1548" spans="8:22" x14ac:dyDescent="0.3">
      <c r="H1548"/>
      <c r="I1548"/>
      <c r="S1548"/>
      <c r="T1548"/>
      <c r="U1548"/>
      <c r="V1548"/>
    </row>
    <row r="1549" spans="8:22" x14ac:dyDescent="0.3">
      <c r="H1549"/>
      <c r="I1549"/>
      <c r="S1549"/>
      <c r="T1549"/>
      <c r="U1549"/>
      <c r="V1549"/>
    </row>
    <row r="1550" spans="8:22" x14ac:dyDescent="0.3">
      <c r="H1550"/>
      <c r="I1550"/>
      <c r="S1550"/>
      <c r="T1550"/>
      <c r="U1550"/>
      <c r="V1550"/>
    </row>
    <row r="1551" spans="8:22" x14ac:dyDescent="0.3">
      <c r="H1551"/>
      <c r="I1551"/>
      <c r="S1551"/>
      <c r="T1551"/>
      <c r="U1551"/>
      <c r="V1551"/>
    </row>
    <row r="1552" spans="8:22" x14ac:dyDescent="0.3">
      <c r="H1552"/>
      <c r="I1552"/>
      <c r="S1552"/>
      <c r="T1552"/>
      <c r="U1552"/>
      <c r="V1552"/>
    </row>
    <row r="1553" spans="8:22" x14ac:dyDescent="0.3">
      <c r="H1553"/>
      <c r="I1553"/>
      <c r="S1553"/>
      <c r="T1553"/>
      <c r="U1553"/>
      <c r="V1553"/>
    </row>
    <row r="1554" spans="8:22" x14ac:dyDescent="0.3">
      <c r="H1554"/>
      <c r="I1554"/>
      <c r="S1554"/>
      <c r="T1554"/>
      <c r="U1554"/>
      <c r="V1554"/>
    </row>
    <row r="1555" spans="8:22" x14ac:dyDescent="0.3">
      <c r="H1555"/>
      <c r="I1555"/>
      <c r="S1555"/>
      <c r="T1555"/>
      <c r="U1555"/>
      <c r="V1555"/>
    </row>
    <row r="1556" spans="8:22" x14ac:dyDescent="0.3">
      <c r="H1556"/>
      <c r="I1556"/>
      <c r="S1556"/>
      <c r="T1556"/>
      <c r="U1556"/>
      <c r="V1556"/>
    </row>
    <row r="1557" spans="8:22" x14ac:dyDescent="0.3">
      <c r="H1557"/>
      <c r="I1557"/>
      <c r="S1557"/>
      <c r="T1557"/>
      <c r="U1557"/>
      <c r="V1557"/>
    </row>
    <row r="1558" spans="8:22" x14ac:dyDescent="0.3">
      <c r="H1558"/>
      <c r="I1558"/>
      <c r="S1558"/>
      <c r="T1558"/>
      <c r="U1558"/>
      <c r="V1558"/>
    </row>
    <row r="1559" spans="8:22" x14ac:dyDescent="0.3">
      <c r="H1559"/>
      <c r="I1559"/>
      <c r="S1559"/>
      <c r="T1559"/>
      <c r="U1559"/>
      <c r="V1559"/>
    </row>
    <row r="1560" spans="8:22" x14ac:dyDescent="0.3">
      <c r="H1560"/>
      <c r="I1560"/>
      <c r="S1560"/>
      <c r="T1560"/>
      <c r="U1560"/>
      <c r="V1560"/>
    </row>
    <row r="1561" spans="8:22" x14ac:dyDescent="0.3">
      <c r="H1561"/>
      <c r="I1561"/>
      <c r="S1561"/>
      <c r="T1561"/>
      <c r="U1561"/>
      <c r="V1561"/>
    </row>
    <row r="1562" spans="8:22" x14ac:dyDescent="0.3">
      <c r="H1562"/>
      <c r="I1562"/>
      <c r="S1562"/>
      <c r="T1562"/>
      <c r="U1562"/>
      <c r="V1562"/>
    </row>
    <row r="1563" spans="8:22" x14ac:dyDescent="0.3">
      <c r="H1563"/>
      <c r="I1563"/>
      <c r="S1563"/>
      <c r="T1563"/>
      <c r="U1563"/>
      <c r="V1563"/>
    </row>
    <row r="1564" spans="8:22" x14ac:dyDescent="0.3">
      <c r="H1564"/>
      <c r="I1564"/>
      <c r="S1564"/>
      <c r="T1564"/>
      <c r="U1564"/>
      <c r="V1564"/>
    </row>
    <row r="1565" spans="8:22" x14ac:dyDescent="0.3">
      <c r="H1565"/>
      <c r="I1565"/>
      <c r="S1565"/>
      <c r="T1565"/>
      <c r="U1565"/>
      <c r="V1565"/>
    </row>
    <row r="1566" spans="8:22" x14ac:dyDescent="0.3">
      <c r="H1566"/>
      <c r="I1566"/>
      <c r="S1566"/>
      <c r="T1566"/>
      <c r="U1566"/>
      <c r="V1566"/>
    </row>
    <row r="1567" spans="8:22" x14ac:dyDescent="0.3">
      <c r="H1567"/>
      <c r="I1567"/>
      <c r="S1567"/>
      <c r="T1567"/>
      <c r="U1567"/>
      <c r="V1567"/>
    </row>
    <row r="1568" spans="8:22" x14ac:dyDescent="0.3">
      <c r="H1568"/>
      <c r="I1568"/>
      <c r="S1568"/>
      <c r="T1568"/>
      <c r="U1568"/>
      <c r="V1568"/>
    </row>
    <row r="1569" spans="8:22" x14ac:dyDescent="0.3">
      <c r="H1569"/>
      <c r="I1569"/>
      <c r="S1569"/>
      <c r="T1569"/>
      <c r="U1569"/>
      <c r="V1569"/>
    </row>
    <row r="1570" spans="8:22" x14ac:dyDescent="0.3">
      <c r="H1570"/>
      <c r="I1570"/>
      <c r="S1570"/>
      <c r="T1570"/>
      <c r="U1570"/>
      <c r="V1570"/>
    </row>
    <row r="1571" spans="8:22" x14ac:dyDescent="0.3">
      <c r="H1571"/>
      <c r="I1571"/>
      <c r="S1571"/>
      <c r="T1571"/>
      <c r="U1571"/>
      <c r="V1571"/>
    </row>
    <row r="1572" spans="8:22" x14ac:dyDescent="0.3">
      <c r="H1572"/>
      <c r="I1572"/>
      <c r="S1572"/>
      <c r="T1572"/>
      <c r="U1572"/>
      <c r="V1572"/>
    </row>
    <row r="1573" spans="8:22" x14ac:dyDescent="0.3">
      <c r="H1573"/>
      <c r="I1573"/>
      <c r="S1573"/>
      <c r="T1573"/>
      <c r="U1573"/>
      <c r="V1573"/>
    </row>
    <row r="1574" spans="8:22" x14ac:dyDescent="0.3">
      <c r="H1574"/>
      <c r="I1574"/>
      <c r="S1574"/>
      <c r="T1574"/>
      <c r="U1574"/>
      <c r="V1574"/>
    </row>
    <row r="1575" spans="8:22" x14ac:dyDescent="0.3">
      <c r="H1575"/>
      <c r="I1575"/>
      <c r="S1575"/>
      <c r="T1575"/>
      <c r="U1575"/>
      <c r="V1575"/>
    </row>
    <row r="1576" spans="8:22" x14ac:dyDescent="0.3">
      <c r="H1576"/>
      <c r="I1576"/>
      <c r="S1576"/>
      <c r="T1576"/>
      <c r="U1576"/>
      <c r="V1576"/>
    </row>
    <row r="1577" spans="8:22" x14ac:dyDescent="0.3">
      <c r="H1577"/>
      <c r="I1577"/>
      <c r="S1577"/>
      <c r="T1577"/>
      <c r="U1577"/>
      <c r="V1577"/>
    </row>
    <row r="1578" spans="8:22" x14ac:dyDescent="0.3">
      <c r="H1578"/>
      <c r="I1578"/>
      <c r="S1578"/>
      <c r="T1578"/>
      <c r="U1578"/>
      <c r="V1578"/>
    </row>
    <row r="1579" spans="8:22" x14ac:dyDescent="0.3">
      <c r="H1579"/>
      <c r="I1579"/>
      <c r="S1579"/>
      <c r="T1579"/>
      <c r="U1579"/>
      <c r="V1579"/>
    </row>
    <row r="1580" spans="8:22" x14ac:dyDescent="0.3">
      <c r="H1580"/>
      <c r="I1580"/>
      <c r="S1580"/>
      <c r="T1580"/>
      <c r="U1580"/>
      <c r="V1580"/>
    </row>
    <row r="1581" spans="8:22" x14ac:dyDescent="0.3">
      <c r="H1581"/>
      <c r="I1581"/>
      <c r="S1581"/>
      <c r="T1581"/>
      <c r="U1581"/>
      <c r="V1581"/>
    </row>
    <row r="1582" spans="8:22" x14ac:dyDescent="0.3">
      <c r="H1582"/>
      <c r="I1582"/>
      <c r="S1582"/>
      <c r="T1582"/>
      <c r="U1582"/>
      <c r="V1582"/>
    </row>
    <row r="1583" spans="8:22" x14ac:dyDescent="0.3">
      <c r="H1583"/>
      <c r="I1583"/>
      <c r="S1583"/>
      <c r="T1583"/>
      <c r="U1583"/>
      <c r="V1583"/>
    </row>
    <row r="1584" spans="8:22" x14ac:dyDescent="0.3">
      <c r="H1584"/>
      <c r="I1584"/>
      <c r="S1584"/>
      <c r="T1584"/>
      <c r="U1584"/>
      <c r="V1584"/>
    </row>
    <row r="1585" spans="8:22" x14ac:dyDescent="0.3">
      <c r="H1585"/>
      <c r="I1585"/>
      <c r="S1585"/>
      <c r="T1585"/>
      <c r="U1585"/>
      <c r="V1585"/>
    </row>
    <row r="1586" spans="8:22" x14ac:dyDescent="0.3">
      <c r="H1586"/>
      <c r="I1586"/>
      <c r="S1586"/>
      <c r="T1586"/>
      <c r="U1586"/>
      <c r="V1586"/>
    </row>
    <row r="1587" spans="8:22" x14ac:dyDescent="0.3">
      <c r="H1587"/>
      <c r="I1587"/>
      <c r="S1587"/>
      <c r="T1587"/>
      <c r="U1587"/>
      <c r="V1587"/>
    </row>
    <row r="1588" spans="8:22" x14ac:dyDescent="0.3">
      <c r="H1588"/>
      <c r="I1588"/>
      <c r="S1588"/>
      <c r="T1588"/>
      <c r="U1588"/>
      <c r="V1588"/>
    </row>
    <row r="1589" spans="8:22" x14ac:dyDescent="0.3">
      <c r="H1589"/>
      <c r="I1589"/>
      <c r="S1589"/>
      <c r="T1589"/>
      <c r="U1589"/>
      <c r="V1589"/>
    </row>
    <row r="1590" spans="8:22" x14ac:dyDescent="0.3">
      <c r="H1590"/>
      <c r="I1590"/>
      <c r="S1590"/>
      <c r="T1590"/>
      <c r="U1590"/>
      <c r="V1590"/>
    </row>
    <row r="1591" spans="8:22" x14ac:dyDescent="0.3">
      <c r="H1591"/>
      <c r="I1591"/>
      <c r="S1591"/>
      <c r="T1591"/>
      <c r="U1591"/>
      <c r="V1591"/>
    </row>
    <row r="1592" spans="8:22" x14ac:dyDescent="0.3">
      <c r="H1592"/>
      <c r="I1592"/>
      <c r="S1592"/>
      <c r="T1592"/>
      <c r="U1592"/>
      <c r="V1592"/>
    </row>
    <row r="1593" spans="8:22" x14ac:dyDescent="0.3">
      <c r="H1593"/>
      <c r="I1593"/>
      <c r="S1593"/>
      <c r="T1593"/>
      <c r="U1593"/>
      <c r="V1593"/>
    </row>
    <row r="1594" spans="8:22" x14ac:dyDescent="0.3">
      <c r="H1594"/>
      <c r="I1594"/>
      <c r="S1594"/>
      <c r="T1594"/>
      <c r="U1594"/>
      <c r="V1594"/>
    </row>
    <row r="1595" spans="8:22" x14ac:dyDescent="0.3">
      <c r="H1595"/>
      <c r="I1595"/>
      <c r="S1595"/>
      <c r="T1595"/>
      <c r="U1595"/>
      <c r="V1595"/>
    </row>
    <row r="1596" spans="8:22" x14ac:dyDescent="0.3">
      <c r="H1596"/>
      <c r="I1596"/>
      <c r="S1596"/>
      <c r="T1596"/>
      <c r="U1596"/>
      <c r="V1596"/>
    </row>
    <row r="1597" spans="8:22" x14ac:dyDescent="0.3">
      <c r="H1597"/>
      <c r="I1597"/>
      <c r="S1597"/>
      <c r="T1597"/>
      <c r="U1597"/>
      <c r="V1597"/>
    </row>
    <row r="1598" spans="8:22" x14ac:dyDescent="0.3">
      <c r="H1598"/>
      <c r="I1598"/>
      <c r="S1598"/>
      <c r="T1598"/>
      <c r="U1598"/>
      <c r="V1598"/>
    </row>
    <row r="1599" spans="8:22" x14ac:dyDescent="0.3">
      <c r="H1599"/>
      <c r="I1599"/>
      <c r="S1599"/>
      <c r="T1599"/>
      <c r="U1599"/>
      <c r="V1599"/>
    </row>
    <row r="1600" spans="8:22" x14ac:dyDescent="0.3">
      <c r="H1600"/>
      <c r="I1600"/>
      <c r="S1600"/>
      <c r="T1600"/>
      <c r="U1600"/>
      <c r="V1600"/>
    </row>
    <row r="1601" spans="8:22" x14ac:dyDescent="0.3">
      <c r="H1601"/>
      <c r="I1601"/>
      <c r="S1601"/>
      <c r="T1601"/>
      <c r="U1601"/>
      <c r="V1601"/>
    </row>
    <row r="1602" spans="8:22" x14ac:dyDescent="0.3">
      <c r="H1602"/>
      <c r="I1602"/>
      <c r="S1602"/>
      <c r="T1602"/>
      <c r="U1602"/>
      <c r="V1602"/>
    </row>
    <row r="1603" spans="8:22" x14ac:dyDescent="0.3">
      <c r="H1603"/>
      <c r="I1603"/>
      <c r="S1603"/>
      <c r="T1603"/>
      <c r="U1603"/>
      <c r="V1603"/>
    </row>
    <row r="1604" spans="8:22" x14ac:dyDescent="0.3">
      <c r="H1604"/>
      <c r="I1604"/>
      <c r="S1604"/>
      <c r="T1604"/>
      <c r="U1604"/>
      <c r="V1604"/>
    </row>
    <row r="1605" spans="8:22" x14ac:dyDescent="0.3">
      <c r="H1605"/>
      <c r="I1605"/>
      <c r="S1605"/>
      <c r="T1605"/>
      <c r="U1605"/>
      <c r="V1605"/>
    </row>
    <row r="1606" spans="8:22" x14ac:dyDescent="0.3">
      <c r="H1606"/>
      <c r="I1606"/>
      <c r="S1606"/>
      <c r="T1606"/>
      <c r="U1606"/>
      <c r="V1606"/>
    </row>
    <row r="1607" spans="8:22" x14ac:dyDescent="0.3">
      <c r="H1607"/>
      <c r="I1607"/>
      <c r="S1607"/>
      <c r="T1607"/>
      <c r="U1607"/>
      <c r="V1607"/>
    </row>
    <row r="1608" spans="8:22" x14ac:dyDescent="0.3">
      <c r="H1608"/>
      <c r="I1608"/>
      <c r="S1608"/>
      <c r="T1608"/>
      <c r="U1608"/>
      <c r="V1608"/>
    </row>
    <row r="1609" spans="8:22" x14ac:dyDescent="0.3">
      <c r="H1609"/>
      <c r="I1609"/>
      <c r="S1609"/>
      <c r="T1609"/>
      <c r="U1609"/>
      <c r="V1609"/>
    </row>
    <row r="1610" spans="8:22" x14ac:dyDescent="0.3">
      <c r="H1610"/>
      <c r="I1610"/>
      <c r="S1610"/>
      <c r="T1610"/>
      <c r="U1610"/>
      <c r="V1610"/>
    </row>
    <row r="1611" spans="8:22" x14ac:dyDescent="0.3">
      <c r="H1611"/>
      <c r="I1611"/>
      <c r="S1611"/>
      <c r="T1611"/>
      <c r="U1611"/>
      <c r="V1611"/>
    </row>
    <row r="1612" spans="8:22" x14ac:dyDescent="0.3">
      <c r="H1612"/>
      <c r="I1612"/>
      <c r="S1612"/>
      <c r="T1612"/>
      <c r="U1612"/>
      <c r="V1612"/>
    </row>
    <row r="1613" spans="8:22" x14ac:dyDescent="0.3">
      <c r="H1613"/>
      <c r="I1613"/>
      <c r="S1613"/>
      <c r="T1613"/>
      <c r="U1613"/>
      <c r="V1613"/>
    </row>
    <row r="1614" spans="8:22" x14ac:dyDescent="0.3">
      <c r="H1614"/>
      <c r="I1614"/>
      <c r="S1614"/>
      <c r="T1614"/>
      <c r="U1614"/>
      <c r="V1614"/>
    </row>
    <row r="1615" spans="8:22" x14ac:dyDescent="0.3">
      <c r="H1615"/>
      <c r="I1615"/>
      <c r="S1615"/>
      <c r="T1615"/>
      <c r="U1615"/>
      <c r="V1615"/>
    </row>
    <row r="1616" spans="8:22" x14ac:dyDescent="0.3">
      <c r="H1616"/>
      <c r="I1616"/>
      <c r="S1616"/>
      <c r="T1616"/>
      <c r="U1616"/>
      <c r="V1616"/>
    </row>
    <row r="1617" spans="8:22" x14ac:dyDescent="0.3">
      <c r="H1617"/>
      <c r="I1617"/>
      <c r="S1617"/>
      <c r="T1617"/>
      <c r="U1617"/>
      <c r="V1617"/>
    </row>
    <row r="1618" spans="8:22" x14ac:dyDescent="0.3">
      <c r="H1618"/>
      <c r="I1618"/>
      <c r="S1618"/>
      <c r="T1618"/>
      <c r="U1618"/>
      <c r="V1618"/>
    </row>
    <row r="1619" spans="8:22" x14ac:dyDescent="0.3">
      <c r="H1619"/>
      <c r="I1619"/>
      <c r="S1619"/>
      <c r="T1619"/>
      <c r="U1619"/>
      <c r="V1619"/>
    </row>
    <row r="1620" spans="8:22" x14ac:dyDescent="0.3">
      <c r="H1620"/>
      <c r="I1620"/>
      <c r="S1620"/>
      <c r="T1620"/>
      <c r="U1620"/>
      <c r="V1620"/>
    </row>
    <row r="1621" spans="8:22" x14ac:dyDescent="0.3">
      <c r="H1621"/>
      <c r="I1621"/>
      <c r="S1621"/>
      <c r="T1621"/>
      <c r="U1621"/>
      <c r="V1621"/>
    </row>
    <row r="1622" spans="8:22" x14ac:dyDescent="0.3">
      <c r="H1622"/>
      <c r="I1622"/>
      <c r="S1622"/>
      <c r="T1622"/>
      <c r="U1622"/>
      <c r="V1622"/>
    </row>
    <row r="1623" spans="8:22" x14ac:dyDescent="0.3">
      <c r="H1623"/>
      <c r="I1623"/>
      <c r="S1623"/>
      <c r="T1623"/>
      <c r="U1623"/>
      <c r="V1623"/>
    </row>
    <row r="1624" spans="8:22" x14ac:dyDescent="0.3">
      <c r="H1624"/>
      <c r="I1624"/>
      <c r="S1624"/>
      <c r="T1624"/>
      <c r="U1624"/>
      <c r="V1624"/>
    </row>
    <row r="1625" spans="8:22" x14ac:dyDescent="0.3">
      <c r="H1625"/>
      <c r="I1625"/>
      <c r="S1625"/>
      <c r="T1625"/>
      <c r="U1625"/>
      <c r="V1625"/>
    </row>
    <row r="1626" spans="8:22" x14ac:dyDescent="0.3">
      <c r="H1626"/>
      <c r="I1626"/>
      <c r="S1626"/>
      <c r="T1626"/>
      <c r="U1626"/>
      <c r="V1626"/>
    </row>
    <row r="1627" spans="8:22" x14ac:dyDescent="0.3">
      <c r="H1627"/>
      <c r="I1627"/>
      <c r="S1627"/>
      <c r="T1627"/>
      <c r="U1627"/>
      <c r="V1627"/>
    </row>
    <row r="1628" spans="8:22" x14ac:dyDescent="0.3">
      <c r="H1628"/>
      <c r="I1628"/>
      <c r="S1628"/>
      <c r="T1628"/>
      <c r="U1628"/>
      <c r="V1628"/>
    </row>
    <row r="1629" spans="8:22" x14ac:dyDescent="0.3">
      <c r="H1629"/>
      <c r="I1629"/>
      <c r="S1629"/>
      <c r="T1629"/>
      <c r="U1629"/>
      <c r="V1629"/>
    </row>
    <row r="1630" spans="8:22" x14ac:dyDescent="0.3">
      <c r="H1630"/>
      <c r="I1630"/>
      <c r="S1630"/>
      <c r="T1630"/>
      <c r="U1630"/>
      <c r="V1630"/>
    </row>
    <row r="1631" spans="8:22" x14ac:dyDescent="0.3">
      <c r="H1631"/>
      <c r="I1631"/>
      <c r="S1631"/>
      <c r="T1631"/>
      <c r="U1631"/>
      <c r="V1631"/>
    </row>
    <row r="1632" spans="8:22" x14ac:dyDescent="0.3">
      <c r="H1632"/>
      <c r="I1632"/>
      <c r="S1632"/>
      <c r="T1632"/>
      <c r="U1632"/>
      <c r="V1632"/>
    </row>
    <row r="1633" spans="8:22" x14ac:dyDescent="0.3">
      <c r="H1633"/>
      <c r="I1633"/>
      <c r="S1633"/>
      <c r="T1633"/>
      <c r="U1633"/>
      <c r="V1633"/>
    </row>
    <row r="1634" spans="8:22" x14ac:dyDescent="0.3">
      <c r="H1634"/>
      <c r="I1634"/>
      <c r="S1634"/>
      <c r="T1634"/>
      <c r="U1634"/>
      <c r="V1634"/>
    </row>
    <row r="1635" spans="8:22" x14ac:dyDescent="0.3">
      <c r="H1635"/>
      <c r="I1635"/>
      <c r="S1635"/>
      <c r="T1635"/>
      <c r="U1635"/>
      <c r="V1635"/>
    </row>
    <row r="1636" spans="8:22" x14ac:dyDescent="0.3">
      <c r="H1636"/>
      <c r="I1636"/>
      <c r="S1636"/>
      <c r="T1636"/>
      <c r="U1636"/>
      <c r="V1636"/>
    </row>
    <row r="1637" spans="8:22" x14ac:dyDescent="0.3">
      <c r="H1637"/>
      <c r="I1637"/>
      <c r="S1637"/>
      <c r="T1637"/>
      <c r="U1637"/>
      <c r="V1637"/>
    </row>
    <row r="1638" spans="8:22" x14ac:dyDescent="0.3">
      <c r="H1638"/>
      <c r="I1638"/>
      <c r="S1638"/>
      <c r="T1638"/>
      <c r="U1638"/>
      <c r="V1638"/>
    </row>
    <row r="1639" spans="8:22" x14ac:dyDescent="0.3">
      <c r="H1639"/>
      <c r="I1639"/>
      <c r="S1639"/>
      <c r="T1639"/>
      <c r="U1639"/>
      <c r="V1639"/>
    </row>
    <row r="1640" spans="8:22" x14ac:dyDescent="0.3">
      <c r="H1640"/>
      <c r="I1640"/>
      <c r="S1640"/>
      <c r="T1640"/>
      <c r="U1640"/>
      <c r="V1640"/>
    </row>
    <row r="1641" spans="8:22" x14ac:dyDescent="0.3">
      <c r="H1641"/>
      <c r="I1641"/>
      <c r="S1641"/>
      <c r="T1641"/>
      <c r="U1641"/>
      <c r="V1641"/>
    </row>
    <row r="1642" spans="8:22" x14ac:dyDescent="0.3">
      <c r="H1642"/>
      <c r="I1642"/>
      <c r="S1642"/>
      <c r="T1642"/>
      <c r="U1642"/>
      <c r="V1642"/>
    </row>
    <row r="1643" spans="8:22" x14ac:dyDescent="0.3">
      <c r="H1643"/>
      <c r="I1643"/>
      <c r="S1643"/>
      <c r="T1643"/>
      <c r="U1643"/>
      <c r="V1643"/>
    </row>
    <row r="1644" spans="8:22" x14ac:dyDescent="0.3">
      <c r="H1644"/>
      <c r="I1644"/>
      <c r="S1644"/>
      <c r="T1644"/>
      <c r="U1644"/>
      <c r="V1644"/>
    </row>
    <row r="1645" spans="8:22" x14ac:dyDescent="0.3">
      <c r="H1645"/>
      <c r="I1645"/>
      <c r="S1645"/>
      <c r="T1645"/>
      <c r="U1645"/>
      <c r="V1645"/>
    </row>
    <row r="1646" spans="8:22" x14ac:dyDescent="0.3">
      <c r="H1646"/>
      <c r="I1646"/>
      <c r="S1646"/>
      <c r="T1646"/>
      <c r="U1646"/>
      <c r="V1646"/>
    </row>
    <row r="1647" spans="8:22" x14ac:dyDescent="0.3">
      <c r="H1647"/>
      <c r="I1647"/>
      <c r="S1647"/>
      <c r="T1647"/>
      <c r="U1647"/>
      <c r="V1647"/>
    </row>
    <row r="1648" spans="8:22" x14ac:dyDescent="0.3">
      <c r="H1648"/>
      <c r="I1648"/>
      <c r="S1648"/>
      <c r="T1648"/>
      <c r="U1648"/>
      <c r="V1648"/>
    </row>
    <row r="1649" spans="8:22" x14ac:dyDescent="0.3">
      <c r="H1649"/>
      <c r="I1649"/>
      <c r="S1649"/>
      <c r="T1649"/>
      <c r="U1649"/>
      <c r="V1649"/>
    </row>
    <row r="1650" spans="8:22" x14ac:dyDescent="0.3">
      <c r="H1650"/>
      <c r="I1650"/>
      <c r="S1650"/>
      <c r="T1650"/>
      <c r="U1650"/>
      <c r="V1650"/>
    </row>
    <row r="1651" spans="8:22" x14ac:dyDescent="0.3">
      <c r="H1651"/>
      <c r="I1651"/>
      <c r="S1651"/>
      <c r="T1651"/>
      <c r="U1651"/>
      <c r="V1651"/>
    </row>
    <row r="1652" spans="8:22" x14ac:dyDescent="0.3">
      <c r="H1652"/>
      <c r="I1652"/>
      <c r="S1652"/>
      <c r="T1652"/>
      <c r="U1652"/>
      <c r="V1652"/>
    </row>
    <row r="1653" spans="8:22" x14ac:dyDescent="0.3">
      <c r="H1653"/>
      <c r="I1653"/>
      <c r="S1653"/>
      <c r="T1653"/>
      <c r="U1653"/>
      <c r="V1653"/>
    </row>
    <row r="1654" spans="8:22" x14ac:dyDescent="0.3">
      <c r="H1654"/>
      <c r="I1654"/>
      <c r="S1654"/>
      <c r="T1654"/>
      <c r="U1654"/>
      <c r="V1654"/>
    </row>
    <row r="1655" spans="8:22" x14ac:dyDescent="0.3">
      <c r="H1655"/>
      <c r="I1655"/>
      <c r="S1655"/>
      <c r="T1655"/>
      <c r="U1655"/>
      <c r="V1655"/>
    </row>
    <row r="1656" spans="8:22" x14ac:dyDescent="0.3">
      <c r="H1656"/>
      <c r="I1656"/>
      <c r="S1656"/>
      <c r="T1656"/>
      <c r="U1656"/>
      <c r="V1656"/>
    </row>
    <row r="1657" spans="8:22" x14ac:dyDescent="0.3">
      <c r="H1657"/>
      <c r="I1657"/>
      <c r="S1657"/>
      <c r="T1657"/>
      <c r="U1657"/>
      <c r="V1657"/>
    </row>
    <row r="1658" spans="8:22" x14ac:dyDescent="0.3">
      <c r="H1658"/>
      <c r="I1658"/>
      <c r="S1658"/>
      <c r="T1658"/>
      <c r="U1658"/>
      <c r="V1658"/>
    </row>
    <row r="1659" spans="8:22" x14ac:dyDescent="0.3">
      <c r="H1659"/>
      <c r="I1659"/>
      <c r="S1659"/>
      <c r="T1659"/>
      <c r="U1659"/>
      <c r="V1659"/>
    </row>
    <row r="1660" spans="8:22" x14ac:dyDescent="0.3">
      <c r="H1660"/>
      <c r="I1660"/>
      <c r="S1660"/>
      <c r="T1660"/>
      <c r="U1660"/>
      <c r="V1660"/>
    </row>
    <row r="1661" spans="8:22" x14ac:dyDescent="0.3">
      <c r="H1661"/>
      <c r="I1661"/>
      <c r="S1661"/>
      <c r="T1661"/>
      <c r="U1661"/>
      <c r="V1661"/>
    </row>
    <row r="1662" spans="8:22" x14ac:dyDescent="0.3">
      <c r="H1662"/>
      <c r="I1662"/>
      <c r="S1662"/>
      <c r="T1662"/>
      <c r="U1662"/>
      <c r="V1662"/>
    </row>
    <row r="1663" spans="8:22" x14ac:dyDescent="0.3">
      <c r="H1663"/>
      <c r="I1663"/>
      <c r="S1663"/>
      <c r="T1663"/>
      <c r="U1663"/>
      <c r="V1663"/>
    </row>
    <row r="1664" spans="8:22" x14ac:dyDescent="0.3">
      <c r="H1664"/>
      <c r="I1664"/>
      <c r="S1664"/>
      <c r="T1664"/>
      <c r="U1664"/>
      <c r="V1664"/>
    </row>
    <row r="1665" spans="8:22" x14ac:dyDescent="0.3">
      <c r="H1665"/>
      <c r="I1665"/>
      <c r="S1665"/>
      <c r="T1665"/>
      <c r="U1665"/>
      <c r="V1665"/>
    </row>
    <row r="1666" spans="8:22" x14ac:dyDescent="0.3">
      <c r="H1666"/>
      <c r="I1666"/>
      <c r="S1666"/>
      <c r="T1666"/>
      <c r="U1666"/>
      <c r="V1666"/>
    </row>
    <row r="1667" spans="8:22" x14ac:dyDescent="0.3">
      <c r="H1667"/>
      <c r="I1667"/>
      <c r="S1667"/>
      <c r="T1667"/>
      <c r="U1667"/>
      <c r="V1667"/>
    </row>
    <row r="1668" spans="8:22" x14ac:dyDescent="0.3">
      <c r="H1668"/>
      <c r="I1668"/>
      <c r="S1668"/>
      <c r="T1668"/>
      <c r="U1668"/>
      <c r="V1668"/>
    </row>
    <row r="1669" spans="8:22" x14ac:dyDescent="0.3">
      <c r="H1669"/>
      <c r="I1669"/>
      <c r="S1669"/>
      <c r="T1669"/>
      <c r="U1669"/>
      <c r="V1669"/>
    </row>
    <row r="1670" spans="8:22" x14ac:dyDescent="0.3">
      <c r="H1670"/>
      <c r="I1670"/>
      <c r="S1670"/>
      <c r="T1670"/>
      <c r="U1670"/>
      <c r="V1670"/>
    </row>
    <row r="1671" spans="8:22" x14ac:dyDescent="0.3">
      <c r="H1671"/>
      <c r="I1671"/>
      <c r="S1671"/>
      <c r="T1671"/>
      <c r="U1671"/>
      <c r="V1671"/>
    </row>
    <row r="1672" spans="8:22" x14ac:dyDescent="0.3">
      <c r="H1672"/>
      <c r="I1672"/>
      <c r="S1672"/>
      <c r="T1672"/>
      <c r="U1672"/>
      <c r="V1672"/>
    </row>
    <row r="1673" spans="8:22" x14ac:dyDescent="0.3">
      <c r="H1673"/>
      <c r="I1673"/>
      <c r="S1673"/>
      <c r="T1673"/>
      <c r="U1673"/>
      <c r="V1673"/>
    </row>
    <row r="1674" spans="8:22" x14ac:dyDescent="0.3">
      <c r="H1674"/>
      <c r="I1674"/>
      <c r="S1674"/>
      <c r="T1674"/>
      <c r="U1674"/>
      <c r="V1674"/>
    </row>
    <row r="1675" spans="8:22" x14ac:dyDescent="0.3">
      <c r="H1675"/>
      <c r="I1675"/>
      <c r="S1675"/>
      <c r="T1675"/>
      <c r="U1675"/>
      <c r="V1675"/>
    </row>
    <row r="1676" spans="8:22" x14ac:dyDescent="0.3">
      <c r="H1676"/>
      <c r="I1676"/>
      <c r="S1676"/>
      <c r="T1676"/>
      <c r="U1676"/>
      <c r="V1676"/>
    </row>
    <row r="1677" spans="8:22" x14ac:dyDescent="0.3">
      <c r="H1677"/>
      <c r="I1677"/>
      <c r="S1677"/>
      <c r="T1677"/>
      <c r="U1677"/>
      <c r="V1677"/>
    </row>
    <row r="1678" spans="8:22" x14ac:dyDescent="0.3">
      <c r="H1678"/>
      <c r="I1678"/>
      <c r="S1678"/>
      <c r="T1678"/>
      <c r="U1678"/>
      <c r="V1678"/>
    </row>
    <row r="1679" spans="8:22" x14ac:dyDescent="0.3">
      <c r="H1679"/>
      <c r="I1679"/>
      <c r="S1679"/>
      <c r="T1679"/>
      <c r="U1679"/>
      <c r="V1679"/>
    </row>
    <row r="1680" spans="8:22" x14ac:dyDescent="0.3">
      <c r="H1680"/>
      <c r="I1680"/>
      <c r="S1680"/>
      <c r="T1680"/>
      <c r="U1680"/>
      <c r="V1680"/>
    </row>
    <row r="1681" spans="8:22" x14ac:dyDescent="0.3">
      <c r="H1681"/>
      <c r="I1681"/>
      <c r="S1681"/>
      <c r="T1681"/>
      <c r="U1681"/>
      <c r="V1681"/>
    </row>
    <row r="1682" spans="8:22" x14ac:dyDescent="0.3">
      <c r="H1682"/>
      <c r="I1682"/>
      <c r="S1682"/>
      <c r="T1682"/>
      <c r="U1682"/>
      <c r="V1682"/>
    </row>
    <row r="1683" spans="8:22" x14ac:dyDescent="0.3">
      <c r="H1683"/>
      <c r="I1683"/>
      <c r="S1683"/>
      <c r="T1683"/>
      <c r="U1683"/>
      <c r="V1683"/>
    </row>
    <row r="1684" spans="8:22" x14ac:dyDescent="0.3">
      <c r="H1684"/>
      <c r="I1684"/>
      <c r="S1684"/>
      <c r="T1684"/>
      <c r="U1684"/>
      <c r="V1684"/>
    </row>
    <row r="1685" spans="8:22" x14ac:dyDescent="0.3">
      <c r="H1685"/>
      <c r="I1685"/>
      <c r="S1685"/>
      <c r="T1685"/>
      <c r="U1685"/>
      <c r="V1685"/>
    </row>
    <row r="1686" spans="8:22" x14ac:dyDescent="0.3">
      <c r="H1686"/>
      <c r="I1686"/>
      <c r="S1686"/>
      <c r="T1686"/>
      <c r="U1686"/>
      <c r="V1686"/>
    </row>
    <row r="1687" spans="8:22" x14ac:dyDescent="0.3">
      <c r="H1687"/>
      <c r="I1687"/>
      <c r="S1687"/>
      <c r="T1687"/>
      <c r="U1687"/>
      <c r="V1687"/>
    </row>
    <row r="1688" spans="8:22" x14ac:dyDescent="0.3">
      <c r="H1688"/>
      <c r="I1688"/>
      <c r="S1688"/>
      <c r="T1688"/>
      <c r="U1688"/>
      <c r="V1688"/>
    </row>
    <row r="1689" spans="8:22" x14ac:dyDescent="0.3">
      <c r="H1689"/>
      <c r="I1689"/>
      <c r="S1689"/>
      <c r="T1689"/>
      <c r="U1689"/>
      <c r="V1689"/>
    </row>
    <row r="1690" spans="8:22" x14ac:dyDescent="0.3">
      <c r="H1690"/>
      <c r="I1690"/>
      <c r="S1690"/>
      <c r="T1690"/>
      <c r="U1690"/>
      <c r="V1690"/>
    </row>
    <row r="1691" spans="8:22" x14ac:dyDescent="0.3">
      <c r="H1691"/>
      <c r="I1691"/>
      <c r="S1691"/>
      <c r="T1691"/>
      <c r="U1691"/>
      <c r="V1691"/>
    </row>
    <row r="1692" spans="8:22" x14ac:dyDescent="0.3">
      <c r="H1692"/>
      <c r="I1692"/>
      <c r="S1692"/>
      <c r="T1692"/>
      <c r="U1692"/>
      <c r="V1692"/>
    </row>
    <row r="1693" spans="8:22" x14ac:dyDescent="0.3">
      <c r="H1693"/>
      <c r="I1693"/>
      <c r="S1693"/>
      <c r="T1693"/>
      <c r="U1693"/>
      <c r="V1693"/>
    </row>
    <row r="1694" spans="8:22" x14ac:dyDescent="0.3">
      <c r="H1694"/>
      <c r="I1694"/>
      <c r="S1694"/>
      <c r="T1694"/>
      <c r="U1694"/>
      <c r="V1694"/>
    </row>
    <row r="1695" spans="8:22" x14ac:dyDescent="0.3">
      <c r="H1695"/>
      <c r="I1695"/>
      <c r="S1695"/>
      <c r="T1695"/>
      <c r="U1695"/>
      <c r="V1695"/>
    </row>
    <row r="1696" spans="8:22" x14ac:dyDescent="0.3">
      <c r="H1696"/>
      <c r="I1696"/>
      <c r="S1696"/>
      <c r="T1696"/>
      <c r="U1696"/>
      <c r="V1696"/>
    </row>
    <row r="1697" spans="8:22" x14ac:dyDescent="0.3">
      <c r="H1697"/>
      <c r="I1697"/>
      <c r="S1697"/>
      <c r="T1697"/>
      <c r="U1697"/>
      <c r="V1697"/>
    </row>
    <row r="1698" spans="8:22" x14ac:dyDescent="0.3">
      <c r="H1698"/>
      <c r="I1698"/>
      <c r="S1698"/>
      <c r="T1698"/>
      <c r="U1698"/>
      <c r="V1698"/>
    </row>
    <row r="1699" spans="8:22" x14ac:dyDescent="0.3">
      <c r="H1699"/>
      <c r="I1699"/>
      <c r="S1699"/>
      <c r="T1699"/>
      <c r="U1699"/>
      <c r="V1699"/>
    </row>
    <row r="1700" spans="8:22" x14ac:dyDescent="0.3">
      <c r="H1700"/>
      <c r="I1700"/>
      <c r="S1700"/>
      <c r="T1700"/>
      <c r="U1700"/>
      <c r="V1700"/>
    </row>
    <row r="1701" spans="8:22" x14ac:dyDescent="0.3">
      <c r="H1701"/>
      <c r="I1701"/>
      <c r="S1701"/>
      <c r="T1701"/>
      <c r="U1701"/>
      <c r="V1701"/>
    </row>
    <row r="1702" spans="8:22" x14ac:dyDescent="0.3">
      <c r="H1702"/>
      <c r="I1702"/>
      <c r="S1702"/>
      <c r="T1702"/>
      <c r="U1702"/>
      <c r="V1702"/>
    </row>
    <row r="1703" spans="8:22" x14ac:dyDescent="0.3">
      <c r="H1703"/>
      <c r="I1703"/>
      <c r="S1703"/>
      <c r="T1703"/>
      <c r="U1703"/>
      <c r="V1703"/>
    </row>
    <row r="1704" spans="8:22" x14ac:dyDescent="0.3">
      <c r="H1704"/>
      <c r="I1704"/>
      <c r="S1704"/>
      <c r="T1704"/>
      <c r="U1704"/>
      <c r="V1704"/>
    </row>
    <row r="1705" spans="8:22" x14ac:dyDescent="0.3">
      <c r="H1705"/>
      <c r="I1705"/>
      <c r="S1705"/>
      <c r="T1705"/>
      <c r="U1705"/>
      <c r="V1705"/>
    </row>
    <row r="1706" spans="8:22" x14ac:dyDescent="0.3">
      <c r="H1706"/>
      <c r="I1706"/>
      <c r="S1706"/>
      <c r="T1706"/>
      <c r="U1706"/>
      <c r="V1706"/>
    </row>
    <row r="1707" spans="8:22" x14ac:dyDescent="0.3">
      <c r="H1707"/>
      <c r="I1707"/>
      <c r="S1707"/>
      <c r="T1707"/>
      <c r="U1707"/>
      <c r="V1707"/>
    </row>
    <row r="1708" spans="8:22" x14ac:dyDescent="0.3">
      <c r="H1708"/>
      <c r="I1708"/>
      <c r="S1708"/>
      <c r="T1708"/>
      <c r="U1708"/>
      <c r="V1708"/>
    </row>
    <row r="1709" spans="8:22" x14ac:dyDescent="0.3">
      <c r="H1709"/>
      <c r="I1709"/>
      <c r="S1709"/>
      <c r="T1709"/>
      <c r="U1709"/>
      <c r="V1709"/>
    </row>
    <row r="1710" spans="8:22" x14ac:dyDescent="0.3">
      <c r="H1710"/>
      <c r="I1710"/>
      <c r="S1710"/>
      <c r="T1710"/>
      <c r="U1710"/>
      <c r="V1710"/>
    </row>
    <row r="1711" spans="8:22" x14ac:dyDescent="0.3">
      <c r="H1711"/>
      <c r="I1711"/>
      <c r="S1711"/>
      <c r="T1711"/>
      <c r="U1711"/>
      <c r="V1711"/>
    </row>
    <row r="1712" spans="8:22" x14ac:dyDescent="0.3">
      <c r="H1712"/>
      <c r="I1712"/>
      <c r="S1712"/>
      <c r="T1712"/>
      <c r="U1712"/>
      <c r="V1712"/>
    </row>
    <row r="1713" spans="8:22" x14ac:dyDescent="0.3">
      <c r="H1713"/>
      <c r="I1713"/>
      <c r="S1713"/>
      <c r="T1713"/>
      <c r="U1713"/>
      <c r="V1713"/>
    </row>
    <row r="1714" spans="8:22" x14ac:dyDescent="0.3">
      <c r="H1714"/>
      <c r="I1714"/>
      <c r="S1714"/>
      <c r="T1714"/>
      <c r="U1714"/>
      <c r="V1714"/>
    </row>
    <row r="1715" spans="8:22" x14ac:dyDescent="0.3">
      <c r="H1715"/>
      <c r="I1715"/>
      <c r="S1715"/>
      <c r="T1715"/>
      <c r="U1715"/>
      <c r="V1715"/>
    </row>
    <row r="1716" spans="8:22" x14ac:dyDescent="0.3">
      <c r="H1716"/>
      <c r="I1716"/>
      <c r="S1716"/>
      <c r="T1716"/>
      <c r="U1716"/>
      <c r="V1716"/>
    </row>
    <row r="1717" spans="8:22" x14ac:dyDescent="0.3">
      <c r="H1717"/>
      <c r="I1717"/>
      <c r="S1717"/>
      <c r="T1717"/>
      <c r="U1717"/>
      <c r="V1717"/>
    </row>
    <row r="1718" spans="8:22" x14ac:dyDescent="0.3">
      <c r="H1718"/>
      <c r="I1718"/>
      <c r="S1718"/>
      <c r="T1718"/>
      <c r="U1718"/>
      <c r="V1718"/>
    </row>
    <row r="1719" spans="8:22" x14ac:dyDescent="0.3">
      <c r="H1719"/>
      <c r="I1719"/>
      <c r="S1719"/>
      <c r="T1719"/>
      <c r="U1719"/>
      <c r="V1719"/>
    </row>
    <row r="1720" spans="8:22" x14ac:dyDescent="0.3">
      <c r="H1720"/>
      <c r="I1720"/>
      <c r="S1720"/>
      <c r="T1720"/>
      <c r="U1720"/>
      <c r="V1720"/>
    </row>
    <row r="1721" spans="8:22" x14ac:dyDescent="0.3">
      <c r="H1721"/>
      <c r="I1721"/>
      <c r="S1721"/>
      <c r="T1721"/>
      <c r="U1721"/>
      <c r="V1721"/>
    </row>
    <row r="1722" spans="8:22" x14ac:dyDescent="0.3">
      <c r="H1722"/>
      <c r="I1722"/>
      <c r="S1722"/>
      <c r="T1722"/>
      <c r="U1722"/>
      <c r="V1722"/>
    </row>
    <row r="1723" spans="8:22" x14ac:dyDescent="0.3">
      <c r="H1723"/>
      <c r="I1723"/>
      <c r="S1723"/>
      <c r="T1723"/>
      <c r="U1723"/>
      <c r="V1723"/>
    </row>
    <row r="1724" spans="8:22" x14ac:dyDescent="0.3">
      <c r="H1724"/>
      <c r="I1724"/>
      <c r="S1724"/>
      <c r="T1724"/>
      <c r="U1724"/>
      <c r="V1724"/>
    </row>
    <row r="1725" spans="8:22" x14ac:dyDescent="0.3">
      <c r="H1725"/>
      <c r="I1725"/>
      <c r="S1725"/>
      <c r="T1725"/>
      <c r="U1725"/>
      <c r="V1725"/>
    </row>
    <row r="1726" spans="8:22" x14ac:dyDescent="0.3">
      <c r="H1726"/>
      <c r="I1726"/>
      <c r="S1726"/>
      <c r="T1726"/>
      <c r="U1726"/>
      <c r="V1726"/>
    </row>
    <row r="1727" spans="8:22" x14ac:dyDescent="0.3">
      <c r="H1727"/>
      <c r="I1727"/>
      <c r="S1727"/>
      <c r="T1727"/>
      <c r="U1727"/>
      <c r="V1727"/>
    </row>
    <row r="1728" spans="8:22" x14ac:dyDescent="0.3">
      <c r="H1728"/>
      <c r="I1728"/>
      <c r="S1728"/>
      <c r="T1728"/>
      <c r="U1728"/>
      <c r="V1728"/>
    </row>
    <row r="1729" spans="8:22" x14ac:dyDescent="0.3">
      <c r="H1729"/>
      <c r="I1729"/>
      <c r="S1729"/>
      <c r="T1729"/>
      <c r="U1729"/>
      <c r="V1729"/>
    </row>
    <row r="1730" spans="8:22" x14ac:dyDescent="0.3">
      <c r="H1730"/>
      <c r="I1730"/>
      <c r="S1730"/>
      <c r="T1730"/>
      <c r="U1730"/>
      <c r="V1730"/>
    </row>
    <row r="1731" spans="8:22" x14ac:dyDescent="0.3">
      <c r="H1731"/>
      <c r="I1731"/>
      <c r="S1731"/>
      <c r="T1731"/>
      <c r="U1731"/>
      <c r="V1731"/>
    </row>
    <row r="1732" spans="8:22" x14ac:dyDescent="0.3">
      <c r="H1732"/>
      <c r="I1732"/>
      <c r="S1732"/>
      <c r="T1732"/>
      <c r="U1732"/>
      <c r="V1732"/>
    </row>
    <row r="1733" spans="8:22" x14ac:dyDescent="0.3">
      <c r="H1733"/>
      <c r="I1733"/>
      <c r="S1733"/>
      <c r="T1733"/>
      <c r="U1733"/>
      <c r="V1733"/>
    </row>
    <row r="1734" spans="8:22" x14ac:dyDescent="0.3">
      <c r="H1734"/>
      <c r="I1734"/>
      <c r="S1734"/>
      <c r="T1734"/>
      <c r="U1734"/>
      <c r="V1734"/>
    </row>
    <row r="1735" spans="8:22" x14ac:dyDescent="0.3">
      <c r="H1735"/>
      <c r="I1735"/>
      <c r="S1735"/>
      <c r="T1735"/>
      <c r="U1735"/>
      <c r="V1735"/>
    </row>
    <row r="1736" spans="8:22" x14ac:dyDescent="0.3">
      <c r="H1736"/>
      <c r="I1736"/>
      <c r="S1736"/>
      <c r="T1736"/>
      <c r="U1736"/>
      <c r="V1736"/>
    </row>
    <row r="1737" spans="8:22" x14ac:dyDescent="0.3">
      <c r="H1737"/>
      <c r="I1737"/>
      <c r="S1737"/>
      <c r="T1737"/>
      <c r="U1737"/>
      <c r="V1737"/>
    </row>
    <row r="1738" spans="8:22" x14ac:dyDescent="0.3">
      <c r="H1738"/>
      <c r="I1738"/>
      <c r="S1738"/>
      <c r="T1738"/>
      <c r="U1738"/>
      <c r="V1738"/>
    </row>
    <row r="1739" spans="8:22" x14ac:dyDescent="0.3">
      <c r="H1739"/>
      <c r="I1739"/>
      <c r="S1739"/>
      <c r="T1739"/>
      <c r="U1739"/>
      <c r="V1739"/>
    </row>
    <row r="1740" spans="8:22" x14ac:dyDescent="0.3">
      <c r="H1740"/>
      <c r="I1740"/>
      <c r="S1740"/>
      <c r="T1740"/>
      <c r="U1740"/>
      <c r="V1740"/>
    </row>
    <row r="1741" spans="8:22" x14ac:dyDescent="0.3">
      <c r="H1741"/>
      <c r="I1741"/>
      <c r="S1741"/>
      <c r="T1741"/>
      <c r="U1741"/>
      <c r="V1741"/>
    </row>
    <row r="1742" spans="8:22" x14ac:dyDescent="0.3">
      <c r="H1742"/>
      <c r="I1742"/>
      <c r="S1742"/>
      <c r="T1742"/>
      <c r="U1742"/>
      <c r="V1742"/>
    </row>
    <row r="1743" spans="8:22" x14ac:dyDescent="0.3">
      <c r="H1743"/>
      <c r="I1743"/>
      <c r="S1743"/>
      <c r="T1743"/>
      <c r="U1743"/>
      <c r="V1743"/>
    </row>
    <row r="1744" spans="8:22" x14ac:dyDescent="0.3">
      <c r="H1744"/>
      <c r="I1744"/>
      <c r="S1744"/>
      <c r="T1744"/>
      <c r="U1744"/>
      <c r="V1744"/>
    </row>
    <row r="1745" spans="8:22" x14ac:dyDescent="0.3">
      <c r="H1745"/>
      <c r="I1745"/>
      <c r="S1745"/>
      <c r="T1745"/>
      <c r="U1745"/>
      <c r="V1745"/>
    </row>
    <row r="1746" spans="8:22" x14ac:dyDescent="0.3">
      <c r="H1746"/>
      <c r="I1746"/>
      <c r="S1746"/>
      <c r="T1746"/>
      <c r="U1746"/>
      <c r="V1746"/>
    </row>
    <row r="1747" spans="8:22" x14ac:dyDescent="0.3">
      <c r="H1747"/>
      <c r="I1747"/>
      <c r="S1747"/>
      <c r="T1747"/>
      <c r="U1747"/>
      <c r="V1747"/>
    </row>
    <row r="1748" spans="8:22" x14ac:dyDescent="0.3">
      <c r="H1748"/>
      <c r="I1748"/>
      <c r="S1748"/>
      <c r="T1748"/>
      <c r="U1748"/>
      <c r="V1748"/>
    </row>
    <row r="1749" spans="8:22" x14ac:dyDescent="0.3">
      <c r="H1749"/>
      <c r="I1749"/>
      <c r="S1749"/>
      <c r="T1749"/>
      <c r="U1749"/>
      <c r="V1749"/>
    </row>
    <row r="1750" spans="8:22" x14ac:dyDescent="0.3">
      <c r="H1750"/>
      <c r="I1750"/>
      <c r="S1750"/>
      <c r="T1750"/>
      <c r="U1750"/>
      <c r="V1750"/>
    </row>
    <row r="1751" spans="8:22" x14ac:dyDescent="0.3">
      <c r="H1751"/>
      <c r="I1751"/>
      <c r="S1751"/>
      <c r="T1751"/>
      <c r="U1751"/>
      <c r="V1751"/>
    </row>
    <row r="1752" spans="8:22" x14ac:dyDescent="0.3">
      <c r="H1752"/>
      <c r="I1752"/>
      <c r="S1752"/>
      <c r="T1752"/>
      <c r="U1752"/>
      <c r="V1752"/>
    </row>
    <row r="1753" spans="8:22" x14ac:dyDescent="0.3">
      <c r="H1753"/>
      <c r="I1753"/>
      <c r="S1753"/>
      <c r="T1753"/>
      <c r="U1753"/>
      <c r="V1753"/>
    </row>
    <row r="1754" spans="8:22" x14ac:dyDescent="0.3">
      <c r="H1754"/>
      <c r="I1754"/>
      <c r="S1754"/>
      <c r="T1754"/>
      <c r="U1754"/>
      <c r="V1754"/>
    </row>
    <row r="1755" spans="8:22" x14ac:dyDescent="0.3">
      <c r="H1755"/>
      <c r="I1755"/>
      <c r="S1755"/>
      <c r="T1755"/>
      <c r="U1755"/>
      <c r="V1755"/>
    </row>
    <row r="1756" spans="8:22" x14ac:dyDescent="0.3">
      <c r="H1756"/>
      <c r="I1756"/>
      <c r="S1756"/>
      <c r="T1756"/>
      <c r="U1756"/>
      <c r="V1756"/>
    </row>
    <row r="1757" spans="8:22" x14ac:dyDescent="0.3">
      <c r="H1757"/>
      <c r="I1757"/>
      <c r="S1757"/>
      <c r="T1757"/>
      <c r="U1757"/>
      <c r="V1757"/>
    </row>
    <row r="1758" spans="8:22" x14ac:dyDescent="0.3">
      <c r="H1758"/>
      <c r="I1758"/>
      <c r="S1758"/>
      <c r="T1758"/>
      <c r="U1758"/>
      <c r="V1758"/>
    </row>
    <row r="1759" spans="8:22" x14ac:dyDescent="0.3">
      <c r="H1759"/>
      <c r="I1759"/>
      <c r="S1759"/>
      <c r="T1759"/>
      <c r="U1759"/>
      <c r="V1759"/>
    </row>
    <row r="1760" spans="8:22" x14ac:dyDescent="0.3">
      <c r="H1760"/>
      <c r="I1760"/>
      <c r="S1760"/>
      <c r="T1760"/>
      <c r="U1760"/>
      <c r="V1760"/>
    </row>
    <row r="1761" spans="8:22" x14ac:dyDescent="0.3">
      <c r="H1761"/>
      <c r="I1761"/>
      <c r="S1761"/>
      <c r="T1761"/>
      <c r="U1761"/>
      <c r="V1761"/>
    </row>
    <row r="1762" spans="8:22" x14ac:dyDescent="0.3">
      <c r="H1762"/>
      <c r="I1762"/>
      <c r="S1762"/>
      <c r="T1762"/>
      <c r="U1762"/>
      <c r="V1762"/>
    </row>
    <row r="1763" spans="8:22" x14ac:dyDescent="0.3">
      <c r="H1763"/>
      <c r="I1763"/>
      <c r="S1763"/>
      <c r="T1763"/>
      <c r="U1763"/>
      <c r="V1763"/>
    </row>
    <row r="1764" spans="8:22" x14ac:dyDescent="0.3">
      <c r="H1764"/>
      <c r="I1764"/>
      <c r="S1764"/>
      <c r="T1764"/>
      <c r="U1764"/>
      <c r="V1764"/>
    </row>
    <row r="1765" spans="8:22" x14ac:dyDescent="0.3">
      <c r="H1765"/>
      <c r="I1765"/>
      <c r="S1765"/>
      <c r="T1765"/>
      <c r="U1765"/>
      <c r="V1765"/>
    </row>
    <row r="1766" spans="8:22" x14ac:dyDescent="0.3">
      <c r="H1766"/>
      <c r="I1766"/>
      <c r="S1766"/>
      <c r="T1766"/>
      <c r="U1766"/>
      <c r="V1766"/>
    </row>
    <row r="1767" spans="8:22" x14ac:dyDescent="0.3">
      <c r="H1767"/>
      <c r="I1767"/>
      <c r="S1767"/>
      <c r="T1767"/>
      <c r="U1767"/>
      <c r="V1767"/>
    </row>
    <row r="1768" spans="8:22" x14ac:dyDescent="0.3">
      <c r="H1768"/>
      <c r="I1768"/>
      <c r="S1768"/>
      <c r="T1768"/>
      <c r="U1768"/>
      <c r="V1768"/>
    </row>
    <row r="1769" spans="8:22" x14ac:dyDescent="0.3">
      <c r="H1769"/>
      <c r="I1769"/>
      <c r="S1769"/>
      <c r="T1769"/>
      <c r="U1769"/>
      <c r="V1769"/>
    </row>
    <row r="1770" spans="8:22" x14ac:dyDescent="0.3">
      <c r="H1770"/>
      <c r="I1770"/>
      <c r="S1770"/>
      <c r="T1770"/>
      <c r="U1770"/>
      <c r="V1770"/>
    </row>
    <row r="1771" spans="8:22" x14ac:dyDescent="0.3">
      <c r="H1771"/>
      <c r="I1771"/>
      <c r="S1771"/>
      <c r="T1771"/>
      <c r="U1771"/>
      <c r="V1771"/>
    </row>
    <row r="1772" spans="8:22" x14ac:dyDescent="0.3">
      <c r="H1772"/>
      <c r="I1772"/>
      <c r="S1772"/>
      <c r="T1772"/>
      <c r="U1772"/>
      <c r="V1772"/>
    </row>
    <row r="1773" spans="8:22" x14ac:dyDescent="0.3">
      <c r="H1773"/>
      <c r="I1773"/>
      <c r="S1773"/>
      <c r="T1773"/>
      <c r="U1773"/>
      <c r="V1773"/>
    </row>
    <row r="1774" spans="8:22" x14ac:dyDescent="0.3">
      <c r="H1774"/>
      <c r="I1774"/>
      <c r="S1774"/>
      <c r="T1774"/>
      <c r="U1774"/>
      <c r="V1774"/>
    </row>
    <row r="1775" spans="8:22" x14ac:dyDescent="0.3">
      <c r="H1775"/>
      <c r="I1775"/>
      <c r="S1775"/>
      <c r="T1775"/>
      <c r="U1775"/>
      <c r="V1775"/>
    </row>
    <row r="1776" spans="8:22" x14ac:dyDescent="0.3">
      <c r="H1776"/>
      <c r="I1776"/>
      <c r="S1776"/>
      <c r="T1776"/>
      <c r="U1776"/>
      <c r="V1776"/>
    </row>
    <row r="1777" spans="8:22" x14ac:dyDescent="0.3">
      <c r="H1777"/>
      <c r="I1777"/>
      <c r="S1777"/>
      <c r="T1777"/>
      <c r="U1777"/>
      <c r="V1777"/>
    </row>
    <row r="1778" spans="8:22" x14ac:dyDescent="0.3">
      <c r="H1778"/>
      <c r="I1778"/>
      <c r="S1778"/>
      <c r="T1778"/>
      <c r="U1778"/>
      <c r="V1778"/>
    </row>
    <row r="1779" spans="8:22" x14ac:dyDescent="0.3">
      <c r="H1779"/>
      <c r="I1779"/>
      <c r="S1779"/>
      <c r="T1779"/>
      <c r="U1779"/>
      <c r="V1779"/>
    </row>
    <row r="1780" spans="8:22" x14ac:dyDescent="0.3">
      <c r="H1780"/>
      <c r="I1780"/>
      <c r="S1780"/>
      <c r="T1780"/>
      <c r="U1780"/>
      <c r="V1780"/>
    </row>
    <row r="1781" spans="8:22" x14ac:dyDescent="0.3">
      <c r="H1781"/>
      <c r="I1781"/>
      <c r="S1781"/>
      <c r="T1781"/>
      <c r="U1781"/>
      <c r="V1781"/>
    </row>
    <row r="1782" spans="8:22" x14ac:dyDescent="0.3">
      <c r="H1782"/>
      <c r="I1782"/>
      <c r="S1782"/>
      <c r="T1782"/>
      <c r="U1782"/>
      <c r="V1782"/>
    </row>
    <row r="1783" spans="8:22" x14ac:dyDescent="0.3">
      <c r="H1783"/>
      <c r="I1783"/>
      <c r="S1783"/>
      <c r="T1783"/>
      <c r="U1783"/>
      <c r="V1783"/>
    </row>
    <row r="1784" spans="8:22" x14ac:dyDescent="0.3">
      <c r="H1784"/>
      <c r="I1784"/>
      <c r="S1784"/>
      <c r="T1784"/>
      <c r="U1784"/>
      <c r="V1784"/>
    </row>
    <row r="1785" spans="8:22" x14ac:dyDescent="0.3">
      <c r="H1785"/>
      <c r="I1785"/>
      <c r="S1785"/>
      <c r="T1785"/>
      <c r="U1785"/>
      <c r="V1785"/>
    </row>
    <row r="1786" spans="8:22" x14ac:dyDescent="0.3">
      <c r="H1786"/>
      <c r="I1786"/>
      <c r="S1786"/>
      <c r="T1786"/>
      <c r="U1786"/>
      <c r="V1786"/>
    </row>
    <row r="1787" spans="8:22" x14ac:dyDescent="0.3">
      <c r="H1787"/>
      <c r="I1787"/>
      <c r="S1787"/>
      <c r="T1787"/>
      <c r="U1787"/>
      <c r="V1787"/>
    </row>
    <row r="1788" spans="8:22" x14ac:dyDescent="0.3">
      <c r="H1788"/>
      <c r="I1788"/>
      <c r="S1788"/>
      <c r="T1788"/>
      <c r="U1788"/>
      <c r="V1788"/>
    </row>
    <row r="1789" spans="8:22" x14ac:dyDescent="0.3">
      <c r="H1789"/>
      <c r="I1789"/>
      <c r="S1789"/>
      <c r="T1789"/>
      <c r="U1789"/>
      <c r="V1789"/>
    </row>
    <row r="1790" spans="8:22" x14ac:dyDescent="0.3">
      <c r="H1790"/>
      <c r="I1790"/>
      <c r="S1790"/>
      <c r="T1790"/>
      <c r="U1790"/>
      <c r="V1790"/>
    </row>
    <row r="1791" spans="8:22" x14ac:dyDescent="0.3">
      <c r="H1791"/>
      <c r="I1791"/>
      <c r="S1791"/>
      <c r="T1791"/>
      <c r="U1791"/>
      <c r="V1791"/>
    </row>
    <row r="1792" spans="8:22" x14ac:dyDescent="0.3">
      <c r="H1792"/>
      <c r="I1792"/>
      <c r="S1792"/>
      <c r="T1792"/>
      <c r="U1792"/>
      <c r="V1792"/>
    </row>
    <row r="1793" spans="8:22" x14ac:dyDescent="0.3">
      <c r="H1793"/>
      <c r="I1793"/>
      <c r="S1793"/>
      <c r="T1793"/>
      <c r="U1793"/>
      <c r="V1793"/>
    </row>
    <row r="1794" spans="8:22" x14ac:dyDescent="0.3">
      <c r="H1794"/>
      <c r="I1794"/>
      <c r="S1794"/>
      <c r="T1794"/>
      <c r="U1794"/>
      <c r="V1794"/>
    </row>
    <row r="1795" spans="8:22" x14ac:dyDescent="0.3">
      <c r="H1795"/>
      <c r="I1795"/>
      <c r="S1795"/>
      <c r="T1795"/>
      <c r="U1795"/>
      <c r="V1795"/>
    </row>
    <row r="1796" spans="8:22" x14ac:dyDescent="0.3">
      <c r="H1796"/>
      <c r="I1796"/>
      <c r="S1796"/>
      <c r="T1796"/>
      <c r="U1796"/>
      <c r="V1796"/>
    </row>
    <row r="1797" spans="8:22" x14ac:dyDescent="0.3">
      <c r="H1797"/>
      <c r="I1797"/>
      <c r="S1797"/>
      <c r="T1797"/>
      <c r="U1797"/>
      <c r="V1797"/>
    </row>
    <row r="1798" spans="8:22" x14ac:dyDescent="0.3">
      <c r="H1798"/>
      <c r="I1798"/>
      <c r="S1798"/>
      <c r="T1798"/>
      <c r="U1798"/>
      <c r="V1798"/>
    </row>
    <row r="1799" spans="8:22" x14ac:dyDescent="0.3">
      <c r="H1799"/>
      <c r="I1799"/>
      <c r="S1799"/>
      <c r="T1799"/>
      <c r="U1799"/>
      <c r="V1799"/>
    </row>
    <row r="1800" spans="8:22" x14ac:dyDescent="0.3">
      <c r="H1800"/>
      <c r="I1800"/>
      <c r="S1800"/>
      <c r="T1800"/>
      <c r="U1800"/>
      <c r="V1800"/>
    </row>
    <row r="1801" spans="8:22" x14ac:dyDescent="0.3">
      <c r="H1801"/>
      <c r="I1801"/>
      <c r="S1801"/>
      <c r="T1801"/>
      <c r="U1801"/>
      <c r="V1801"/>
    </row>
    <row r="1802" spans="8:22" x14ac:dyDescent="0.3">
      <c r="H1802"/>
      <c r="I1802"/>
      <c r="S1802"/>
      <c r="T1802"/>
      <c r="U1802"/>
      <c r="V1802"/>
    </row>
    <row r="1803" spans="8:22" x14ac:dyDescent="0.3">
      <c r="H1803"/>
      <c r="I1803"/>
      <c r="S1803"/>
      <c r="T1803"/>
      <c r="U1803"/>
      <c r="V1803"/>
    </row>
    <row r="1804" spans="8:22" x14ac:dyDescent="0.3">
      <c r="H1804"/>
      <c r="I1804"/>
      <c r="S1804"/>
      <c r="T1804"/>
      <c r="U1804"/>
      <c r="V1804"/>
    </row>
    <row r="1805" spans="8:22" x14ac:dyDescent="0.3">
      <c r="H1805"/>
      <c r="I1805"/>
      <c r="S1805"/>
      <c r="T1805"/>
      <c r="U1805"/>
      <c r="V1805"/>
    </row>
    <row r="1806" spans="8:22" x14ac:dyDescent="0.3">
      <c r="H1806"/>
      <c r="I1806"/>
      <c r="S1806"/>
      <c r="T1806"/>
      <c r="U1806"/>
      <c r="V1806"/>
    </row>
    <row r="1807" spans="8:22" x14ac:dyDescent="0.3">
      <c r="H1807"/>
      <c r="I1807"/>
      <c r="S1807"/>
      <c r="T1807"/>
      <c r="U1807"/>
      <c r="V1807"/>
    </row>
    <row r="1808" spans="8:22" x14ac:dyDescent="0.3">
      <c r="H1808"/>
      <c r="I1808"/>
      <c r="S1808"/>
      <c r="T1808"/>
      <c r="U1808"/>
      <c r="V1808"/>
    </row>
    <row r="1809" spans="8:22" x14ac:dyDescent="0.3">
      <c r="H1809"/>
      <c r="I1809"/>
      <c r="S1809"/>
      <c r="T1809"/>
      <c r="U1809"/>
      <c r="V1809"/>
    </row>
    <row r="1810" spans="8:22" x14ac:dyDescent="0.3">
      <c r="H1810"/>
      <c r="I1810"/>
      <c r="S1810"/>
      <c r="T1810"/>
      <c r="U1810"/>
      <c r="V1810"/>
    </row>
    <row r="1811" spans="8:22" x14ac:dyDescent="0.3">
      <c r="H1811"/>
      <c r="I1811"/>
      <c r="S1811"/>
      <c r="T1811"/>
      <c r="U1811"/>
      <c r="V1811"/>
    </row>
    <row r="1812" spans="8:22" x14ac:dyDescent="0.3">
      <c r="H1812"/>
      <c r="I1812"/>
      <c r="S1812"/>
      <c r="T1812"/>
      <c r="U1812"/>
      <c r="V1812"/>
    </row>
    <row r="1813" spans="8:22" x14ac:dyDescent="0.3">
      <c r="H1813"/>
      <c r="I1813"/>
      <c r="S1813"/>
      <c r="T1813"/>
      <c r="U1813"/>
      <c r="V1813"/>
    </row>
    <row r="1814" spans="8:22" x14ac:dyDescent="0.3">
      <c r="H1814"/>
      <c r="I1814"/>
      <c r="S1814"/>
      <c r="T1814"/>
      <c r="U1814"/>
      <c r="V1814"/>
    </row>
    <row r="1815" spans="8:22" x14ac:dyDescent="0.3">
      <c r="H1815"/>
      <c r="I1815"/>
      <c r="S1815"/>
      <c r="T1815"/>
      <c r="U1815"/>
      <c r="V1815"/>
    </row>
    <row r="1816" spans="8:22" x14ac:dyDescent="0.3">
      <c r="H1816"/>
      <c r="I1816"/>
      <c r="S1816"/>
      <c r="T1816"/>
      <c r="U1816"/>
      <c r="V1816"/>
    </row>
    <row r="1817" spans="8:22" x14ac:dyDescent="0.3">
      <c r="H1817"/>
      <c r="I1817"/>
      <c r="S1817"/>
      <c r="T1817"/>
      <c r="U1817"/>
      <c r="V1817"/>
    </row>
    <row r="1818" spans="8:22" x14ac:dyDescent="0.3">
      <c r="H1818"/>
      <c r="I1818"/>
      <c r="S1818"/>
      <c r="T1818"/>
      <c r="U1818"/>
      <c r="V1818"/>
    </row>
    <row r="1819" spans="8:22" x14ac:dyDescent="0.3">
      <c r="H1819"/>
      <c r="I1819"/>
      <c r="S1819"/>
      <c r="T1819"/>
      <c r="U1819"/>
      <c r="V1819"/>
    </row>
    <row r="1820" spans="8:22" x14ac:dyDescent="0.3">
      <c r="H1820"/>
      <c r="I1820"/>
      <c r="S1820"/>
      <c r="T1820"/>
      <c r="U1820"/>
      <c r="V1820"/>
    </row>
    <row r="1821" spans="8:22" x14ac:dyDescent="0.3">
      <c r="H1821"/>
      <c r="I1821"/>
      <c r="S1821"/>
      <c r="T1821"/>
      <c r="U1821"/>
      <c r="V1821"/>
    </row>
    <row r="1822" spans="8:22" x14ac:dyDescent="0.3">
      <c r="H1822"/>
      <c r="I1822"/>
      <c r="S1822"/>
      <c r="T1822"/>
      <c r="U1822"/>
      <c r="V1822"/>
    </row>
    <row r="1823" spans="8:22" x14ac:dyDescent="0.3">
      <c r="H1823"/>
      <c r="I1823"/>
      <c r="S1823"/>
      <c r="T1823"/>
      <c r="U1823"/>
      <c r="V1823"/>
    </row>
    <row r="1824" spans="8:22" x14ac:dyDescent="0.3">
      <c r="H1824"/>
      <c r="I1824"/>
      <c r="S1824"/>
      <c r="T1824"/>
      <c r="U1824"/>
      <c r="V1824"/>
    </row>
    <row r="1825" spans="8:22" x14ac:dyDescent="0.3">
      <c r="H1825"/>
      <c r="I1825"/>
      <c r="S1825"/>
      <c r="T1825"/>
      <c r="U1825"/>
      <c r="V1825"/>
    </row>
    <row r="1826" spans="8:22" x14ac:dyDescent="0.3">
      <c r="H1826"/>
      <c r="I1826"/>
      <c r="S1826"/>
      <c r="T1826"/>
      <c r="U1826"/>
      <c r="V1826"/>
    </row>
    <row r="1827" spans="8:22" x14ac:dyDescent="0.3">
      <c r="H1827"/>
      <c r="I1827"/>
      <c r="S1827"/>
      <c r="T1827"/>
      <c r="U1827"/>
      <c r="V1827"/>
    </row>
    <row r="1828" spans="8:22" x14ac:dyDescent="0.3">
      <c r="H1828"/>
      <c r="I1828"/>
      <c r="S1828"/>
      <c r="T1828"/>
      <c r="U1828"/>
      <c r="V1828"/>
    </row>
    <row r="1829" spans="8:22" x14ac:dyDescent="0.3">
      <c r="H1829"/>
      <c r="I1829"/>
      <c r="S1829"/>
      <c r="T1829"/>
      <c r="U1829"/>
      <c r="V1829"/>
    </row>
    <row r="1830" spans="8:22" x14ac:dyDescent="0.3">
      <c r="H1830"/>
      <c r="I1830"/>
      <c r="S1830"/>
      <c r="T1830"/>
      <c r="U1830"/>
      <c r="V1830"/>
    </row>
    <row r="1831" spans="8:22" x14ac:dyDescent="0.3">
      <c r="H1831"/>
      <c r="I1831"/>
      <c r="S1831"/>
      <c r="T1831"/>
      <c r="U1831"/>
      <c r="V1831"/>
    </row>
    <row r="1832" spans="8:22" x14ac:dyDescent="0.3">
      <c r="H1832"/>
      <c r="I1832"/>
      <c r="S1832"/>
      <c r="T1832"/>
      <c r="U1832"/>
      <c r="V1832"/>
    </row>
    <row r="1833" spans="8:22" x14ac:dyDescent="0.3">
      <c r="H1833"/>
      <c r="I1833"/>
      <c r="S1833"/>
      <c r="T1833"/>
      <c r="U1833"/>
      <c r="V1833"/>
    </row>
    <row r="1834" spans="8:22" x14ac:dyDescent="0.3">
      <c r="H1834"/>
      <c r="I1834"/>
      <c r="S1834"/>
      <c r="T1834"/>
      <c r="U1834"/>
      <c r="V1834"/>
    </row>
    <row r="1835" spans="8:22" x14ac:dyDescent="0.3">
      <c r="H1835"/>
      <c r="I1835"/>
      <c r="S1835"/>
      <c r="T1835"/>
      <c r="U1835"/>
      <c r="V1835"/>
    </row>
    <row r="1836" spans="8:22" x14ac:dyDescent="0.3">
      <c r="H1836"/>
      <c r="I1836"/>
      <c r="S1836"/>
      <c r="T1836"/>
      <c r="U1836"/>
      <c r="V1836"/>
    </row>
    <row r="1837" spans="8:22" x14ac:dyDescent="0.3">
      <c r="H1837"/>
      <c r="I1837"/>
      <c r="S1837"/>
      <c r="T1837"/>
      <c r="U1837"/>
      <c r="V1837"/>
    </row>
    <row r="1838" spans="8:22" x14ac:dyDescent="0.3">
      <c r="H1838"/>
      <c r="I1838"/>
      <c r="S1838"/>
      <c r="T1838"/>
      <c r="U1838"/>
      <c r="V1838"/>
    </row>
    <row r="1839" spans="8:22" x14ac:dyDescent="0.3">
      <c r="H1839"/>
      <c r="I1839"/>
      <c r="S1839"/>
      <c r="T1839"/>
      <c r="U1839"/>
      <c r="V1839"/>
    </row>
    <row r="1840" spans="8:22" x14ac:dyDescent="0.3">
      <c r="H1840"/>
      <c r="I1840"/>
      <c r="S1840"/>
      <c r="T1840"/>
      <c r="U1840"/>
      <c r="V1840"/>
    </row>
    <row r="1841" spans="8:22" x14ac:dyDescent="0.3">
      <c r="H1841"/>
      <c r="I1841"/>
      <c r="S1841"/>
      <c r="T1841"/>
      <c r="U1841"/>
      <c r="V1841"/>
    </row>
    <row r="1842" spans="8:22" x14ac:dyDescent="0.3">
      <c r="H1842"/>
      <c r="I1842"/>
      <c r="S1842"/>
      <c r="T1842"/>
      <c r="U1842"/>
      <c r="V1842"/>
    </row>
    <row r="1843" spans="8:22" x14ac:dyDescent="0.3">
      <c r="H1843"/>
      <c r="I1843"/>
      <c r="S1843"/>
      <c r="T1843"/>
      <c r="U1843"/>
      <c r="V1843"/>
    </row>
    <row r="1844" spans="8:22" x14ac:dyDescent="0.3">
      <c r="H1844"/>
      <c r="I1844"/>
      <c r="S1844"/>
      <c r="T1844"/>
      <c r="U1844"/>
      <c r="V1844"/>
    </row>
    <row r="1845" spans="8:22" x14ac:dyDescent="0.3">
      <c r="H1845"/>
      <c r="I1845"/>
      <c r="S1845"/>
      <c r="T1845"/>
      <c r="U1845"/>
      <c r="V1845"/>
    </row>
    <row r="1846" spans="8:22" x14ac:dyDescent="0.3">
      <c r="H1846"/>
      <c r="I1846"/>
      <c r="S1846"/>
      <c r="T1846"/>
      <c r="U1846"/>
      <c r="V1846"/>
    </row>
    <row r="1847" spans="8:22" x14ac:dyDescent="0.3">
      <c r="H1847"/>
      <c r="I1847"/>
      <c r="S1847"/>
      <c r="T1847"/>
      <c r="U1847"/>
      <c r="V1847"/>
    </row>
    <row r="1848" spans="8:22" x14ac:dyDescent="0.3">
      <c r="H1848"/>
      <c r="I1848"/>
      <c r="S1848"/>
      <c r="T1848"/>
      <c r="U1848"/>
      <c r="V1848"/>
    </row>
    <row r="1849" spans="8:22" x14ac:dyDescent="0.3">
      <c r="H1849"/>
      <c r="I1849"/>
      <c r="S1849"/>
      <c r="T1849"/>
      <c r="U1849"/>
      <c r="V1849"/>
    </row>
    <row r="1850" spans="8:22" x14ac:dyDescent="0.3">
      <c r="H1850"/>
      <c r="I1850"/>
      <c r="S1850"/>
      <c r="T1850"/>
      <c r="U1850"/>
      <c r="V1850"/>
    </row>
    <row r="1851" spans="8:22" x14ac:dyDescent="0.3">
      <c r="H1851"/>
      <c r="I1851"/>
      <c r="S1851"/>
      <c r="T1851"/>
      <c r="U1851"/>
      <c r="V1851"/>
    </row>
    <row r="1852" spans="8:22" x14ac:dyDescent="0.3">
      <c r="H1852"/>
      <c r="I1852"/>
      <c r="S1852"/>
      <c r="T1852"/>
      <c r="U1852"/>
      <c r="V1852"/>
    </row>
    <row r="1853" spans="8:22" x14ac:dyDescent="0.3">
      <c r="H1853"/>
      <c r="I1853"/>
      <c r="S1853"/>
      <c r="T1853"/>
      <c r="U1853"/>
      <c r="V1853"/>
    </row>
    <row r="1854" spans="8:22" x14ac:dyDescent="0.3">
      <c r="H1854"/>
      <c r="I1854"/>
      <c r="S1854"/>
      <c r="T1854"/>
      <c r="U1854"/>
      <c r="V1854"/>
    </row>
    <row r="1855" spans="8:22" x14ac:dyDescent="0.3">
      <c r="H1855"/>
      <c r="I1855"/>
      <c r="S1855"/>
      <c r="T1855"/>
      <c r="U1855"/>
      <c r="V1855"/>
    </row>
    <row r="1856" spans="8:22" x14ac:dyDescent="0.3">
      <c r="H1856"/>
      <c r="I1856"/>
      <c r="S1856"/>
      <c r="T1856"/>
      <c r="U1856"/>
      <c r="V1856"/>
    </row>
    <row r="1857" spans="8:22" x14ac:dyDescent="0.3">
      <c r="H1857"/>
      <c r="I1857"/>
      <c r="S1857"/>
      <c r="T1857"/>
      <c r="U1857"/>
      <c r="V1857"/>
    </row>
    <row r="1858" spans="8:22" x14ac:dyDescent="0.3">
      <c r="H1858"/>
      <c r="I1858"/>
      <c r="S1858"/>
      <c r="T1858"/>
      <c r="U1858"/>
      <c r="V1858"/>
    </row>
    <row r="1859" spans="8:22" x14ac:dyDescent="0.3">
      <c r="H1859"/>
      <c r="I1859"/>
      <c r="S1859"/>
      <c r="T1859"/>
      <c r="U1859"/>
      <c r="V1859"/>
    </row>
    <row r="1860" spans="8:22" x14ac:dyDescent="0.3">
      <c r="H1860"/>
      <c r="I1860"/>
      <c r="S1860"/>
      <c r="T1860"/>
      <c r="U1860"/>
      <c r="V1860"/>
    </row>
    <row r="1861" spans="8:22" x14ac:dyDescent="0.3">
      <c r="H1861"/>
      <c r="I1861"/>
      <c r="S1861"/>
      <c r="T1861"/>
      <c r="U1861"/>
      <c r="V1861"/>
    </row>
    <row r="1862" spans="8:22" x14ac:dyDescent="0.3">
      <c r="H1862"/>
      <c r="I1862"/>
      <c r="S1862"/>
      <c r="T1862"/>
      <c r="U1862"/>
      <c r="V1862"/>
    </row>
    <row r="1863" spans="8:22" x14ac:dyDescent="0.3">
      <c r="H1863"/>
      <c r="I1863"/>
      <c r="S1863"/>
      <c r="T1863"/>
      <c r="U1863"/>
      <c r="V1863"/>
    </row>
    <row r="1864" spans="8:22" x14ac:dyDescent="0.3">
      <c r="H1864"/>
      <c r="I1864"/>
      <c r="S1864"/>
      <c r="T1864"/>
      <c r="U1864"/>
      <c r="V1864"/>
    </row>
    <row r="1865" spans="8:22" x14ac:dyDescent="0.3">
      <c r="H1865"/>
      <c r="I1865"/>
      <c r="S1865"/>
      <c r="T1865"/>
      <c r="U1865"/>
      <c r="V1865"/>
    </row>
    <row r="1866" spans="8:22" x14ac:dyDescent="0.3">
      <c r="H1866"/>
      <c r="I1866"/>
      <c r="S1866"/>
      <c r="T1866"/>
      <c r="U1866"/>
      <c r="V1866"/>
    </row>
    <row r="1867" spans="8:22" x14ac:dyDescent="0.3">
      <c r="H1867"/>
      <c r="I1867"/>
      <c r="S1867"/>
      <c r="T1867"/>
      <c r="U1867"/>
      <c r="V1867"/>
    </row>
    <row r="1868" spans="8:22" x14ac:dyDescent="0.3">
      <c r="H1868"/>
      <c r="I1868"/>
      <c r="S1868"/>
      <c r="T1868"/>
      <c r="U1868"/>
      <c r="V1868"/>
    </row>
    <row r="1869" spans="8:22" x14ac:dyDescent="0.3">
      <c r="H1869"/>
      <c r="I1869"/>
      <c r="S1869"/>
      <c r="T1869"/>
      <c r="U1869"/>
      <c r="V1869"/>
    </row>
    <row r="1870" spans="8:22" x14ac:dyDescent="0.3">
      <c r="H1870"/>
      <c r="I1870"/>
      <c r="S1870"/>
      <c r="T1870"/>
      <c r="U1870"/>
      <c r="V1870"/>
    </row>
    <row r="1871" spans="8:22" x14ac:dyDescent="0.3">
      <c r="H1871"/>
      <c r="I1871"/>
      <c r="S1871"/>
      <c r="T1871"/>
      <c r="U1871"/>
      <c r="V1871"/>
    </row>
    <row r="1872" spans="8:22" x14ac:dyDescent="0.3">
      <c r="H1872"/>
      <c r="I1872"/>
      <c r="S1872"/>
      <c r="T1872"/>
      <c r="U1872"/>
      <c r="V1872"/>
    </row>
    <row r="1873" spans="8:22" x14ac:dyDescent="0.3">
      <c r="H1873"/>
      <c r="I1873"/>
      <c r="S1873"/>
      <c r="T1873"/>
      <c r="U1873"/>
      <c r="V1873"/>
    </row>
    <row r="1874" spans="8:22" x14ac:dyDescent="0.3">
      <c r="H1874"/>
      <c r="I1874"/>
      <c r="S1874"/>
      <c r="T1874"/>
      <c r="U1874"/>
      <c r="V1874"/>
    </row>
    <row r="1875" spans="8:22" x14ac:dyDescent="0.3">
      <c r="H1875"/>
      <c r="I1875"/>
      <c r="S1875"/>
      <c r="T1875"/>
      <c r="U1875"/>
      <c r="V1875"/>
    </row>
    <row r="1876" spans="8:22" x14ac:dyDescent="0.3">
      <c r="H1876"/>
      <c r="I1876"/>
      <c r="S1876"/>
      <c r="T1876"/>
      <c r="U1876"/>
      <c r="V1876"/>
    </row>
    <row r="1877" spans="8:22" x14ac:dyDescent="0.3">
      <c r="H1877"/>
      <c r="I1877"/>
      <c r="S1877"/>
      <c r="T1877"/>
      <c r="U1877"/>
      <c r="V1877"/>
    </row>
    <row r="1878" spans="8:22" x14ac:dyDescent="0.3">
      <c r="H1878"/>
      <c r="I1878"/>
      <c r="S1878"/>
      <c r="T1878"/>
      <c r="U1878"/>
      <c r="V1878"/>
    </row>
    <row r="1879" spans="8:22" x14ac:dyDescent="0.3">
      <c r="H1879"/>
      <c r="I1879"/>
      <c r="S1879"/>
      <c r="T1879"/>
      <c r="U1879"/>
      <c r="V1879"/>
    </row>
    <row r="1880" spans="8:22" x14ac:dyDescent="0.3">
      <c r="H1880"/>
      <c r="I1880"/>
      <c r="S1880"/>
      <c r="T1880"/>
      <c r="U1880"/>
      <c r="V1880"/>
    </row>
    <row r="1881" spans="8:22" x14ac:dyDescent="0.3">
      <c r="H1881"/>
      <c r="I1881"/>
      <c r="S1881"/>
      <c r="T1881"/>
      <c r="U1881"/>
      <c r="V1881"/>
    </row>
    <row r="1882" spans="8:22" x14ac:dyDescent="0.3">
      <c r="H1882"/>
      <c r="I1882"/>
      <c r="S1882"/>
      <c r="T1882"/>
      <c r="U1882"/>
      <c r="V1882"/>
    </row>
    <row r="1883" spans="8:22" x14ac:dyDescent="0.3">
      <c r="H1883"/>
      <c r="I1883"/>
      <c r="S1883"/>
      <c r="T1883"/>
      <c r="U1883"/>
      <c r="V1883"/>
    </row>
    <row r="1884" spans="8:22" x14ac:dyDescent="0.3">
      <c r="H1884"/>
      <c r="I1884"/>
      <c r="S1884"/>
      <c r="T1884"/>
      <c r="U1884"/>
      <c r="V1884"/>
    </row>
    <row r="1885" spans="8:22" x14ac:dyDescent="0.3">
      <c r="H1885"/>
      <c r="I1885"/>
      <c r="S1885"/>
      <c r="T1885"/>
      <c r="U1885"/>
      <c r="V1885"/>
    </row>
    <row r="1886" spans="8:22" x14ac:dyDescent="0.3">
      <c r="H1886"/>
      <c r="I1886"/>
      <c r="S1886"/>
      <c r="T1886"/>
      <c r="U1886"/>
      <c r="V1886"/>
    </row>
    <row r="1887" spans="8:22" x14ac:dyDescent="0.3">
      <c r="H1887"/>
      <c r="I1887"/>
      <c r="S1887"/>
      <c r="T1887"/>
      <c r="U1887"/>
      <c r="V1887"/>
    </row>
    <row r="1888" spans="8:22" x14ac:dyDescent="0.3">
      <c r="H1888"/>
      <c r="I1888"/>
      <c r="S1888"/>
      <c r="T1888"/>
      <c r="U1888"/>
      <c r="V1888"/>
    </row>
    <row r="1889" spans="8:22" x14ac:dyDescent="0.3">
      <c r="H1889"/>
      <c r="I1889"/>
      <c r="S1889"/>
      <c r="T1889"/>
      <c r="U1889"/>
      <c r="V1889"/>
    </row>
    <row r="1890" spans="8:22" x14ac:dyDescent="0.3">
      <c r="H1890"/>
      <c r="I1890"/>
      <c r="S1890"/>
      <c r="T1890"/>
      <c r="U1890"/>
      <c r="V1890"/>
    </row>
    <row r="1891" spans="8:22" x14ac:dyDescent="0.3">
      <c r="H1891"/>
      <c r="I1891"/>
      <c r="S1891"/>
      <c r="T1891"/>
      <c r="U1891"/>
      <c r="V1891"/>
    </row>
    <row r="1892" spans="8:22" x14ac:dyDescent="0.3">
      <c r="H1892"/>
      <c r="I1892"/>
      <c r="S1892"/>
      <c r="T1892"/>
      <c r="U1892"/>
      <c r="V1892"/>
    </row>
    <row r="1893" spans="8:22" x14ac:dyDescent="0.3">
      <c r="H1893"/>
      <c r="I1893"/>
      <c r="S1893"/>
      <c r="T1893"/>
      <c r="U1893"/>
      <c r="V1893"/>
    </row>
    <row r="1894" spans="8:22" x14ac:dyDescent="0.3">
      <c r="H1894"/>
      <c r="I1894"/>
      <c r="S1894"/>
      <c r="T1894"/>
      <c r="U1894"/>
      <c r="V1894"/>
    </row>
    <row r="1895" spans="8:22" x14ac:dyDescent="0.3">
      <c r="H1895"/>
      <c r="I1895"/>
      <c r="S1895"/>
      <c r="T1895"/>
      <c r="U1895"/>
      <c r="V1895"/>
    </row>
    <row r="1896" spans="8:22" x14ac:dyDescent="0.3">
      <c r="H1896"/>
      <c r="I1896"/>
      <c r="S1896"/>
      <c r="T1896"/>
      <c r="U1896"/>
      <c r="V1896"/>
    </row>
    <row r="1897" spans="8:22" x14ac:dyDescent="0.3">
      <c r="H1897"/>
      <c r="I1897"/>
      <c r="S1897"/>
      <c r="T1897"/>
      <c r="U1897"/>
      <c r="V1897"/>
    </row>
    <row r="1898" spans="8:22" x14ac:dyDescent="0.3">
      <c r="H1898"/>
      <c r="I1898"/>
      <c r="S1898"/>
      <c r="T1898"/>
      <c r="U1898"/>
      <c r="V1898"/>
    </row>
    <row r="1899" spans="8:22" x14ac:dyDescent="0.3">
      <c r="H1899"/>
      <c r="I1899"/>
      <c r="S1899"/>
      <c r="T1899"/>
      <c r="U1899"/>
      <c r="V1899"/>
    </row>
    <row r="1900" spans="8:22" x14ac:dyDescent="0.3">
      <c r="H1900"/>
      <c r="I1900"/>
      <c r="S1900"/>
      <c r="T1900"/>
      <c r="U1900"/>
      <c r="V1900"/>
    </row>
    <row r="1901" spans="8:22" x14ac:dyDescent="0.3">
      <c r="H1901"/>
      <c r="I1901"/>
      <c r="S1901"/>
      <c r="T1901"/>
      <c r="U1901"/>
      <c r="V1901"/>
    </row>
    <row r="1902" spans="8:22" x14ac:dyDescent="0.3">
      <c r="H1902"/>
      <c r="I1902"/>
      <c r="S1902"/>
      <c r="T1902"/>
      <c r="U1902"/>
      <c r="V1902"/>
    </row>
    <row r="1903" spans="8:22" x14ac:dyDescent="0.3">
      <c r="H1903"/>
      <c r="I1903"/>
      <c r="S1903"/>
      <c r="T1903"/>
      <c r="U1903"/>
      <c r="V1903"/>
    </row>
    <row r="1904" spans="8:22" x14ac:dyDescent="0.3">
      <c r="H1904"/>
      <c r="I1904"/>
      <c r="S1904"/>
      <c r="T1904"/>
      <c r="U1904"/>
      <c r="V1904"/>
    </row>
    <row r="1905" spans="8:22" x14ac:dyDescent="0.3">
      <c r="H1905"/>
      <c r="I1905"/>
      <c r="S1905"/>
      <c r="T1905"/>
      <c r="U1905"/>
      <c r="V1905"/>
    </row>
    <row r="1906" spans="8:22" x14ac:dyDescent="0.3">
      <c r="H1906"/>
      <c r="I1906"/>
      <c r="S1906"/>
      <c r="T1906"/>
      <c r="U1906"/>
      <c r="V1906"/>
    </row>
    <row r="1907" spans="8:22" x14ac:dyDescent="0.3">
      <c r="H1907"/>
      <c r="I1907"/>
      <c r="S1907"/>
      <c r="T1907"/>
      <c r="U1907"/>
      <c r="V1907"/>
    </row>
    <row r="1908" spans="8:22" x14ac:dyDescent="0.3">
      <c r="H1908"/>
      <c r="I1908"/>
      <c r="S1908"/>
      <c r="T1908"/>
      <c r="U1908"/>
      <c r="V1908"/>
    </row>
    <row r="1909" spans="8:22" x14ac:dyDescent="0.3">
      <c r="H1909"/>
      <c r="I1909"/>
      <c r="S1909"/>
      <c r="T1909"/>
      <c r="U1909"/>
      <c r="V1909"/>
    </row>
    <row r="1910" spans="8:22" x14ac:dyDescent="0.3">
      <c r="H1910"/>
      <c r="I1910"/>
      <c r="S1910"/>
      <c r="T1910"/>
      <c r="U1910"/>
      <c r="V1910"/>
    </row>
    <row r="1911" spans="8:22" x14ac:dyDescent="0.3">
      <c r="H1911"/>
      <c r="I1911"/>
      <c r="S1911"/>
      <c r="T1911"/>
      <c r="U1911"/>
      <c r="V1911"/>
    </row>
    <row r="1912" spans="8:22" x14ac:dyDescent="0.3">
      <c r="H1912"/>
      <c r="I1912"/>
      <c r="S1912"/>
      <c r="T1912"/>
      <c r="U1912"/>
      <c r="V1912"/>
    </row>
    <row r="1913" spans="8:22" x14ac:dyDescent="0.3">
      <c r="H1913"/>
      <c r="I1913"/>
      <c r="S1913"/>
      <c r="T1913"/>
      <c r="U1913"/>
      <c r="V1913"/>
    </row>
    <row r="1914" spans="8:22" x14ac:dyDescent="0.3">
      <c r="H1914"/>
      <c r="I1914"/>
      <c r="S1914"/>
      <c r="T1914"/>
      <c r="U1914"/>
      <c r="V1914"/>
    </row>
    <row r="1915" spans="8:22" x14ac:dyDescent="0.3">
      <c r="H1915"/>
      <c r="I1915"/>
      <c r="S1915"/>
      <c r="T1915"/>
      <c r="U1915"/>
      <c r="V1915"/>
    </row>
    <row r="1916" spans="8:22" x14ac:dyDescent="0.3">
      <c r="H1916"/>
      <c r="I1916"/>
      <c r="S1916"/>
      <c r="T1916"/>
      <c r="U1916"/>
      <c r="V1916"/>
    </row>
    <row r="1917" spans="8:22" x14ac:dyDescent="0.3">
      <c r="H1917"/>
      <c r="I1917"/>
      <c r="S1917"/>
      <c r="T1917"/>
      <c r="U1917"/>
      <c r="V1917"/>
    </row>
    <row r="1918" spans="8:22" x14ac:dyDescent="0.3">
      <c r="H1918"/>
      <c r="I1918"/>
      <c r="S1918"/>
      <c r="T1918"/>
      <c r="U1918"/>
      <c r="V1918"/>
    </row>
    <row r="1919" spans="8:22" x14ac:dyDescent="0.3">
      <c r="H1919"/>
      <c r="I1919"/>
      <c r="S1919"/>
      <c r="T1919"/>
      <c r="U1919"/>
      <c r="V1919"/>
    </row>
    <row r="1920" spans="8:22" x14ac:dyDescent="0.3">
      <c r="H1920"/>
      <c r="I1920"/>
      <c r="S1920"/>
      <c r="T1920"/>
      <c r="U1920"/>
      <c r="V1920"/>
    </row>
    <row r="1921" spans="8:22" x14ac:dyDescent="0.3">
      <c r="H1921"/>
      <c r="I1921"/>
      <c r="S1921"/>
      <c r="T1921"/>
      <c r="U1921"/>
      <c r="V1921"/>
    </row>
    <row r="1922" spans="8:22" x14ac:dyDescent="0.3">
      <c r="H1922"/>
      <c r="I1922"/>
      <c r="S1922"/>
      <c r="T1922"/>
      <c r="U1922"/>
      <c r="V1922"/>
    </row>
    <row r="1923" spans="8:22" x14ac:dyDescent="0.3">
      <c r="H1923"/>
      <c r="I1923"/>
      <c r="S1923"/>
      <c r="T1923"/>
      <c r="U1923"/>
      <c r="V1923"/>
    </row>
    <row r="1924" spans="8:22" x14ac:dyDescent="0.3">
      <c r="H1924"/>
      <c r="I1924"/>
      <c r="S1924"/>
      <c r="T1924"/>
      <c r="U1924"/>
      <c r="V1924"/>
    </row>
    <row r="1925" spans="8:22" x14ac:dyDescent="0.3">
      <c r="H1925"/>
      <c r="I1925"/>
      <c r="S1925"/>
      <c r="T1925"/>
      <c r="U1925"/>
      <c r="V1925"/>
    </row>
    <row r="1926" spans="8:22" x14ac:dyDescent="0.3">
      <c r="H1926"/>
      <c r="I1926"/>
      <c r="S1926"/>
      <c r="T1926"/>
      <c r="U1926"/>
      <c r="V1926"/>
    </row>
    <row r="1927" spans="8:22" x14ac:dyDescent="0.3">
      <c r="H1927"/>
      <c r="I1927"/>
      <c r="S1927"/>
      <c r="T1927"/>
      <c r="U1927"/>
      <c r="V1927"/>
    </row>
    <row r="1928" spans="8:22" x14ac:dyDescent="0.3">
      <c r="H1928"/>
      <c r="I1928"/>
      <c r="S1928"/>
      <c r="T1928"/>
      <c r="U1928"/>
      <c r="V1928"/>
    </row>
    <row r="1929" spans="8:22" x14ac:dyDescent="0.3">
      <c r="H1929"/>
      <c r="I1929"/>
      <c r="S1929"/>
      <c r="T1929"/>
      <c r="U1929"/>
      <c r="V1929"/>
    </row>
    <row r="1930" spans="8:22" x14ac:dyDescent="0.3">
      <c r="H1930"/>
      <c r="I1930"/>
      <c r="S1930"/>
      <c r="T1930"/>
      <c r="U1930"/>
      <c r="V1930"/>
    </row>
    <row r="1931" spans="8:22" x14ac:dyDescent="0.3">
      <c r="H1931"/>
      <c r="I1931"/>
      <c r="S1931"/>
      <c r="T1931"/>
      <c r="U1931"/>
      <c r="V1931"/>
    </row>
    <row r="1932" spans="8:22" x14ac:dyDescent="0.3">
      <c r="H1932"/>
      <c r="I1932"/>
      <c r="S1932"/>
      <c r="T1932"/>
      <c r="U1932"/>
      <c r="V1932"/>
    </row>
    <row r="1933" spans="8:22" x14ac:dyDescent="0.3">
      <c r="H1933"/>
      <c r="I1933"/>
      <c r="S1933"/>
      <c r="T1933"/>
      <c r="U1933"/>
      <c r="V1933"/>
    </row>
    <row r="1934" spans="8:22" x14ac:dyDescent="0.3">
      <c r="H1934"/>
      <c r="I1934"/>
      <c r="S1934"/>
      <c r="T1934"/>
      <c r="U1934"/>
      <c r="V1934"/>
    </row>
    <row r="1935" spans="8:22" x14ac:dyDescent="0.3">
      <c r="H1935"/>
      <c r="I1935"/>
      <c r="S1935"/>
      <c r="T1935"/>
      <c r="U1935"/>
      <c r="V1935"/>
    </row>
    <row r="1936" spans="8:22" x14ac:dyDescent="0.3">
      <c r="H1936"/>
      <c r="I1936"/>
      <c r="S1936"/>
      <c r="T1936"/>
      <c r="U1936"/>
      <c r="V1936"/>
    </row>
    <row r="1937" spans="8:22" x14ac:dyDescent="0.3">
      <c r="H1937"/>
      <c r="I1937"/>
      <c r="S1937"/>
      <c r="T1937"/>
      <c r="U1937"/>
      <c r="V1937"/>
    </row>
    <row r="1938" spans="8:22" x14ac:dyDescent="0.3">
      <c r="H1938"/>
      <c r="I1938"/>
      <c r="S1938"/>
      <c r="T1938"/>
      <c r="U1938"/>
      <c r="V1938"/>
    </row>
    <row r="1939" spans="8:22" x14ac:dyDescent="0.3">
      <c r="H1939"/>
      <c r="I1939"/>
      <c r="S1939"/>
      <c r="T1939"/>
      <c r="U1939"/>
      <c r="V1939"/>
    </row>
    <row r="1940" spans="8:22" x14ac:dyDescent="0.3">
      <c r="H1940"/>
      <c r="I1940"/>
      <c r="S1940"/>
      <c r="T1940"/>
      <c r="U1940"/>
      <c r="V1940"/>
    </row>
    <row r="1941" spans="8:22" x14ac:dyDescent="0.3">
      <c r="H1941"/>
      <c r="I1941"/>
      <c r="S1941"/>
      <c r="T1941"/>
      <c r="U1941"/>
      <c r="V1941"/>
    </row>
    <row r="1942" spans="8:22" x14ac:dyDescent="0.3">
      <c r="H1942"/>
      <c r="I1942"/>
      <c r="S1942"/>
      <c r="T1942"/>
      <c r="U1942"/>
      <c r="V1942"/>
    </row>
    <row r="1943" spans="8:22" x14ac:dyDescent="0.3">
      <c r="H1943"/>
      <c r="I1943"/>
      <c r="S1943"/>
      <c r="T1943"/>
      <c r="U1943"/>
      <c r="V1943"/>
    </row>
    <row r="1944" spans="8:22" x14ac:dyDescent="0.3">
      <c r="H1944"/>
      <c r="I1944"/>
      <c r="S1944"/>
      <c r="T1944"/>
      <c r="U1944"/>
      <c r="V1944"/>
    </row>
    <row r="1945" spans="8:22" x14ac:dyDescent="0.3">
      <c r="H1945"/>
      <c r="I1945"/>
      <c r="S1945"/>
      <c r="T1945"/>
      <c r="U1945"/>
      <c r="V1945"/>
    </row>
    <row r="1946" spans="8:22" x14ac:dyDescent="0.3">
      <c r="H1946"/>
      <c r="I1946"/>
      <c r="S1946"/>
      <c r="T1946"/>
      <c r="U1946"/>
      <c r="V1946"/>
    </row>
    <row r="1947" spans="8:22" x14ac:dyDescent="0.3">
      <c r="H1947"/>
      <c r="I1947"/>
      <c r="S1947"/>
      <c r="T1947"/>
      <c r="U1947"/>
      <c r="V1947"/>
    </row>
    <row r="1948" spans="8:22" x14ac:dyDescent="0.3">
      <c r="H1948"/>
      <c r="I1948"/>
      <c r="S1948"/>
      <c r="T1948"/>
      <c r="U1948"/>
      <c r="V1948"/>
    </row>
    <row r="1949" spans="8:22" x14ac:dyDescent="0.3">
      <c r="H1949"/>
      <c r="I1949"/>
      <c r="S1949"/>
      <c r="T1949"/>
      <c r="U1949"/>
      <c r="V1949"/>
    </row>
    <row r="1950" spans="8:22" x14ac:dyDescent="0.3">
      <c r="H1950"/>
      <c r="I1950"/>
      <c r="S1950"/>
      <c r="T1950"/>
      <c r="U1950"/>
      <c r="V1950"/>
    </row>
    <row r="1951" spans="8:22" x14ac:dyDescent="0.3">
      <c r="H1951"/>
      <c r="I1951"/>
      <c r="S1951"/>
      <c r="T1951"/>
      <c r="U1951"/>
      <c r="V1951"/>
    </row>
    <row r="1952" spans="8:22" x14ac:dyDescent="0.3">
      <c r="H1952"/>
      <c r="I1952"/>
      <c r="S1952"/>
      <c r="T1952"/>
      <c r="U1952"/>
      <c r="V1952"/>
    </row>
    <row r="1953" spans="8:22" x14ac:dyDescent="0.3">
      <c r="H1953"/>
      <c r="I1953"/>
      <c r="S1953"/>
      <c r="T1953"/>
      <c r="U1953"/>
      <c r="V1953"/>
    </row>
    <row r="1954" spans="8:22" x14ac:dyDescent="0.3">
      <c r="H1954"/>
      <c r="I1954"/>
      <c r="S1954"/>
      <c r="T1954"/>
      <c r="U1954"/>
      <c r="V1954"/>
    </row>
    <row r="1955" spans="8:22" x14ac:dyDescent="0.3">
      <c r="H1955"/>
      <c r="I1955"/>
      <c r="S1955"/>
      <c r="T1955"/>
      <c r="U1955"/>
      <c r="V1955"/>
    </row>
    <row r="1956" spans="8:22" x14ac:dyDescent="0.3">
      <c r="H1956"/>
      <c r="I1956"/>
      <c r="S1956"/>
      <c r="T1956"/>
      <c r="U1956"/>
      <c r="V1956"/>
    </row>
    <row r="1957" spans="8:22" x14ac:dyDescent="0.3">
      <c r="H1957"/>
      <c r="I1957"/>
      <c r="S1957"/>
      <c r="T1957"/>
      <c r="U1957"/>
      <c r="V1957"/>
    </row>
    <row r="1958" spans="8:22" x14ac:dyDescent="0.3">
      <c r="H1958"/>
      <c r="I1958"/>
      <c r="S1958"/>
      <c r="T1958"/>
      <c r="U1958"/>
      <c r="V1958"/>
    </row>
    <row r="1959" spans="8:22" x14ac:dyDescent="0.3">
      <c r="H1959"/>
      <c r="I1959"/>
      <c r="S1959"/>
      <c r="T1959"/>
      <c r="U1959"/>
      <c r="V1959"/>
    </row>
    <row r="1960" spans="8:22" x14ac:dyDescent="0.3">
      <c r="H1960"/>
      <c r="I1960"/>
      <c r="S1960"/>
      <c r="T1960"/>
      <c r="U1960"/>
      <c r="V1960"/>
    </row>
    <row r="1961" spans="8:22" x14ac:dyDescent="0.3">
      <c r="H1961"/>
      <c r="I1961"/>
      <c r="S1961"/>
      <c r="T1961"/>
      <c r="U1961"/>
      <c r="V1961"/>
    </row>
    <row r="1962" spans="8:22" x14ac:dyDescent="0.3">
      <c r="H1962"/>
      <c r="I1962"/>
      <c r="S1962"/>
      <c r="T1962"/>
      <c r="U1962"/>
      <c r="V1962"/>
    </row>
    <row r="1963" spans="8:22" x14ac:dyDescent="0.3">
      <c r="H1963"/>
      <c r="I1963"/>
      <c r="S1963"/>
      <c r="T1963"/>
      <c r="U1963"/>
      <c r="V1963"/>
    </row>
    <row r="1964" spans="8:22" x14ac:dyDescent="0.3">
      <c r="H1964"/>
      <c r="I1964"/>
      <c r="S1964"/>
      <c r="T1964"/>
      <c r="U1964"/>
      <c r="V1964"/>
    </row>
    <row r="1965" spans="8:22" x14ac:dyDescent="0.3">
      <c r="H1965"/>
      <c r="I1965"/>
      <c r="S1965"/>
      <c r="T1965"/>
      <c r="U1965"/>
      <c r="V1965"/>
    </row>
    <row r="1966" spans="8:22" x14ac:dyDescent="0.3">
      <c r="H1966"/>
      <c r="I1966"/>
      <c r="S1966"/>
      <c r="T1966"/>
      <c r="U1966"/>
      <c r="V1966"/>
    </row>
    <row r="1967" spans="8:22" x14ac:dyDescent="0.3">
      <c r="H1967"/>
      <c r="I1967"/>
      <c r="S1967"/>
      <c r="T1967"/>
      <c r="U1967"/>
      <c r="V1967"/>
    </row>
    <row r="1968" spans="8:22" x14ac:dyDescent="0.3">
      <c r="H1968"/>
      <c r="I1968"/>
      <c r="S1968"/>
      <c r="T1968"/>
      <c r="U1968"/>
      <c r="V1968"/>
    </row>
    <row r="1969" spans="8:22" x14ac:dyDescent="0.3">
      <c r="H1969"/>
      <c r="I1969"/>
      <c r="S1969"/>
      <c r="T1969"/>
      <c r="U1969"/>
      <c r="V1969"/>
    </row>
    <row r="1970" spans="8:22" x14ac:dyDescent="0.3">
      <c r="H1970"/>
      <c r="I1970"/>
      <c r="S1970"/>
      <c r="T1970"/>
      <c r="U1970"/>
      <c r="V1970"/>
    </row>
    <row r="1971" spans="8:22" x14ac:dyDescent="0.3">
      <c r="H1971"/>
      <c r="I1971"/>
      <c r="S1971"/>
      <c r="T1971"/>
      <c r="U1971"/>
      <c r="V1971"/>
    </row>
    <row r="1972" spans="8:22" x14ac:dyDescent="0.3">
      <c r="H1972"/>
      <c r="I1972"/>
      <c r="S1972"/>
      <c r="T1972"/>
      <c r="U1972"/>
      <c r="V1972"/>
    </row>
    <row r="1973" spans="8:22" x14ac:dyDescent="0.3">
      <c r="H1973"/>
      <c r="I1973"/>
      <c r="S1973"/>
      <c r="T1973"/>
      <c r="U1973"/>
      <c r="V1973"/>
    </row>
    <row r="1974" spans="8:22" x14ac:dyDescent="0.3">
      <c r="H1974"/>
      <c r="I1974"/>
      <c r="S1974"/>
      <c r="T1974"/>
      <c r="U1974"/>
      <c r="V1974"/>
    </row>
    <row r="1975" spans="8:22" x14ac:dyDescent="0.3">
      <c r="H1975"/>
      <c r="I1975"/>
      <c r="S1975"/>
      <c r="T1975"/>
      <c r="U1975"/>
      <c r="V1975"/>
    </row>
    <row r="1976" spans="8:22" x14ac:dyDescent="0.3">
      <c r="H1976"/>
      <c r="I1976"/>
      <c r="S1976"/>
      <c r="T1976"/>
      <c r="U1976"/>
      <c r="V1976"/>
    </row>
    <row r="1977" spans="8:22" x14ac:dyDescent="0.3">
      <c r="H1977"/>
      <c r="I1977"/>
      <c r="S1977"/>
      <c r="T1977"/>
      <c r="U1977"/>
      <c r="V1977"/>
    </row>
    <row r="1978" spans="8:22" x14ac:dyDescent="0.3">
      <c r="H1978"/>
      <c r="I1978"/>
      <c r="S1978"/>
      <c r="T1978"/>
      <c r="U1978"/>
      <c r="V1978"/>
    </row>
    <row r="1979" spans="8:22" x14ac:dyDescent="0.3">
      <c r="H1979"/>
      <c r="I1979"/>
      <c r="S1979"/>
      <c r="T1979"/>
      <c r="U1979"/>
      <c r="V1979"/>
    </row>
    <row r="1980" spans="8:22" x14ac:dyDescent="0.3">
      <c r="H1980"/>
      <c r="I1980"/>
      <c r="S1980"/>
      <c r="T1980"/>
      <c r="U1980"/>
      <c r="V1980"/>
    </row>
    <row r="1981" spans="8:22" x14ac:dyDescent="0.3">
      <c r="H1981"/>
      <c r="I1981"/>
      <c r="S1981"/>
      <c r="T1981"/>
      <c r="U1981"/>
      <c r="V1981"/>
    </row>
    <row r="1982" spans="8:22" x14ac:dyDescent="0.3">
      <c r="H1982"/>
      <c r="I1982"/>
      <c r="S1982"/>
      <c r="T1982"/>
      <c r="U1982"/>
      <c r="V1982"/>
    </row>
    <row r="1983" spans="8:22" x14ac:dyDescent="0.3">
      <c r="H1983"/>
      <c r="I1983"/>
      <c r="S1983"/>
      <c r="T1983"/>
      <c r="U1983"/>
      <c r="V1983"/>
    </row>
    <row r="1984" spans="8:22" x14ac:dyDescent="0.3">
      <c r="H1984"/>
      <c r="I1984"/>
      <c r="S1984"/>
      <c r="T1984"/>
      <c r="U1984"/>
      <c r="V1984"/>
    </row>
    <row r="1985" spans="8:22" x14ac:dyDescent="0.3">
      <c r="H1985"/>
      <c r="I1985"/>
      <c r="S1985"/>
      <c r="T1985"/>
      <c r="U1985"/>
      <c r="V1985"/>
    </row>
    <row r="1986" spans="8:22" x14ac:dyDescent="0.3">
      <c r="H1986"/>
      <c r="I1986"/>
      <c r="S1986"/>
      <c r="T1986"/>
      <c r="U1986"/>
      <c r="V1986"/>
    </row>
    <row r="1987" spans="8:22" x14ac:dyDescent="0.3">
      <c r="H1987"/>
      <c r="I1987"/>
      <c r="S1987"/>
      <c r="T1987"/>
      <c r="U1987"/>
      <c r="V1987"/>
    </row>
    <row r="1988" spans="8:22" x14ac:dyDescent="0.3">
      <c r="H1988"/>
      <c r="I1988"/>
      <c r="S1988"/>
      <c r="T1988"/>
      <c r="U1988"/>
      <c r="V1988"/>
    </row>
    <row r="1989" spans="8:22" x14ac:dyDescent="0.3">
      <c r="H1989"/>
      <c r="I1989"/>
      <c r="S1989"/>
      <c r="T1989"/>
      <c r="U1989"/>
      <c r="V1989"/>
    </row>
    <row r="1990" spans="8:22" x14ac:dyDescent="0.3">
      <c r="H1990"/>
      <c r="I1990"/>
      <c r="S1990"/>
      <c r="T1990"/>
      <c r="U1990"/>
      <c r="V1990"/>
    </row>
    <row r="1991" spans="8:22" x14ac:dyDescent="0.3">
      <c r="H1991"/>
      <c r="I1991"/>
      <c r="S1991"/>
      <c r="T1991"/>
      <c r="U1991"/>
      <c r="V1991"/>
    </row>
    <row r="1992" spans="8:22" x14ac:dyDescent="0.3">
      <c r="H1992"/>
      <c r="I1992"/>
      <c r="S1992"/>
      <c r="T1992"/>
      <c r="U1992"/>
      <c r="V1992"/>
    </row>
    <row r="1993" spans="8:22" x14ac:dyDescent="0.3">
      <c r="H1993"/>
      <c r="I1993"/>
      <c r="S1993"/>
      <c r="T1993"/>
      <c r="U1993"/>
      <c r="V1993"/>
    </row>
    <row r="1994" spans="8:22" x14ac:dyDescent="0.3">
      <c r="H1994"/>
      <c r="I1994"/>
      <c r="S1994"/>
      <c r="T1994"/>
      <c r="U1994"/>
      <c r="V1994"/>
    </row>
    <row r="1995" spans="8:22" x14ac:dyDescent="0.3">
      <c r="H1995"/>
      <c r="I1995"/>
      <c r="S1995"/>
      <c r="T1995"/>
      <c r="U1995"/>
      <c r="V1995"/>
    </row>
    <row r="1996" spans="8:22" x14ac:dyDescent="0.3">
      <c r="H1996"/>
      <c r="I1996"/>
      <c r="S1996"/>
      <c r="T1996"/>
      <c r="U1996"/>
      <c r="V1996"/>
    </row>
    <row r="1997" spans="8:22" x14ac:dyDescent="0.3">
      <c r="H1997"/>
      <c r="I1997"/>
      <c r="S1997"/>
      <c r="T1997"/>
      <c r="U1997"/>
      <c r="V1997"/>
    </row>
    <row r="1998" spans="8:22" x14ac:dyDescent="0.3">
      <c r="H1998"/>
      <c r="I1998"/>
      <c r="S1998"/>
      <c r="T1998"/>
      <c r="U1998"/>
      <c r="V1998"/>
    </row>
    <row r="1999" spans="8:22" x14ac:dyDescent="0.3">
      <c r="H1999"/>
      <c r="I1999"/>
      <c r="S1999"/>
      <c r="T1999"/>
      <c r="U1999"/>
      <c r="V1999"/>
    </row>
    <row r="2000" spans="8:22" x14ac:dyDescent="0.3">
      <c r="H2000"/>
      <c r="I2000"/>
      <c r="S2000"/>
      <c r="T2000"/>
      <c r="U2000"/>
      <c r="V2000"/>
    </row>
    <row r="2001" spans="8:22" x14ac:dyDescent="0.3">
      <c r="H2001"/>
      <c r="I2001"/>
      <c r="S2001"/>
      <c r="T2001"/>
      <c r="U2001"/>
      <c r="V2001"/>
    </row>
    <row r="2002" spans="8:22" x14ac:dyDescent="0.3">
      <c r="H2002"/>
      <c r="I2002"/>
      <c r="S2002"/>
      <c r="T2002"/>
      <c r="U2002"/>
      <c r="V2002"/>
    </row>
    <row r="2003" spans="8:22" x14ac:dyDescent="0.3">
      <c r="H2003"/>
      <c r="I2003"/>
      <c r="S2003"/>
      <c r="T2003"/>
      <c r="U2003"/>
      <c r="V2003"/>
    </row>
    <row r="2004" spans="8:22" x14ac:dyDescent="0.3">
      <c r="H2004"/>
      <c r="I2004"/>
      <c r="S2004"/>
      <c r="T2004"/>
      <c r="U2004"/>
      <c r="V2004"/>
    </row>
    <row r="2005" spans="8:22" x14ac:dyDescent="0.3">
      <c r="H2005"/>
      <c r="I2005"/>
      <c r="S2005"/>
      <c r="T2005"/>
      <c r="U2005"/>
      <c r="V2005"/>
    </row>
    <row r="2006" spans="8:22" x14ac:dyDescent="0.3">
      <c r="H2006"/>
      <c r="I2006"/>
      <c r="S2006"/>
      <c r="T2006"/>
      <c r="U2006"/>
      <c r="V2006"/>
    </row>
    <row r="2007" spans="8:22" x14ac:dyDescent="0.3">
      <c r="H2007"/>
      <c r="I2007"/>
      <c r="S2007"/>
      <c r="T2007"/>
      <c r="U2007"/>
      <c r="V2007"/>
    </row>
    <row r="2008" spans="8:22" x14ac:dyDescent="0.3">
      <c r="H2008"/>
      <c r="I2008"/>
      <c r="S2008"/>
      <c r="T2008"/>
      <c r="U2008"/>
      <c r="V2008"/>
    </row>
    <row r="2009" spans="8:22" x14ac:dyDescent="0.3">
      <c r="H2009"/>
      <c r="I2009"/>
      <c r="S2009"/>
      <c r="T2009"/>
      <c r="U2009"/>
      <c r="V2009"/>
    </row>
    <row r="2010" spans="8:22" x14ac:dyDescent="0.3">
      <c r="H2010"/>
      <c r="I2010"/>
      <c r="S2010"/>
      <c r="T2010"/>
      <c r="U2010"/>
      <c r="V2010"/>
    </row>
    <row r="2011" spans="8:22" x14ac:dyDescent="0.3">
      <c r="H2011"/>
      <c r="I2011"/>
      <c r="S2011"/>
      <c r="T2011"/>
      <c r="U2011"/>
      <c r="V2011"/>
    </row>
    <row r="2012" spans="8:22" x14ac:dyDescent="0.3">
      <c r="H2012"/>
      <c r="I2012"/>
      <c r="S2012"/>
      <c r="T2012"/>
      <c r="U2012"/>
      <c r="V2012"/>
    </row>
    <row r="2013" spans="8:22" x14ac:dyDescent="0.3">
      <c r="H2013"/>
      <c r="I2013"/>
      <c r="S2013"/>
      <c r="T2013"/>
      <c r="U2013"/>
      <c r="V2013"/>
    </row>
    <row r="2014" spans="8:22" x14ac:dyDescent="0.3">
      <c r="H2014"/>
      <c r="I2014"/>
      <c r="S2014"/>
      <c r="T2014"/>
      <c r="U2014"/>
      <c r="V2014"/>
    </row>
    <row r="2015" spans="8:22" x14ac:dyDescent="0.3">
      <c r="H2015"/>
      <c r="I2015"/>
      <c r="S2015"/>
      <c r="T2015"/>
      <c r="U2015"/>
      <c r="V2015"/>
    </row>
    <row r="2016" spans="8:22" x14ac:dyDescent="0.3">
      <c r="H2016"/>
      <c r="I2016"/>
      <c r="S2016"/>
      <c r="T2016"/>
      <c r="U2016"/>
      <c r="V2016"/>
    </row>
    <row r="2017" spans="8:22" x14ac:dyDescent="0.3">
      <c r="H2017"/>
      <c r="I2017"/>
      <c r="S2017"/>
      <c r="T2017"/>
      <c r="U2017"/>
      <c r="V2017"/>
    </row>
    <row r="2018" spans="8:22" x14ac:dyDescent="0.3">
      <c r="H2018"/>
      <c r="I2018"/>
      <c r="S2018"/>
      <c r="T2018"/>
      <c r="U2018"/>
      <c r="V2018"/>
    </row>
    <row r="2019" spans="8:22" x14ac:dyDescent="0.3">
      <c r="H2019"/>
      <c r="I2019"/>
      <c r="S2019"/>
      <c r="T2019"/>
      <c r="U2019"/>
      <c r="V2019"/>
    </row>
    <row r="2020" spans="8:22" x14ac:dyDescent="0.3">
      <c r="H2020"/>
      <c r="I2020"/>
      <c r="S2020"/>
      <c r="T2020"/>
      <c r="U2020"/>
      <c r="V2020"/>
    </row>
    <row r="2021" spans="8:22" x14ac:dyDescent="0.3">
      <c r="H2021"/>
      <c r="I2021"/>
      <c r="S2021"/>
      <c r="T2021"/>
      <c r="U2021"/>
      <c r="V2021"/>
    </row>
    <row r="2022" spans="8:22" x14ac:dyDescent="0.3">
      <c r="H2022"/>
      <c r="I2022"/>
      <c r="S2022"/>
      <c r="T2022"/>
      <c r="U2022"/>
      <c r="V2022"/>
    </row>
    <row r="2023" spans="8:22" x14ac:dyDescent="0.3">
      <c r="H2023"/>
      <c r="I2023"/>
      <c r="S2023"/>
      <c r="T2023"/>
      <c r="U2023"/>
      <c r="V2023"/>
    </row>
    <row r="2024" spans="8:22" x14ac:dyDescent="0.3">
      <c r="H2024"/>
      <c r="I2024"/>
      <c r="S2024"/>
      <c r="T2024"/>
      <c r="U2024"/>
      <c r="V2024"/>
    </row>
    <row r="2025" spans="8:22" x14ac:dyDescent="0.3">
      <c r="H2025"/>
      <c r="I2025"/>
      <c r="S2025"/>
      <c r="T2025"/>
      <c r="U2025"/>
      <c r="V2025"/>
    </row>
    <row r="2026" spans="8:22" x14ac:dyDescent="0.3">
      <c r="H2026"/>
      <c r="I2026"/>
      <c r="S2026"/>
      <c r="T2026"/>
      <c r="U2026"/>
      <c r="V2026"/>
    </row>
    <row r="2027" spans="8:22" x14ac:dyDescent="0.3">
      <c r="H2027"/>
      <c r="I2027"/>
      <c r="S2027"/>
      <c r="T2027"/>
      <c r="U2027"/>
      <c r="V2027"/>
    </row>
    <row r="2028" spans="8:22" x14ac:dyDescent="0.3">
      <c r="H2028"/>
      <c r="I2028"/>
      <c r="S2028"/>
      <c r="T2028"/>
      <c r="U2028"/>
      <c r="V2028"/>
    </row>
    <row r="2029" spans="8:22" x14ac:dyDescent="0.3">
      <c r="H2029"/>
      <c r="I2029"/>
      <c r="S2029"/>
      <c r="T2029"/>
      <c r="U2029"/>
      <c r="V2029"/>
    </row>
    <row r="2030" spans="8:22" x14ac:dyDescent="0.3">
      <c r="H2030"/>
      <c r="I2030"/>
      <c r="S2030"/>
      <c r="T2030"/>
      <c r="U2030"/>
      <c r="V2030"/>
    </row>
    <row r="2031" spans="8:22" x14ac:dyDescent="0.3">
      <c r="H2031"/>
      <c r="I2031"/>
      <c r="S2031"/>
      <c r="T2031"/>
      <c r="U2031"/>
      <c r="V2031"/>
    </row>
    <row r="2032" spans="8:22" x14ac:dyDescent="0.3">
      <c r="H2032"/>
      <c r="I2032"/>
      <c r="S2032"/>
      <c r="T2032"/>
      <c r="U2032"/>
      <c r="V2032"/>
    </row>
    <row r="2033" spans="8:22" x14ac:dyDescent="0.3">
      <c r="H2033"/>
      <c r="I2033"/>
      <c r="S2033"/>
      <c r="T2033"/>
      <c r="U2033"/>
      <c r="V2033"/>
    </row>
    <row r="2034" spans="8:22" x14ac:dyDescent="0.3">
      <c r="H2034"/>
      <c r="I2034"/>
      <c r="S2034"/>
      <c r="T2034"/>
      <c r="U2034"/>
      <c r="V2034"/>
    </row>
    <row r="2035" spans="8:22" x14ac:dyDescent="0.3">
      <c r="H2035"/>
      <c r="I2035"/>
      <c r="S2035"/>
      <c r="T2035"/>
      <c r="U2035"/>
      <c r="V2035"/>
    </row>
    <row r="2036" spans="8:22" x14ac:dyDescent="0.3">
      <c r="H2036"/>
      <c r="I2036"/>
      <c r="S2036"/>
      <c r="T2036"/>
      <c r="U2036"/>
      <c r="V2036"/>
    </row>
    <row r="2037" spans="8:22" x14ac:dyDescent="0.3">
      <c r="H2037"/>
      <c r="I2037"/>
      <c r="S2037"/>
      <c r="T2037"/>
      <c r="U2037"/>
      <c r="V2037"/>
    </row>
    <row r="2038" spans="8:22" x14ac:dyDescent="0.3">
      <c r="H2038"/>
      <c r="I2038"/>
      <c r="S2038"/>
      <c r="T2038"/>
      <c r="U2038"/>
      <c r="V2038"/>
    </row>
    <row r="2039" spans="8:22" x14ac:dyDescent="0.3">
      <c r="H2039"/>
      <c r="I2039"/>
      <c r="S2039"/>
      <c r="T2039"/>
      <c r="U2039"/>
      <c r="V2039"/>
    </row>
    <row r="2040" spans="8:22" x14ac:dyDescent="0.3">
      <c r="H2040"/>
      <c r="I2040"/>
      <c r="S2040"/>
      <c r="T2040"/>
      <c r="U2040"/>
      <c r="V2040"/>
    </row>
    <row r="2041" spans="8:22" x14ac:dyDescent="0.3">
      <c r="H2041"/>
      <c r="I2041"/>
      <c r="S2041"/>
      <c r="T2041"/>
      <c r="U2041"/>
      <c r="V2041"/>
    </row>
    <row r="2042" spans="8:22" x14ac:dyDescent="0.3">
      <c r="H2042"/>
      <c r="I2042"/>
      <c r="S2042"/>
      <c r="T2042"/>
      <c r="U2042"/>
      <c r="V2042"/>
    </row>
    <row r="2043" spans="8:22" x14ac:dyDescent="0.3">
      <c r="H2043"/>
      <c r="I2043"/>
      <c r="S2043"/>
      <c r="T2043"/>
      <c r="U2043"/>
      <c r="V2043"/>
    </row>
    <row r="2044" spans="8:22" x14ac:dyDescent="0.3">
      <c r="H2044"/>
      <c r="I2044"/>
      <c r="S2044"/>
      <c r="T2044"/>
      <c r="U2044"/>
      <c r="V2044"/>
    </row>
    <row r="2045" spans="8:22" x14ac:dyDescent="0.3">
      <c r="H2045"/>
      <c r="I2045"/>
      <c r="S2045"/>
      <c r="T2045"/>
      <c r="U2045"/>
      <c r="V2045"/>
    </row>
    <row r="2046" spans="8:22" x14ac:dyDescent="0.3">
      <c r="H2046"/>
      <c r="I2046"/>
      <c r="S2046"/>
      <c r="T2046"/>
      <c r="U2046"/>
      <c r="V2046"/>
    </row>
    <row r="2047" spans="8:22" x14ac:dyDescent="0.3">
      <c r="H2047"/>
      <c r="I2047"/>
      <c r="S2047"/>
      <c r="T2047"/>
      <c r="U2047"/>
      <c r="V2047"/>
    </row>
    <row r="2048" spans="8:22" x14ac:dyDescent="0.3">
      <c r="H2048"/>
      <c r="I2048"/>
      <c r="S2048"/>
      <c r="T2048"/>
      <c r="U2048"/>
      <c r="V2048"/>
    </row>
    <row r="2049" spans="8:22" x14ac:dyDescent="0.3">
      <c r="H2049"/>
      <c r="I2049"/>
      <c r="S2049"/>
      <c r="T2049"/>
      <c r="U2049"/>
      <c r="V2049"/>
    </row>
    <row r="2050" spans="8:22" x14ac:dyDescent="0.3">
      <c r="H2050"/>
      <c r="I2050"/>
      <c r="S2050"/>
      <c r="T2050"/>
      <c r="U2050"/>
      <c r="V2050"/>
    </row>
    <row r="2051" spans="8:22" x14ac:dyDescent="0.3">
      <c r="H2051"/>
      <c r="I2051"/>
      <c r="S2051"/>
      <c r="T2051"/>
      <c r="U2051"/>
      <c r="V2051"/>
    </row>
    <row r="2052" spans="8:22" x14ac:dyDescent="0.3">
      <c r="H2052"/>
      <c r="I2052"/>
      <c r="S2052"/>
      <c r="T2052"/>
      <c r="U2052"/>
      <c r="V2052"/>
    </row>
    <row r="2053" spans="8:22" x14ac:dyDescent="0.3">
      <c r="H2053"/>
      <c r="I2053"/>
      <c r="S2053"/>
      <c r="T2053"/>
      <c r="U2053"/>
      <c r="V2053"/>
    </row>
    <row r="2054" spans="8:22" x14ac:dyDescent="0.3">
      <c r="H2054"/>
      <c r="I2054"/>
      <c r="S2054"/>
      <c r="T2054"/>
      <c r="U2054"/>
      <c r="V2054"/>
    </row>
    <row r="2055" spans="8:22" x14ac:dyDescent="0.3">
      <c r="H2055"/>
      <c r="I2055"/>
      <c r="S2055"/>
      <c r="T2055"/>
      <c r="U2055"/>
      <c r="V2055"/>
    </row>
    <row r="2056" spans="8:22" x14ac:dyDescent="0.3">
      <c r="H2056"/>
      <c r="I2056"/>
      <c r="S2056"/>
      <c r="T2056"/>
      <c r="U2056"/>
      <c r="V2056"/>
    </row>
    <row r="2057" spans="8:22" x14ac:dyDescent="0.3">
      <c r="H2057"/>
      <c r="I2057"/>
      <c r="S2057"/>
      <c r="T2057"/>
      <c r="U2057"/>
      <c r="V2057"/>
    </row>
    <row r="2058" spans="8:22" x14ac:dyDescent="0.3">
      <c r="H2058"/>
      <c r="I2058"/>
      <c r="S2058"/>
      <c r="T2058"/>
      <c r="U2058"/>
      <c r="V2058"/>
    </row>
    <row r="2059" spans="8:22" x14ac:dyDescent="0.3">
      <c r="H2059"/>
      <c r="I2059"/>
      <c r="S2059"/>
      <c r="T2059"/>
      <c r="U2059"/>
      <c r="V2059"/>
    </row>
    <row r="2060" spans="8:22" x14ac:dyDescent="0.3">
      <c r="H2060"/>
      <c r="I2060"/>
      <c r="S2060"/>
      <c r="T2060"/>
      <c r="U2060"/>
      <c r="V2060"/>
    </row>
    <row r="2061" spans="8:22" x14ac:dyDescent="0.3">
      <c r="H2061"/>
      <c r="I2061"/>
      <c r="S2061"/>
      <c r="T2061"/>
      <c r="U2061"/>
      <c r="V2061"/>
    </row>
    <row r="2062" spans="8:22" x14ac:dyDescent="0.3">
      <c r="H2062"/>
      <c r="I2062"/>
      <c r="S2062"/>
      <c r="T2062"/>
      <c r="U2062"/>
      <c r="V2062"/>
    </row>
    <row r="2063" spans="8:22" x14ac:dyDescent="0.3">
      <c r="H2063"/>
      <c r="I2063"/>
      <c r="S2063"/>
      <c r="T2063"/>
      <c r="U2063"/>
      <c r="V2063"/>
    </row>
    <row r="2064" spans="8:22" x14ac:dyDescent="0.3">
      <c r="H2064"/>
      <c r="I2064"/>
      <c r="S2064"/>
      <c r="T2064"/>
      <c r="U2064"/>
      <c r="V2064"/>
    </row>
    <row r="2065" spans="8:22" x14ac:dyDescent="0.3">
      <c r="H2065"/>
      <c r="I2065"/>
      <c r="S2065"/>
      <c r="T2065"/>
      <c r="U2065"/>
      <c r="V2065"/>
    </row>
    <row r="2066" spans="8:22" x14ac:dyDescent="0.3">
      <c r="H2066"/>
      <c r="I2066"/>
      <c r="S2066"/>
      <c r="T2066"/>
      <c r="U2066"/>
      <c r="V2066"/>
    </row>
    <row r="2067" spans="8:22" x14ac:dyDescent="0.3">
      <c r="H2067"/>
      <c r="I2067"/>
      <c r="S2067"/>
      <c r="T2067"/>
      <c r="U2067"/>
      <c r="V2067"/>
    </row>
    <row r="2068" spans="8:22" x14ac:dyDescent="0.3">
      <c r="H2068"/>
      <c r="I2068"/>
      <c r="S2068"/>
      <c r="T2068"/>
      <c r="U2068"/>
      <c r="V2068"/>
    </row>
    <row r="2069" spans="8:22" x14ac:dyDescent="0.3">
      <c r="H2069"/>
      <c r="I2069"/>
      <c r="S2069"/>
      <c r="T2069"/>
      <c r="U2069"/>
      <c r="V2069"/>
    </row>
    <row r="2070" spans="8:22" x14ac:dyDescent="0.3">
      <c r="H2070"/>
      <c r="I2070"/>
      <c r="S2070"/>
      <c r="T2070"/>
      <c r="U2070"/>
      <c r="V2070"/>
    </row>
    <row r="2071" spans="8:22" x14ac:dyDescent="0.3">
      <c r="H2071"/>
      <c r="I2071"/>
      <c r="S2071"/>
      <c r="T2071"/>
      <c r="U2071"/>
      <c r="V2071"/>
    </row>
    <row r="2072" spans="8:22" x14ac:dyDescent="0.3">
      <c r="H2072"/>
      <c r="I2072"/>
      <c r="S2072"/>
      <c r="T2072"/>
      <c r="U2072"/>
      <c r="V2072"/>
    </row>
    <row r="2073" spans="8:22" x14ac:dyDescent="0.3">
      <c r="H2073"/>
      <c r="I2073"/>
      <c r="S2073"/>
      <c r="T2073"/>
      <c r="U2073"/>
      <c r="V2073"/>
    </row>
    <row r="2074" spans="8:22" x14ac:dyDescent="0.3">
      <c r="H2074"/>
      <c r="I2074"/>
      <c r="S2074"/>
      <c r="T2074"/>
      <c r="U2074"/>
      <c r="V2074"/>
    </row>
    <row r="2075" spans="8:22" x14ac:dyDescent="0.3">
      <c r="H2075"/>
      <c r="I2075"/>
      <c r="S2075"/>
      <c r="T2075"/>
      <c r="U2075"/>
      <c r="V2075"/>
    </row>
    <row r="2076" spans="8:22" x14ac:dyDescent="0.3">
      <c r="H2076"/>
      <c r="I2076"/>
      <c r="S2076"/>
      <c r="T2076"/>
      <c r="U2076"/>
      <c r="V2076"/>
    </row>
    <row r="2077" spans="8:22" x14ac:dyDescent="0.3">
      <c r="H2077"/>
      <c r="I2077"/>
      <c r="S2077"/>
      <c r="T2077"/>
      <c r="U2077"/>
      <c r="V2077"/>
    </row>
    <row r="2078" spans="8:22" x14ac:dyDescent="0.3">
      <c r="H2078"/>
      <c r="I2078"/>
      <c r="S2078"/>
      <c r="T2078"/>
      <c r="U2078"/>
      <c r="V2078"/>
    </row>
    <row r="2079" spans="8:22" x14ac:dyDescent="0.3">
      <c r="H2079"/>
      <c r="I2079"/>
      <c r="S2079"/>
      <c r="T2079"/>
      <c r="U2079"/>
      <c r="V2079"/>
    </row>
    <row r="2080" spans="8:22" x14ac:dyDescent="0.3">
      <c r="H2080"/>
      <c r="I2080"/>
      <c r="S2080"/>
      <c r="T2080"/>
      <c r="U2080"/>
      <c r="V2080"/>
    </row>
    <row r="2081" spans="8:22" x14ac:dyDescent="0.3">
      <c r="H2081"/>
      <c r="I2081"/>
      <c r="S2081"/>
      <c r="T2081"/>
      <c r="U2081"/>
      <c r="V2081"/>
    </row>
    <row r="2082" spans="8:22" x14ac:dyDescent="0.3">
      <c r="H2082"/>
      <c r="I2082"/>
      <c r="S2082"/>
      <c r="T2082"/>
      <c r="U2082"/>
      <c r="V2082"/>
    </row>
    <row r="2083" spans="8:22" x14ac:dyDescent="0.3">
      <c r="H2083"/>
      <c r="I2083"/>
      <c r="S2083"/>
      <c r="T2083"/>
      <c r="U2083"/>
      <c r="V2083"/>
    </row>
    <row r="2084" spans="8:22" x14ac:dyDescent="0.3">
      <c r="H2084"/>
      <c r="I2084"/>
      <c r="S2084"/>
      <c r="T2084"/>
      <c r="U2084"/>
      <c r="V2084"/>
    </row>
    <row r="2085" spans="8:22" x14ac:dyDescent="0.3">
      <c r="H2085"/>
      <c r="I2085"/>
      <c r="S2085"/>
      <c r="T2085"/>
      <c r="U2085"/>
      <c r="V2085"/>
    </row>
    <row r="2086" spans="8:22" x14ac:dyDescent="0.3">
      <c r="H2086"/>
      <c r="I2086"/>
      <c r="S2086"/>
      <c r="T2086"/>
      <c r="U2086"/>
      <c r="V2086"/>
    </row>
    <row r="2087" spans="8:22" x14ac:dyDescent="0.3">
      <c r="H2087"/>
      <c r="I2087"/>
      <c r="S2087"/>
      <c r="T2087"/>
      <c r="U2087"/>
      <c r="V2087"/>
    </row>
    <row r="2088" spans="8:22" x14ac:dyDescent="0.3">
      <c r="H2088"/>
      <c r="I2088"/>
      <c r="S2088"/>
      <c r="T2088"/>
      <c r="U2088"/>
      <c r="V2088"/>
    </row>
    <row r="2089" spans="8:22" x14ac:dyDescent="0.3">
      <c r="H2089"/>
      <c r="I2089"/>
      <c r="S2089"/>
      <c r="T2089"/>
      <c r="U2089"/>
      <c r="V2089"/>
    </row>
    <row r="2090" spans="8:22" x14ac:dyDescent="0.3">
      <c r="H2090"/>
      <c r="I2090"/>
      <c r="S2090"/>
      <c r="T2090"/>
      <c r="U2090"/>
      <c r="V2090"/>
    </row>
    <row r="2091" spans="8:22" x14ac:dyDescent="0.3">
      <c r="H2091"/>
      <c r="I2091"/>
      <c r="S2091"/>
      <c r="T2091"/>
      <c r="U2091"/>
      <c r="V2091"/>
    </row>
    <row r="2092" spans="8:22" x14ac:dyDescent="0.3">
      <c r="H2092"/>
      <c r="I2092"/>
      <c r="S2092"/>
      <c r="T2092"/>
      <c r="U2092"/>
      <c r="V2092"/>
    </row>
    <row r="2093" spans="8:22" x14ac:dyDescent="0.3">
      <c r="H2093"/>
      <c r="I2093"/>
      <c r="S2093"/>
      <c r="T2093"/>
      <c r="U2093"/>
      <c r="V2093"/>
    </row>
    <row r="2094" spans="8:22" x14ac:dyDescent="0.3">
      <c r="H2094"/>
      <c r="I2094"/>
      <c r="S2094"/>
      <c r="T2094"/>
      <c r="U2094"/>
      <c r="V2094"/>
    </row>
    <row r="2095" spans="8:22" x14ac:dyDescent="0.3">
      <c r="H2095"/>
      <c r="I2095"/>
      <c r="S2095"/>
      <c r="T2095"/>
      <c r="U2095"/>
      <c r="V2095"/>
    </row>
    <row r="2096" spans="8:22" x14ac:dyDescent="0.3">
      <c r="H2096"/>
      <c r="I2096"/>
      <c r="S2096"/>
      <c r="T2096"/>
      <c r="U2096"/>
      <c r="V2096"/>
    </row>
    <row r="2097" spans="8:22" x14ac:dyDescent="0.3">
      <c r="H2097"/>
      <c r="I2097"/>
      <c r="S2097"/>
      <c r="T2097"/>
      <c r="U2097"/>
      <c r="V2097"/>
    </row>
    <row r="2098" spans="8:22" x14ac:dyDescent="0.3">
      <c r="H2098"/>
      <c r="I2098"/>
      <c r="S2098"/>
      <c r="T2098"/>
      <c r="U2098"/>
      <c r="V2098"/>
    </row>
    <row r="2099" spans="8:22" x14ac:dyDescent="0.3">
      <c r="H2099"/>
      <c r="I2099"/>
      <c r="S2099"/>
      <c r="T2099"/>
      <c r="U2099"/>
      <c r="V2099"/>
    </row>
    <row r="2100" spans="8:22" x14ac:dyDescent="0.3">
      <c r="H2100"/>
      <c r="I2100"/>
      <c r="S2100"/>
      <c r="T2100"/>
      <c r="U2100"/>
      <c r="V2100"/>
    </row>
    <row r="2101" spans="8:22" x14ac:dyDescent="0.3">
      <c r="H2101"/>
      <c r="I2101"/>
      <c r="S2101"/>
      <c r="T2101"/>
      <c r="U2101"/>
      <c r="V2101"/>
    </row>
    <row r="2102" spans="8:22" x14ac:dyDescent="0.3">
      <c r="H2102"/>
      <c r="I2102"/>
      <c r="S2102"/>
      <c r="T2102"/>
      <c r="U2102"/>
      <c r="V2102"/>
    </row>
    <row r="2103" spans="8:22" x14ac:dyDescent="0.3">
      <c r="H2103"/>
      <c r="I2103"/>
      <c r="S2103"/>
      <c r="T2103"/>
      <c r="U2103"/>
      <c r="V2103"/>
    </row>
    <row r="2104" spans="8:22" x14ac:dyDescent="0.3">
      <c r="H2104"/>
      <c r="I2104"/>
      <c r="S2104"/>
      <c r="T2104"/>
      <c r="U2104"/>
      <c r="V2104"/>
    </row>
    <row r="2105" spans="8:22" x14ac:dyDescent="0.3">
      <c r="H2105"/>
      <c r="I2105"/>
      <c r="S2105"/>
      <c r="T2105"/>
      <c r="U2105"/>
      <c r="V2105"/>
    </row>
    <row r="2106" spans="8:22" x14ac:dyDescent="0.3">
      <c r="H2106"/>
      <c r="I2106"/>
      <c r="S2106"/>
      <c r="T2106"/>
      <c r="U2106"/>
      <c r="V2106"/>
    </row>
    <row r="2107" spans="8:22" x14ac:dyDescent="0.3">
      <c r="H2107"/>
      <c r="I2107"/>
      <c r="S2107"/>
      <c r="T2107"/>
      <c r="U2107"/>
      <c r="V2107"/>
    </row>
    <row r="2108" spans="8:22" x14ac:dyDescent="0.3">
      <c r="H2108"/>
      <c r="I2108"/>
      <c r="S2108"/>
      <c r="T2108"/>
      <c r="U2108"/>
      <c r="V2108"/>
    </row>
    <row r="2109" spans="8:22" x14ac:dyDescent="0.3">
      <c r="H2109"/>
      <c r="I2109"/>
      <c r="S2109"/>
      <c r="T2109"/>
      <c r="U2109"/>
      <c r="V2109"/>
    </row>
    <row r="2110" spans="8:22" x14ac:dyDescent="0.3">
      <c r="H2110"/>
      <c r="I2110"/>
      <c r="S2110"/>
      <c r="T2110"/>
      <c r="U2110"/>
      <c r="V2110"/>
    </row>
    <row r="2111" spans="8:22" x14ac:dyDescent="0.3">
      <c r="H2111"/>
      <c r="I2111"/>
      <c r="S2111"/>
      <c r="T2111"/>
      <c r="U2111"/>
      <c r="V2111"/>
    </row>
    <row r="2112" spans="8:22" x14ac:dyDescent="0.3">
      <c r="H2112"/>
      <c r="I2112"/>
      <c r="S2112"/>
      <c r="T2112"/>
      <c r="U2112"/>
      <c r="V2112"/>
    </row>
    <row r="2113" spans="8:22" x14ac:dyDescent="0.3">
      <c r="H2113"/>
      <c r="I2113"/>
      <c r="S2113"/>
      <c r="T2113"/>
      <c r="U2113"/>
      <c r="V2113"/>
    </row>
    <row r="2114" spans="8:22" x14ac:dyDescent="0.3">
      <c r="H2114"/>
      <c r="I2114"/>
      <c r="S2114"/>
      <c r="T2114"/>
      <c r="U2114"/>
      <c r="V2114"/>
    </row>
    <row r="2115" spans="8:22" x14ac:dyDescent="0.3">
      <c r="H2115"/>
      <c r="I2115"/>
      <c r="S2115"/>
      <c r="T2115"/>
      <c r="U2115"/>
      <c r="V2115"/>
    </row>
    <row r="2116" spans="8:22" x14ac:dyDescent="0.3">
      <c r="H2116"/>
      <c r="I2116"/>
      <c r="S2116"/>
      <c r="T2116"/>
      <c r="U2116"/>
      <c r="V2116"/>
    </row>
    <row r="2117" spans="8:22" x14ac:dyDescent="0.3">
      <c r="H2117"/>
      <c r="I2117"/>
      <c r="S2117"/>
      <c r="T2117"/>
      <c r="U2117"/>
      <c r="V2117"/>
    </row>
    <row r="2118" spans="8:22" x14ac:dyDescent="0.3">
      <c r="H2118"/>
      <c r="I2118"/>
      <c r="S2118"/>
      <c r="T2118"/>
      <c r="U2118"/>
      <c r="V2118"/>
    </row>
    <row r="2119" spans="8:22" x14ac:dyDescent="0.3">
      <c r="H2119"/>
      <c r="I2119"/>
      <c r="S2119"/>
      <c r="T2119"/>
      <c r="U2119"/>
      <c r="V2119"/>
    </row>
    <row r="2120" spans="8:22" x14ac:dyDescent="0.3">
      <c r="H2120"/>
      <c r="I2120"/>
      <c r="S2120"/>
      <c r="T2120"/>
      <c r="U2120"/>
      <c r="V2120"/>
    </row>
    <row r="2121" spans="8:22" x14ac:dyDescent="0.3">
      <c r="H2121"/>
      <c r="I2121"/>
      <c r="S2121"/>
      <c r="T2121"/>
      <c r="U2121"/>
      <c r="V2121"/>
    </row>
    <row r="2122" spans="8:22" x14ac:dyDescent="0.3">
      <c r="H2122"/>
      <c r="I2122"/>
      <c r="S2122"/>
      <c r="T2122"/>
      <c r="U2122"/>
      <c r="V2122"/>
    </row>
    <row r="2123" spans="8:22" x14ac:dyDescent="0.3">
      <c r="H2123"/>
      <c r="I2123"/>
      <c r="S2123"/>
      <c r="T2123"/>
      <c r="U2123"/>
      <c r="V2123"/>
    </row>
    <row r="2124" spans="8:22" x14ac:dyDescent="0.3">
      <c r="H2124"/>
      <c r="I2124"/>
      <c r="S2124"/>
      <c r="T2124"/>
      <c r="U2124"/>
      <c r="V2124"/>
    </row>
    <row r="2125" spans="8:22" x14ac:dyDescent="0.3">
      <c r="H2125"/>
      <c r="I2125"/>
      <c r="S2125"/>
      <c r="T2125"/>
      <c r="U2125"/>
      <c r="V2125"/>
    </row>
    <row r="2126" spans="8:22" x14ac:dyDescent="0.3">
      <c r="H2126"/>
      <c r="I2126"/>
      <c r="S2126"/>
      <c r="T2126"/>
      <c r="U2126"/>
      <c r="V2126"/>
    </row>
    <row r="2127" spans="8:22" x14ac:dyDescent="0.3">
      <c r="H2127"/>
      <c r="I2127"/>
      <c r="S2127"/>
      <c r="T2127"/>
      <c r="U2127"/>
      <c r="V2127"/>
    </row>
    <row r="2128" spans="8:22" x14ac:dyDescent="0.3">
      <c r="H2128"/>
      <c r="I2128"/>
      <c r="S2128"/>
      <c r="T2128"/>
      <c r="U2128"/>
      <c r="V2128"/>
    </row>
    <row r="2129" spans="8:22" x14ac:dyDescent="0.3">
      <c r="H2129"/>
      <c r="I2129"/>
      <c r="S2129"/>
      <c r="T2129"/>
      <c r="U2129"/>
      <c r="V2129"/>
    </row>
    <row r="2130" spans="8:22" x14ac:dyDescent="0.3">
      <c r="H2130"/>
      <c r="I2130"/>
      <c r="S2130"/>
      <c r="T2130"/>
      <c r="U2130"/>
      <c r="V2130"/>
    </row>
    <row r="2131" spans="8:22" x14ac:dyDescent="0.3">
      <c r="H2131"/>
      <c r="I2131"/>
      <c r="S2131"/>
      <c r="T2131"/>
      <c r="U2131"/>
      <c r="V2131"/>
    </row>
    <row r="2132" spans="8:22" x14ac:dyDescent="0.3">
      <c r="H2132"/>
      <c r="I2132"/>
      <c r="S2132"/>
      <c r="T2132"/>
      <c r="U2132"/>
      <c r="V2132"/>
    </row>
    <row r="2133" spans="8:22" x14ac:dyDescent="0.3">
      <c r="H2133"/>
      <c r="I2133"/>
      <c r="S2133"/>
      <c r="T2133"/>
      <c r="U2133"/>
      <c r="V2133"/>
    </row>
    <row r="2134" spans="8:22" x14ac:dyDescent="0.3">
      <c r="H2134"/>
      <c r="I2134"/>
      <c r="S2134"/>
      <c r="T2134"/>
      <c r="U2134"/>
      <c r="V2134"/>
    </row>
    <row r="2135" spans="8:22" x14ac:dyDescent="0.3">
      <c r="H2135"/>
      <c r="I2135"/>
      <c r="S2135"/>
      <c r="T2135"/>
      <c r="U2135"/>
      <c r="V2135"/>
    </row>
    <row r="2136" spans="8:22" x14ac:dyDescent="0.3">
      <c r="H2136"/>
      <c r="I2136"/>
      <c r="S2136"/>
      <c r="T2136"/>
      <c r="U2136"/>
      <c r="V2136"/>
    </row>
    <row r="2137" spans="8:22" x14ac:dyDescent="0.3">
      <c r="H2137"/>
      <c r="I2137"/>
      <c r="S2137"/>
      <c r="T2137"/>
      <c r="U2137"/>
      <c r="V2137"/>
    </row>
    <row r="2138" spans="8:22" x14ac:dyDescent="0.3">
      <c r="H2138"/>
      <c r="I2138"/>
      <c r="S2138"/>
      <c r="T2138"/>
      <c r="U2138"/>
      <c r="V2138"/>
    </row>
    <row r="2139" spans="8:22" x14ac:dyDescent="0.3">
      <c r="H2139"/>
      <c r="I2139"/>
      <c r="S2139"/>
      <c r="T2139"/>
      <c r="U2139"/>
      <c r="V2139"/>
    </row>
    <row r="2140" spans="8:22" x14ac:dyDescent="0.3">
      <c r="H2140"/>
      <c r="I2140"/>
      <c r="S2140"/>
      <c r="T2140"/>
      <c r="U2140"/>
      <c r="V2140"/>
    </row>
    <row r="2141" spans="8:22" x14ac:dyDescent="0.3">
      <c r="H2141"/>
      <c r="I2141"/>
      <c r="S2141"/>
      <c r="T2141"/>
      <c r="U2141"/>
      <c r="V2141"/>
    </row>
    <row r="2142" spans="8:22" x14ac:dyDescent="0.3">
      <c r="H2142"/>
      <c r="I2142"/>
      <c r="S2142"/>
      <c r="T2142"/>
      <c r="U2142"/>
      <c r="V2142"/>
    </row>
    <row r="2143" spans="8:22" x14ac:dyDescent="0.3">
      <c r="H2143"/>
      <c r="I2143"/>
      <c r="S2143"/>
      <c r="T2143"/>
      <c r="U2143"/>
      <c r="V2143"/>
    </row>
    <row r="2144" spans="8:22" x14ac:dyDescent="0.3">
      <c r="H2144"/>
      <c r="I2144"/>
      <c r="S2144"/>
      <c r="T2144"/>
      <c r="U2144"/>
      <c r="V2144"/>
    </row>
    <row r="2145" spans="8:22" x14ac:dyDescent="0.3">
      <c r="H2145"/>
      <c r="I2145"/>
      <c r="S2145"/>
      <c r="T2145"/>
      <c r="U2145"/>
      <c r="V2145"/>
    </row>
    <row r="2146" spans="8:22" x14ac:dyDescent="0.3">
      <c r="H2146"/>
      <c r="I2146"/>
      <c r="S2146"/>
      <c r="T2146"/>
      <c r="U2146"/>
      <c r="V2146"/>
    </row>
    <row r="2147" spans="8:22" x14ac:dyDescent="0.3">
      <c r="H2147"/>
      <c r="I2147"/>
      <c r="S2147"/>
      <c r="T2147"/>
      <c r="U2147"/>
      <c r="V2147"/>
    </row>
    <row r="2148" spans="8:22" x14ac:dyDescent="0.3">
      <c r="H2148"/>
      <c r="I2148"/>
      <c r="S2148"/>
      <c r="T2148"/>
      <c r="U2148"/>
      <c r="V2148"/>
    </row>
    <row r="2149" spans="8:22" x14ac:dyDescent="0.3">
      <c r="H2149"/>
      <c r="I2149"/>
      <c r="S2149"/>
      <c r="T2149"/>
      <c r="U2149"/>
      <c r="V2149"/>
    </row>
    <row r="2150" spans="8:22" x14ac:dyDescent="0.3">
      <c r="H2150"/>
      <c r="I2150"/>
      <c r="S2150"/>
      <c r="T2150"/>
      <c r="U2150"/>
      <c r="V2150"/>
    </row>
    <row r="2151" spans="8:22" x14ac:dyDescent="0.3">
      <c r="H2151"/>
      <c r="I2151"/>
      <c r="S2151"/>
      <c r="T2151"/>
      <c r="U2151"/>
      <c r="V2151"/>
    </row>
    <row r="2152" spans="8:22" x14ac:dyDescent="0.3">
      <c r="H2152"/>
      <c r="I2152"/>
      <c r="S2152"/>
      <c r="T2152"/>
      <c r="U2152"/>
      <c r="V2152"/>
    </row>
    <row r="2153" spans="8:22" x14ac:dyDescent="0.3">
      <c r="H2153"/>
      <c r="I2153"/>
      <c r="S2153"/>
      <c r="T2153"/>
      <c r="U2153"/>
      <c r="V2153"/>
    </row>
    <row r="2154" spans="8:22" x14ac:dyDescent="0.3">
      <c r="H2154"/>
      <c r="I2154"/>
      <c r="S2154"/>
      <c r="T2154"/>
      <c r="U2154"/>
      <c r="V2154"/>
    </row>
    <row r="2155" spans="8:22" x14ac:dyDescent="0.3">
      <c r="H2155"/>
      <c r="I2155"/>
      <c r="S2155"/>
      <c r="T2155"/>
      <c r="U2155"/>
      <c r="V2155"/>
    </row>
    <row r="2156" spans="8:22" x14ac:dyDescent="0.3">
      <c r="H2156"/>
      <c r="I2156"/>
      <c r="S2156"/>
      <c r="T2156"/>
      <c r="U2156"/>
      <c r="V2156"/>
    </row>
    <row r="2157" spans="8:22" x14ac:dyDescent="0.3">
      <c r="H2157"/>
      <c r="I2157"/>
      <c r="S2157"/>
      <c r="T2157"/>
      <c r="U2157"/>
      <c r="V2157"/>
    </row>
    <row r="2158" spans="8:22" x14ac:dyDescent="0.3">
      <c r="H2158"/>
      <c r="I2158"/>
      <c r="S2158"/>
      <c r="T2158"/>
      <c r="U2158"/>
      <c r="V2158"/>
    </row>
    <row r="2159" spans="8:22" x14ac:dyDescent="0.3">
      <c r="H2159"/>
      <c r="I2159"/>
      <c r="S2159"/>
      <c r="T2159"/>
      <c r="U2159"/>
      <c r="V2159"/>
    </row>
    <row r="2160" spans="8:22" x14ac:dyDescent="0.3">
      <c r="H2160"/>
      <c r="I2160"/>
      <c r="S2160"/>
      <c r="T2160"/>
      <c r="U2160"/>
      <c r="V2160"/>
    </row>
    <row r="2161" spans="8:22" x14ac:dyDescent="0.3">
      <c r="H2161"/>
      <c r="I2161"/>
      <c r="S2161"/>
      <c r="T2161"/>
      <c r="U2161"/>
      <c r="V2161"/>
    </row>
    <row r="2162" spans="8:22" x14ac:dyDescent="0.3">
      <c r="H2162"/>
      <c r="I2162"/>
      <c r="S2162"/>
      <c r="T2162"/>
      <c r="U2162"/>
      <c r="V2162"/>
    </row>
    <row r="2163" spans="8:22" x14ac:dyDescent="0.3">
      <c r="H2163"/>
      <c r="I2163"/>
      <c r="S2163"/>
      <c r="T2163"/>
      <c r="U2163"/>
      <c r="V2163"/>
    </row>
    <row r="2164" spans="8:22" x14ac:dyDescent="0.3">
      <c r="H2164"/>
      <c r="I2164"/>
      <c r="S2164"/>
      <c r="T2164"/>
      <c r="U2164"/>
      <c r="V2164"/>
    </row>
    <row r="2165" spans="8:22" x14ac:dyDescent="0.3">
      <c r="H2165"/>
      <c r="I2165"/>
      <c r="S2165"/>
      <c r="T2165"/>
      <c r="U2165"/>
      <c r="V2165"/>
    </row>
    <row r="2166" spans="8:22" x14ac:dyDescent="0.3">
      <c r="H2166"/>
      <c r="I2166"/>
      <c r="S2166"/>
      <c r="T2166"/>
      <c r="U2166"/>
      <c r="V2166"/>
    </row>
    <row r="2167" spans="8:22" x14ac:dyDescent="0.3">
      <c r="H2167"/>
      <c r="I2167"/>
      <c r="S2167"/>
      <c r="T2167"/>
      <c r="U2167"/>
      <c r="V2167"/>
    </row>
    <row r="2168" spans="8:22" x14ac:dyDescent="0.3">
      <c r="H2168"/>
      <c r="I2168"/>
      <c r="S2168"/>
      <c r="T2168"/>
      <c r="U2168"/>
      <c r="V2168"/>
    </row>
    <row r="2169" spans="8:22" x14ac:dyDescent="0.3">
      <c r="H2169"/>
      <c r="I2169"/>
      <c r="S2169"/>
      <c r="T2169"/>
      <c r="U2169"/>
      <c r="V2169"/>
    </row>
    <row r="2170" spans="8:22" x14ac:dyDescent="0.3">
      <c r="H2170"/>
      <c r="I2170"/>
      <c r="S2170"/>
      <c r="T2170"/>
      <c r="U2170"/>
      <c r="V2170"/>
    </row>
    <row r="2171" spans="8:22" x14ac:dyDescent="0.3">
      <c r="H2171"/>
      <c r="I2171"/>
      <c r="S2171"/>
      <c r="T2171"/>
      <c r="U2171"/>
      <c r="V2171"/>
    </row>
    <row r="2172" spans="8:22" x14ac:dyDescent="0.3">
      <c r="H2172"/>
      <c r="I2172"/>
      <c r="S2172"/>
      <c r="T2172"/>
      <c r="U2172"/>
      <c r="V2172"/>
    </row>
    <row r="2173" spans="8:22" x14ac:dyDescent="0.3">
      <c r="H2173"/>
      <c r="I2173"/>
      <c r="S2173"/>
      <c r="T2173"/>
      <c r="U2173"/>
      <c r="V2173"/>
    </row>
    <row r="2174" spans="8:22" x14ac:dyDescent="0.3">
      <c r="H2174"/>
      <c r="I2174"/>
      <c r="S2174"/>
      <c r="T2174"/>
      <c r="U2174"/>
      <c r="V2174"/>
    </row>
    <row r="2175" spans="8:22" x14ac:dyDescent="0.3">
      <c r="H2175"/>
      <c r="I2175"/>
      <c r="S2175"/>
      <c r="T2175"/>
      <c r="U2175"/>
      <c r="V2175"/>
    </row>
    <row r="2176" spans="8:22" x14ac:dyDescent="0.3">
      <c r="H2176"/>
      <c r="I2176"/>
      <c r="S2176"/>
      <c r="T2176"/>
      <c r="U2176"/>
      <c r="V2176"/>
    </row>
    <row r="2177" spans="8:22" x14ac:dyDescent="0.3">
      <c r="H2177"/>
      <c r="I2177"/>
      <c r="S2177"/>
      <c r="T2177"/>
      <c r="U2177"/>
      <c r="V2177"/>
    </row>
    <row r="2178" spans="8:22" x14ac:dyDescent="0.3">
      <c r="H2178"/>
      <c r="I2178"/>
      <c r="S2178"/>
      <c r="T2178"/>
      <c r="U2178"/>
      <c r="V2178"/>
    </row>
    <row r="2179" spans="8:22" x14ac:dyDescent="0.3">
      <c r="H2179"/>
      <c r="I2179"/>
      <c r="S2179"/>
      <c r="T2179"/>
      <c r="U2179"/>
      <c r="V2179"/>
    </row>
    <row r="2180" spans="8:22" x14ac:dyDescent="0.3">
      <c r="H2180"/>
      <c r="I2180"/>
      <c r="S2180"/>
      <c r="T2180"/>
      <c r="U2180"/>
      <c r="V2180"/>
    </row>
    <row r="2181" spans="8:22" x14ac:dyDescent="0.3">
      <c r="H2181"/>
      <c r="I2181"/>
      <c r="S2181"/>
      <c r="T2181"/>
      <c r="U2181"/>
      <c r="V2181"/>
    </row>
    <row r="2182" spans="8:22" x14ac:dyDescent="0.3">
      <c r="H2182"/>
      <c r="I2182"/>
      <c r="S2182"/>
      <c r="T2182"/>
      <c r="U2182"/>
      <c r="V2182"/>
    </row>
    <row r="2183" spans="8:22" x14ac:dyDescent="0.3">
      <c r="H2183"/>
      <c r="I2183"/>
      <c r="S2183"/>
      <c r="T2183"/>
      <c r="U2183"/>
      <c r="V2183"/>
    </row>
    <row r="2184" spans="8:22" x14ac:dyDescent="0.3">
      <c r="H2184"/>
      <c r="I2184"/>
      <c r="S2184"/>
      <c r="T2184"/>
      <c r="U2184"/>
      <c r="V2184"/>
    </row>
    <row r="2185" spans="8:22" x14ac:dyDescent="0.3">
      <c r="H2185"/>
      <c r="I2185"/>
      <c r="S2185"/>
      <c r="T2185"/>
      <c r="U2185"/>
      <c r="V2185"/>
    </row>
    <row r="2186" spans="8:22" x14ac:dyDescent="0.3">
      <c r="H2186"/>
      <c r="I2186"/>
      <c r="S2186"/>
      <c r="T2186"/>
      <c r="U2186"/>
      <c r="V2186"/>
    </row>
    <row r="2187" spans="8:22" x14ac:dyDescent="0.3">
      <c r="H2187"/>
      <c r="I2187"/>
      <c r="S2187"/>
      <c r="T2187"/>
      <c r="U2187"/>
      <c r="V2187"/>
    </row>
    <row r="2188" spans="8:22" x14ac:dyDescent="0.3">
      <c r="H2188"/>
      <c r="I2188"/>
      <c r="S2188"/>
      <c r="T2188"/>
      <c r="U2188"/>
      <c r="V2188"/>
    </row>
    <row r="2189" spans="8:22" x14ac:dyDescent="0.3">
      <c r="H2189"/>
      <c r="I2189"/>
      <c r="S2189"/>
      <c r="T2189"/>
      <c r="U2189"/>
      <c r="V2189"/>
    </row>
    <row r="2190" spans="8:22" x14ac:dyDescent="0.3">
      <c r="H2190"/>
      <c r="I2190"/>
      <c r="S2190"/>
      <c r="T2190"/>
      <c r="U2190"/>
      <c r="V2190"/>
    </row>
    <row r="2191" spans="8:22" x14ac:dyDescent="0.3">
      <c r="H2191"/>
      <c r="I2191"/>
      <c r="S2191"/>
      <c r="T2191"/>
      <c r="U2191"/>
      <c r="V2191"/>
    </row>
    <row r="2192" spans="8:22" x14ac:dyDescent="0.3">
      <c r="H2192"/>
      <c r="I2192"/>
      <c r="S2192"/>
      <c r="T2192"/>
      <c r="U2192"/>
      <c r="V2192"/>
    </row>
    <row r="2193" spans="8:22" x14ac:dyDescent="0.3">
      <c r="H2193"/>
      <c r="I2193"/>
      <c r="S2193"/>
      <c r="T2193"/>
      <c r="U2193"/>
      <c r="V2193"/>
    </row>
    <row r="2194" spans="8:22" x14ac:dyDescent="0.3">
      <c r="H2194"/>
      <c r="I2194"/>
      <c r="S2194"/>
      <c r="T2194"/>
      <c r="U2194"/>
      <c r="V2194"/>
    </row>
    <row r="2195" spans="8:22" x14ac:dyDescent="0.3">
      <c r="H2195"/>
      <c r="I2195"/>
      <c r="S2195"/>
      <c r="T2195"/>
      <c r="U2195"/>
      <c r="V2195"/>
    </row>
    <row r="2196" spans="8:22" x14ac:dyDescent="0.3">
      <c r="H2196"/>
      <c r="I2196"/>
      <c r="S2196"/>
      <c r="T2196"/>
      <c r="U2196"/>
      <c r="V2196"/>
    </row>
    <row r="2197" spans="8:22" x14ac:dyDescent="0.3">
      <c r="H2197"/>
      <c r="I2197"/>
      <c r="S2197"/>
      <c r="T2197"/>
      <c r="U2197"/>
      <c r="V2197"/>
    </row>
    <row r="2198" spans="8:22" x14ac:dyDescent="0.3">
      <c r="H2198"/>
      <c r="I2198"/>
      <c r="S2198"/>
      <c r="T2198"/>
      <c r="U2198"/>
      <c r="V2198"/>
    </row>
    <row r="2199" spans="8:22" x14ac:dyDescent="0.3">
      <c r="H2199"/>
      <c r="I2199"/>
      <c r="S2199"/>
      <c r="T2199"/>
      <c r="U2199"/>
      <c r="V2199"/>
    </row>
    <row r="2200" spans="8:22" x14ac:dyDescent="0.3">
      <c r="H2200"/>
      <c r="I2200"/>
      <c r="S2200"/>
      <c r="T2200"/>
      <c r="U2200"/>
      <c r="V2200"/>
    </row>
    <row r="2201" spans="8:22" x14ac:dyDescent="0.3">
      <c r="H2201"/>
      <c r="I2201"/>
      <c r="S2201"/>
      <c r="T2201"/>
      <c r="U2201"/>
      <c r="V2201"/>
    </row>
    <row r="2202" spans="8:22" x14ac:dyDescent="0.3">
      <c r="H2202"/>
      <c r="I2202"/>
      <c r="S2202"/>
      <c r="T2202"/>
      <c r="U2202"/>
      <c r="V2202"/>
    </row>
    <row r="2203" spans="8:22" x14ac:dyDescent="0.3">
      <c r="H2203"/>
      <c r="I2203"/>
      <c r="S2203"/>
      <c r="T2203"/>
      <c r="U2203"/>
      <c r="V2203"/>
    </row>
    <row r="2204" spans="8:22" x14ac:dyDescent="0.3">
      <c r="H2204"/>
      <c r="I2204"/>
      <c r="S2204"/>
      <c r="T2204"/>
      <c r="U2204"/>
      <c r="V2204"/>
    </row>
    <row r="2205" spans="8:22" x14ac:dyDescent="0.3">
      <c r="H2205"/>
      <c r="I2205"/>
      <c r="S2205"/>
      <c r="T2205"/>
      <c r="U2205"/>
      <c r="V2205"/>
    </row>
    <row r="2206" spans="8:22" x14ac:dyDescent="0.3">
      <c r="H2206"/>
      <c r="I2206"/>
      <c r="S2206"/>
      <c r="T2206"/>
      <c r="U2206"/>
      <c r="V2206"/>
    </row>
    <row r="2207" spans="8:22" x14ac:dyDescent="0.3">
      <c r="H2207"/>
      <c r="I2207"/>
      <c r="S2207"/>
      <c r="T2207"/>
      <c r="U2207"/>
      <c r="V2207"/>
    </row>
    <row r="2208" spans="8:22" x14ac:dyDescent="0.3">
      <c r="H2208"/>
      <c r="I2208"/>
      <c r="S2208"/>
      <c r="T2208"/>
      <c r="U2208"/>
      <c r="V2208"/>
    </row>
    <row r="2209" spans="8:22" x14ac:dyDescent="0.3">
      <c r="H2209"/>
      <c r="I2209"/>
      <c r="S2209"/>
      <c r="T2209"/>
      <c r="U2209"/>
      <c r="V2209"/>
    </row>
    <row r="2210" spans="8:22" x14ac:dyDescent="0.3">
      <c r="H2210"/>
      <c r="I2210"/>
      <c r="S2210"/>
      <c r="T2210"/>
      <c r="U2210"/>
      <c r="V2210"/>
    </row>
    <row r="2211" spans="8:22" x14ac:dyDescent="0.3">
      <c r="H2211"/>
      <c r="I2211"/>
      <c r="S2211"/>
      <c r="T2211"/>
      <c r="U2211"/>
      <c r="V2211"/>
    </row>
    <row r="2212" spans="8:22" x14ac:dyDescent="0.3">
      <c r="H2212"/>
      <c r="I2212"/>
      <c r="S2212"/>
      <c r="T2212"/>
      <c r="U2212"/>
      <c r="V2212"/>
    </row>
    <row r="2213" spans="8:22" x14ac:dyDescent="0.3">
      <c r="H2213"/>
      <c r="I2213"/>
      <c r="S2213"/>
      <c r="T2213"/>
      <c r="U2213"/>
      <c r="V2213"/>
    </row>
    <row r="2214" spans="8:22" x14ac:dyDescent="0.3">
      <c r="H2214"/>
      <c r="I2214"/>
      <c r="S2214"/>
      <c r="T2214"/>
      <c r="U2214"/>
      <c r="V2214"/>
    </row>
    <row r="2215" spans="8:22" x14ac:dyDescent="0.3">
      <c r="H2215"/>
      <c r="I2215"/>
      <c r="S2215"/>
      <c r="T2215"/>
      <c r="U2215"/>
      <c r="V2215"/>
    </row>
    <row r="2216" spans="8:22" x14ac:dyDescent="0.3">
      <c r="H2216"/>
      <c r="I2216"/>
      <c r="S2216"/>
      <c r="T2216"/>
      <c r="U2216"/>
      <c r="V2216"/>
    </row>
    <row r="2217" spans="8:22" x14ac:dyDescent="0.3">
      <c r="H2217"/>
      <c r="I2217"/>
      <c r="S2217"/>
      <c r="T2217"/>
      <c r="U2217"/>
      <c r="V2217"/>
    </row>
    <row r="2218" spans="8:22" x14ac:dyDescent="0.3">
      <c r="H2218"/>
      <c r="I2218"/>
      <c r="S2218"/>
      <c r="T2218"/>
      <c r="U2218"/>
      <c r="V2218"/>
    </row>
    <row r="2219" spans="8:22" x14ac:dyDescent="0.3">
      <c r="H2219"/>
      <c r="I2219"/>
      <c r="S2219"/>
      <c r="T2219"/>
      <c r="U2219"/>
      <c r="V2219"/>
    </row>
    <row r="2220" spans="8:22" x14ac:dyDescent="0.3">
      <c r="H2220"/>
      <c r="I2220"/>
      <c r="S2220"/>
      <c r="T2220"/>
      <c r="U2220"/>
      <c r="V2220"/>
    </row>
    <row r="2221" spans="8:22" x14ac:dyDescent="0.3">
      <c r="H2221"/>
      <c r="I2221"/>
      <c r="S2221"/>
      <c r="T2221"/>
      <c r="U2221"/>
      <c r="V2221"/>
    </row>
    <row r="2222" spans="8:22" x14ac:dyDescent="0.3">
      <c r="H2222"/>
      <c r="I2222"/>
      <c r="S2222"/>
      <c r="T2222"/>
      <c r="U2222"/>
      <c r="V2222"/>
    </row>
    <row r="2223" spans="8:22" x14ac:dyDescent="0.3">
      <c r="H2223"/>
      <c r="I2223"/>
      <c r="S2223"/>
      <c r="T2223"/>
      <c r="U2223"/>
      <c r="V2223"/>
    </row>
    <row r="2224" spans="8:22" x14ac:dyDescent="0.3">
      <c r="H2224"/>
      <c r="I2224"/>
      <c r="S2224"/>
      <c r="T2224"/>
      <c r="U2224"/>
      <c r="V2224"/>
    </row>
    <row r="2225" spans="8:22" x14ac:dyDescent="0.3">
      <c r="H2225"/>
      <c r="I2225"/>
      <c r="S2225"/>
      <c r="T2225"/>
      <c r="U2225"/>
      <c r="V2225"/>
    </row>
    <row r="2226" spans="8:22" x14ac:dyDescent="0.3">
      <c r="H2226"/>
      <c r="I2226"/>
      <c r="S2226"/>
      <c r="T2226"/>
      <c r="U2226"/>
      <c r="V2226"/>
    </row>
    <row r="2227" spans="8:22" x14ac:dyDescent="0.3">
      <c r="H2227"/>
      <c r="I2227"/>
      <c r="S2227"/>
      <c r="T2227"/>
      <c r="U2227"/>
      <c r="V2227"/>
    </row>
    <row r="2228" spans="8:22" x14ac:dyDescent="0.3">
      <c r="H2228"/>
      <c r="I2228"/>
      <c r="S2228"/>
      <c r="T2228"/>
      <c r="U2228"/>
      <c r="V2228"/>
    </row>
    <row r="2229" spans="8:22" x14ac:dyDescent="0.3">
      <c r="H2229"/>
      <c r="I2229"/>
      <c r="S2229"/>
      <c r="T2229"/>
      <c r="U2229"/>
      <c r="V2229"/>
    </row>
    <row r="2230" spans="8:22" x14ac:dyDescent="0.3">
      <c r="H2230"/>
      <c r="I2230"/>
      <c r="S2230"/>
      <c r="T2230"/>
      <c r="U2230"/>
      <c r="V2230"/>
    </row>
    <row r="2231" spans="8:22" x14ac:dyDescent="0.3">
      <c r="H2231"/>
      <c r="I2231"/>
      <c r="S2231"/>
      <c r="T2231"/>
      <c r="U2231"/>
      <c r="V2231"/>
    </row>
    <row r="2232" spans="8:22" x14ac:dyDescent="0.3">
      <c r="H2232"/>
      <c r="I2232"/>
      <c r="S2232"/>
      <c r="T2232"/>
      <c r="U2232"/>
      <c r="V2232"/>
    </row>
    <row r="2233" spans="8:22" x14ac:dyDescent="0.3">
      <c r="H2233"/>
      <c r="I2233"/>
      <c r="S2233"/>
      <c r="T2233"/>
      <c r="U2233"/>
      <c r="V2233"/>
    </row>
    <row r="2234" spans="8:22" x14ac:dyDescent="0.3">
      <c r="H2234"/>
      <c r="I2234"/>
      <c r="S2234"/>
      <c r="T2234"/>
      <c r="U2234"/>
      <c r="V2234"/>
    </row>
    <row r="2235" spans="8:22" x14ac:dyDescent="0.3">
      <c r="H2235"/>
      <c r="I2235"/>
      <c r="S2235"/>
      <c r="T2235"/>
      <c r="U2235"/>
      <c r="V2235"/>
    </row>
    <row r="2236" spans="8:22" x14ac:dyDescent="0.3">
      <c r="H2236"/>
      <c r="I2236"/>
      <c r="S2236"/>
      <c r="T2236"/>
      <c r="U2236"/>
      <c r="V2236"/>
    </row>
    <row r="2237" spans="8:22" x14ac:dyDescent="0.3">
      <c r="H2237"/>
      <c r="I2237"/>
      <c r="S2237"/>
      <c r="T2237"/>
      <c r="U2237"/>
      <c r="V2237"/>
    </row>
    <row r="2238" spans="8:22" x14ac:dyDescent="0.3">
      <c r="H2238"/>
      <c r="I2238"/>
      <c r="S2238"/>
      <c r="T2238"/>
      <c r="U2238"/>
      <c r="V2238"/>
    </row>
    <row r="2239" spans="8:22" x14ac:dyDescent="0.3">
      <c r="H2239"/>
      <c r="I2239"/>
      <c r="S2239"/>
      <c r="T2239"/>
      <c r="U2239"/>
      <c r="V2239"/>
    </row>
    <row r="2240" spans="8:22" x14ac:dyDescent="0.3">
      <c r="H2240"/>
      <c r="I2240"/>
      <c r="S2240"/>
      <c r="T2240"/>
      <c r="U2240"/>
      <c r="V2240"/>
    </row>
    <row r="2241" spans="8:22" x14ac:dyDescent="0.3">
      <c r="H2241"/>
      <c r="I2241"/>
      <c r="S2241"/>
      <c r="T2241"/>
      <c r="U2241"/>
      <c r="V2241"/>
    </row>
    <row r="2242" spans="8:22" x14ac:dyDescent="0.3">
      <c r="H2242"/>
      <c r="I2242"/>
      <c r="S2242"/>
      <c r="T2242"/>
      <c r="U2242"/>
      <c r="V2242"/>
    </row>
    <row r="2243" spans="8:22" x14ac:dyDescent="0.3">
      <c r="H2243"/>
      <c r="I2243"/>
      <c r="S2243"/>
      <c r="T2243"/>
      <c r="U2243"/>
      <c r="V2243"/>
    </row>
    <row r="2244" spans="8:22" x14ac:dyDescent="0.3">
      <c r="H2244"/>
      <c r="I2244"/>
      <c r="S2244"/>
      <c r="T2244"/>
      <c r="U2244"/>
      <c r="V2244"/>
    </row>
    <row r="2245" spans="8:22" x14ac:dyDescent="0.3">
      <c r="H2245"/>
      <c r="I2245"/>
      <c r="S2245"/>
      <c r="T2245"/>
      <c r="U2245"/>
      <c r="V2245"/>
    </row>
    <row r="2246" spans="8:22" x14ac:dyDescent="0.3">
      <c r="H2246"/>
      <c r="I2246"/>
      <c r="S2246"/>
      <c r="T2246"/>
      <c r="U2246"/>
      <c r="V2246"/>
    </row>
    <row r="2247" spans="8:22" x14ac:dyDescent="0.3">
      <c r="H2247"/>
      <c r="I2247"/>
      <c r="S2247"/>
      <c r="T2247"/>
      <c r="U2247"/>
      <c r="V2247"/>
    </row>
    <row r="2248" spans="8:22" x14ac:dyDescent="0.3">
      <c r="H2248"/>
      <c r="I2248"/>
      <c r="S2248"/>
      <c r="T2248"/>
      <c r="U2248"/>
      <c r="V2248"/>
    </row>
    <row r="2249" spans="8:22" x14ac:dyDescent="0.3">
      <c r="H2249"/>
      <c r="I2249"/>
      <c r="S2249"/>
      <c r="T2249"/>
      <c r="U2249"/>
      <c r="V2249"/>
    </row>
    <row r="2250" spans="8:22" x14ac:dyDescent="0.3">
      <c r="H2250"/>
      <c r="I2250"/>
      <c r="S2250"/>
      <c r="T2250"/>
      <c r="U2250"/>
      <c r="V2250"/>
    </row>
    <row r="2251" spans="8:22" x14ac:dyDescent="0.3">
      <c r="H2251"/>
      <c r="I2251"/>
      <c r="S2251"/>
      <c r="T2251"/>
      <c r="U2251"/>
      <c r="V2251"/>
    </row>
    <row r="2252" spans="8:22" x14ac:dyDescent="0.3">
      <c r="H2252"/>
      <c r="I2252"/>
      <c r="S2252"/>
      <c r="T2252"/>
      <c r="U2252"/>
      <c r="V2252"/>
    </row>
    <row r="2253" spans="8:22" x14ac:dyDescent="0.3">
      <c r="H2253"/>
      <c r="I2253"/>
      <c r="S2253"/>
      <c r="T2253"/>
      <c r="U2253"/>
      <c r="V2253"/>
    </row>
    <row r="2254" spans="8:22" x14ac:dyDescent="0.3">
      <c r="H2254"/>
      <c r="I2254"/>
      <c r="S2254"/>
      <c r="T2254"/>
      <c r="U2254"/>
      <c r="V2254"/>
    </row>
    <row r="2255" spans="8:22" x14ac:dyDescent="0.3">
      <c r="H2255"/>
      <c r="I2255"/>
      <c r="S2255"/>
      <c r="T2255"/>
      <c r="U2255"/>
      <c r="V2255"/>
    </row>
    <row r="2256" spans="8:22" x14ac:dyDescent="0.3">
      <c r="H2256"/>
      <c r="I2256"/>
      <c r="S2256"/>
      <c r="T2256"/>
      <c r="U2256"/>
      <c r="V2256"/>
    </row>
    <row r="2257" spans="8:22" x14ac:dyDescent="0.3">
      <c r="H2257"/>
      <c r="I2257"/>
      <c r="S2257"/>
      <c r="T2257"/>
      <c r="U2257"/>
      <c r="V2257"/>
    </row>
    <row r="2258" spans="8:22" x14ac:dyDescent="0.3">
      <c r="H2258"/>
      <c r="I2258"/>
      <c r="S2258"/>
      <c r="T2258"/>
      <c r="U2258"/>
      <c r="V2258"/>
    </row>
    <row r="2259" spans="8:22" x14ac:dyDescent="0.3">
      <c r="H2259"/>
      <c r="I2259"/>
      <c r="S2259"/>
      <c r="T2259"/>
      <c r="U2259"/>
      <c r="V2259"/>
    </row>
    <row r="2260" spans="8:22" x14ac:dyDescent="0.3">
      <c r="H2260"/>
      <c r="I2260"/>
      <c r="S2260"/>
      <c r="T2260"/>
      <c r="U2260"/>
      <c r="V2260"/>
    </row>
    <row r="2261" spans="8:22" x14ac:dyDescent="0.3">
      <c r="H2261"/>
      <c r="I2261"/>
      <c r="S2261"/>
      <c r="T2261"/>
      <c r="U2261"/>
      <c r="V2261"/>
    </row>
    <row r="2262" spans="8:22" x14ac:dyDescent="0.3">
      <c r="H2262"/>
      <c r="I2262"/>
      <c r="S2262"/>
      <c r="T2262"/>
      <c r="U2262"/>
      <c r="V2262"/>
    </row>
    <row r="2263" spans="8:22" x14ac:dyDescent="0.3">
      <c r="H2263"/>
      <c r="I2263"/>
      <c r="S2263"/>
      <c r="T2263"/>
      <c r="U2263"/>
      <c r="V2263"/>
    </row>
    <row r="2264" spans="8:22" x14ac:dyDescent="0.3">
      <c r="H2264"/>
      <c r="I2264"/>
      <c r="S2264"/>
      <c r="T2264"/>
      <c r="U2264"/>
      <c r="V2264"/>
    </row>
    <row r="2265" spans="8:22" x14ac:dyDescent="0.3">
      <c r="H2265"/>
      <c r="I2265"/>
      <c r="S2265"/>
      <c r="T2265"/>
      <c r="U2265"/>
      <c r="V2265"/>
    </row>
    <row r="2266" spans="8:22" x14ac:dyDescent="0.3">
      <c r="H2266"/>
      <c r="I2266"/>
      <c r="S2266"/>
      <c r="T2266"/>
      <c r="U2266"/>
      <c r="V2266"/>
    </row>
    <row r="2267" spans="8:22" x14ac:dyDescent="0.3">
      <c r="H2267"/>
      <c r="I2267"/>
      <c r="S2267"/>
      <c r="T2267"/>
      <c r="U2267"/>
      <c r="V2267"/>
    </row>
    <row r="2268" spans="8:22" x14ac:dyDescent="0.3">
      <c r="H2268"/>
      <c r="I2268"/>
      <c r="S2268"/>
      <c r="T2268"/>
      <c r="U2268"/>
      <c r="V2268"/>
    </row>
    <row r="2269" spans="8:22" x14ac:dyDescent="0.3">
      <c r="H2269"/>
      <c r="I2269"/>
      <c r="S2269"/>
      <c r="T2269"/>
      <c r="U2269"/>
      <c r="V2269"/>
    </row>
    <row r="2270" spans="8:22" x14ac:dyDescent="0.3">
      <c r="H2270"/>
      <c r="I2270"/>
      <c r="S2270"/>
      <c r="T2270"/>
      <c r="U2270"/>
      <c r="V2270"/>
    </row>
    <row r="2271" spans="8:22" x14ac:dyDescent="0.3">
      <c r="H2271"/>
      <c r="I2271"/>
      <c r="S2271"/>
      <c r="T2271"/>
      <c r="U2271"/>
      <c r="V2271"/>
    </row>
    <row r="2272" spans="8:22" x14ac:dyDescent="0.3">
      <c r="H2272"/>
      <c r="I2272"/>
      <c r="S2272"/>
      <c r="T2272"/>
      <c r="U2272"/>
      <c r="V2272"/>
    </row>
    <row r="2273" spans="8:22" x14ac:dyDescent="0.3">
      <c r="H2273"/>
      <c r="I2273"/>
      <c r="S2273"/>
      <c r="T2273"/>
      <c r="U2273"/>
      <c r="V2273"/>
    </row>
    <row r="2274" spans="8:22" x14ac:dyDescent="0.3">
      <c r="H2274"/>
      <c r="I2274"/>
      <c r="S2274"/>
      <c r="T2274"/>
      <c r="U2274"/>
      <c r="V2274"/>
    </row>
    <row r="2275" spans="8:22" x14ac:dyDescent="0.3">
      <c r="H2275"/>
      <c r="I2275"/>
      <c r="S2275"/>
      <c r="T2275"/>
      <c r="U2275"/>
      <c r="V2275"/>
    </row>
    <row r="2276" spans="8:22" x14ac:dyDescent="0.3">
      <c r="H2276"/>
      <c r="I2276"/>
      <c r="S2276"/>
      <c r="T2276"/>
      <c r="U2276"/>
      <c r="V2276"/>
    </row>
    <row r="2277" spans="8:22" x14ac:dyDescent="0.3">
      <c r="H2277"/>
      <c r="I2277"/>
      <c r="S2277"/>
      <c r="T2277"/>
      <c r="U2277"/>
      <c r="V2277"/>
    </row>
    <row r="2278" spans="8:22" x14ac:dyDescent="0.3">
      <c r="H2278"/>
      <c r="I2278"/>
      <c r="S2278"/>
      <c r="T2278"/>
      <c r="U2278"/>
      <c r="V2278"/>
    </row>
    <row r="2279" spans="8:22" x14ac:dyDescent="0.3">
      <c r="H2279"/>
      <c r="I2279"/>
      <c r="S2279"/>
      <c r="T2279"/>
      <c r="U2279"/>
      <c r="V2279"/>
    </row>
    <row r="2280" spans="8:22" x14ac:dyDescent="0.3">
      <c r="H2280"/>
      <c r="I2280"/>
      <c r="S2280"/>
      <c r="T2280"/>
      <c r="U2280"/>
      <c r="V2280"/>
    </row>
    <row r="2281" spans="8:22" x14ac:dyDescent="0.3">
      <c r="H2281"/>
      <c r="I2281"/>
      <c r="S2281"/>
      <c r="T2281"/>
      <c r="U2281"/>
      <c r="V2281"/>
    </row>
    <row r="2282" spans="8:22" x14ac:dyDescent="0.3">
      <c r="H2282"/>
      <c r="I2282"/>
      <c r="S2282"/>
      <c r="T2282"/>
      <c r="U2282"/>
      <c r="V2282"/>
    </row>
    <row r="2283" spans="8:22" x14ac:dyDescent="0.3">
      <c r="H2283"/>
      <c r="I2283"/>
      <c r="S2283"/>
      <c r="T2283"/>
      <c r="U2283"/>
      <c r="V2283"/>
    </row>
    <row r="2284" spans="8:22" x14ac:dyDescent="0.3">
      <c r="H2284"/>
      <c r="I2284"/>
      <c r="S2284"/>
      <c r="T2284"/>
      <c r="U2284"/>
      <c r="V2284"/>
    </row>
    <row r="2285" spans="8:22" x14ac:dyDescent="0.3">
      <c r="H2285"/>
      <c r="I2285"/>
      <c r="S2285"/>
      <c r="T2285"/>
      <c r="U2285"/>
      <c r="V2285"/>
    </row>
    <row r="2286" spans="8:22" x14ac:dyDescent="0.3">
      <c r="H2286"/>
      <c r="I2286"/>
      <c r="S2286"/>
      <c r="T2286"/>
      <c r="U2286"/>
      <c r="V2286"/>
    </row>
    <row r="2287" spans="8:22" x14ac:dyDescent="0.3">
      <c r="H2287"/>
      <c r="I2287"/>
      <c r="S2287"/>
      <c r="T2287"/>
      <c r="U2287"/>
      <c r="V2287"/>
    </row>
    <row r="2288" spans="8:22" x14ac:dyDescent="0.3">
      <c r="H2288"/>
      <c r="I2288"/>
      <c r="S2288"/>
      <c r="T2288"/>
      <c r="U2288"/>
      <c r="V2288"/>
    </row>
    <row r="2289" spans="8:22" x14ac:dyDescent="0.3">
      <c r="H2289"/>
      <c r="I2289"/>
      <c r="S2289"/>
      <c r="T2289"/>
      <c r="U2289"/>
      <c r="V2289"/>
    </row>
    <row r="2290" spans="8:22" x14ac:dyDescent="0.3">
      <c r="H2290"/>
      <c r="I2290"/>
      <c r="S2290"/>
      <c r="T2290"/>
      <c r="U2290"/>
      <c r="V2290"/>
    </row>
    <row r="2291" spans="8:22" x14ac:dyDescent="0.3">
      <c r="H2291"/>
      <c r="I2291"/>
      <c r="S2291"/>
      <c r="T2291"/>
      <c r="U2291"/>
      <c r="V2291"/>
    </row>
    <row r="2292" spans="8:22" x14ac:dyDescent="0.3">
      <c r="H2292"/>
      <c r="I2292"/>
      <c r="S2292"/>
      <c r="T2292"/>
      <c r="U2292"/>
      <c r="V2292"/>
    </row>
    <row r="2293" spans="8:22" x14ac:dyDescent="0.3">
      <c r="H2293"/>
      <c r="I2293"/>
      <c r="S2293"/>
      <c r="T2293"/>
      <c r="U2293"/>
      <c r="V2293"/>
    </row>
    <row r="2294" spans="8:22" x14ac:dyDescent="0.3">
      <c r="H2294"/>
      <c r="I2294"/>
      <c r="S2294"/>
      <c r="T2294"/>
      <c r="U2294"/>
      <c r="V2294"/>
    </row>
    <row r="2295" spans="8:22" x14ac:dyDescent="0.3">
      <c r="H2295"/>
      <c r="I2295"/>
      <c r="S2295"/>
      <c r="T2295"/>
      <c r="U2295"/>
      <c r="V2295"/>
    </row>
    <row r="2296" spans="8:22" x14ac:dyDescent="0.3">
      <c r="H2296"/>
      <c r="I2296"/>
      <c r="S2296"/>
      <c r="T2296"/>
      <c r="U2296"/>
      <c r="V2296"/>
    </row>
    <row r="2297" spans="8:22" x14ac:dyDescent="0.3">
      <c r="H2297"/>
      <c r="I2297"/>
      <c r="S2297"/>
      <c r="T2297"/>
      <c r="U2297"/>
      <c r="V2297"/>
    </row>
    <row r="2298" spans="8:22" x14ac:dyDescent="0.3">
      <c r="H2298"/>
      <c r="I2298"/>
      <c r="S2298"/>
      <c r="T2298"/>
      <c r="U2298"/>
      <c r="V2298"/>
    </row>
    <row r="2299" spans="8:22" x14ac:dyDescent="0.3">
      <c r="H2299"/>
      <c r="I2299"/>
      <c r="S2299"/>
      <c r="T2299"/>
      <c r="U2299"/>
      <c r="V2299"/>
    </row>
    <row r="2300" spans="8:22" x14ac:dyDescent="0.3">
      <c r="H2300"/>
      <c r="I2300"/>
      <c r="S2300"/>
      <c r="T2300"/>
      <c r="U2300"/>
      <c r="V2300"/>
    </row>
    <row r="2301" spans="8:22" x14ac:dyDescent="0.3">
      <c r="H2301"/>
      <c r="I2301"/>
      <c r="S2301"/>
      <c r="T2301"/>
      <c r="U2301"/>
      <c r="V2301"/>
    </row>
    <row r="2302" spans="8:22" x14ac:dyDescent="0.3">
      <c r="H2302"/>
      <c r="I2302"/>
      <c r="S2302"/>
      <c r="T2302"/>
      <c r="U2302"/>
      <c r="V2302"/>
    </row>
    <row r="2303" spans="8:22" x14ac:dyDescent="0.3">
      <c r="H2303"/>
      <c r="I2303"/>
      <c r="S2303"/>
      <c r="T2303"/>
      <c r="U2303"/>
      <c r="V2303"/>
    </row>
    <row r="2304" spans="8:22" x14ac:dyDescent="0.3">
      <c r="H2304"/>
      <c r="I2304"/>
      <c r="S2304"/>
      <c r="T2304"/>
      <c r="U2304"/>
      <c r="V2304"/>
    </row>
    <row r="2305" spans="8:22" x14ac:dyDescent="0.3">
      <c r="H2305"/>
      <c r="I2305"/>
      <c r="S2305"/>
      <c r="T2305"/>
      <c r="U2305"/>
      <c r="V2305"/>
    </row>
    <row r="2306" spans="8:22" x14ac:dyDescent="0.3">
      <c r="H2306"/>
      <c r="I2306"/>
      <c r="S2306"/>
      <c r="T2306"/>
      <c r="U2306"/>
      <c r="V2306"/>
    </row>
    <row r="2307" spans="8:22" x14ac:dyDescent="0.3">
      <c r="H2307"/>
      <c r="I2307"/>
      <c r="S2307"/>
      <c r="T2307"/>
      <c r="U2307"/>
      <c r="V2307"/>
    </row>
    <row r="2308" spans="8:22" x14ac:dyDescent="0.3">
      <c r="H2308"/>
      <c r="I2308"/>
      <c r="S2308"/>
      <c r="T2308"/>
      <c r="U2308"/>
      <c r="V2308"/>
    </row>
    <row r="2309" spans="8:22" x14ac:dyDescent="0.3">
      <c r="H2309"/>
      <c r="I2309"/>
      <c r="S2309"/>
      <c r="T2309"/>
      <c r="U2309"/>
      <c r="V2309"/>
    </row>
    <row r="2310" spans="8:22" x14ac:dyDescent="0.3">
      <c r="H2310"/>
      <c r="I2310"/>
      <c r="S2310"/>
      <c r="T2310"/>
      <c r="U2310"/>
      <c r="V2310"/>
    </row>
    <row r="2311" spans="8:22" x14ac:dyDescent="0.3">
      <c r="H2311"/>
      <c r="I2311"/>
      <c r="S2311"/>
      <c r="T2311"/>
      <c r="U2311"/>
      <c r="V2311"/>
    </row>
    <row r="2312" spans="8:22" x14ac:dyDescent="0.3">
      <c r="H2312"/>
      <c r="I2312"/>
      <c r="S2312"/>
      <c r="T2312"/>
      <c r="U2312"/>
      <c r="V2312"/>
    </row>
    <row r="2313" spans="8:22" x14ac:dyDescent="0.3">
      <c r="H2313"/>
      <c r="I2313"/>
      <c r="S2313"/>
      <c r="T2313"/>
      <c r="U2313"/>
      <c r="V2313"/>
    </row>
    <row r="2314" spans="8:22" x14ac:dyDescent="0.3">
      <c r="H2314"/>
      <c r="I2314"/>
      <c r="S2314"/>
      <c r="T2314"/>
      <c r="U2314"/>
      <c r="V2314"/>
    </row>
    <row r="2315" spans="8:22" x14ac:dyDescent="0.3">
      <c r="H2315"/>
      <c r="I2315"/>
      <c r="S2315"/>
      <c r="T2315"/>
      <c r="U2315"/>
      <c r="V2315"/>
    </row>
    <row r="2316" spans="8:22" x14ac:dyDescent="0.3">
      <c r="H2316"/>
      <c r="I2316"/>
      <c r="S2316"/>
      <c r="T2316"/>
      <c r="U2316"/>
      <c r="V2316"/>
    </row>
    <row r="2317" spans="8:22" x14ac:dyDescent="0.3">
      <c r="H2317"/>
      <c r="I2317"/>
      <c r="S2317"/>
      <c r="T2317"/>
      <c r="U2317"/>
      <c r="V2317"/>
    </row>
    <row r="2318" spans="8:22" x14ac:dyDescent="0.3">
      <c r="H2318"/>
      <c r="I2318"/>
      <c r="S2318"/>
      <c r="T2318"/>
      <c r="U2318"/>
      <c r="V2318"/>
    </row>
    <row r="2319" spans="8:22" x14ac:dyDescent="0.3">
      <c r="H2319"/>
      <c r="I2319"/>
      <c r="S2319"/>
      <c r="T2319"/>
      <c r="U2319"/>
      <c r="V2319"/>
    </row>
    <row r="2320" spans="8:22" x14ac:dyDescent="0.3">
      <c r="H2320"/>
      <c r="I2320"/>
      <c r="S2320"/>
      <c r="T2320"/>
      <c r="U2320"/>
      <c r="V2320"/>
    </row>
    <row r="2321" spans="8:22" x14ac:dyDescent="0.3">
      <c r="H2321"/>
      <c r="I2321"/>
      <c r="S2321"/>
      <c r="T2321"/>
      <c r="U2321"/>
      <c r="V2321"/>
    </row>
    <row r="2322" spans="8:22" x14ac:dyDescent="0.3">
      <c r="H2322"/>
      <c r="I2322"/>
      <c r="S2322"/>
      <c r="T2322"/>
      <c r="U2322"/>
      <c r="V2322"/>
    </row>
    <row r="2323" spans="8:22" x14ac:dyDescent="0.3">
      <c r="H2323"/>
      <c r="I2323"/>
      <c r="S2323"/>
      <c r="T2323"/>
      <c r="U2323"/>
      <c r="V2323"/>
    </row>
    <row r="2324" spans="8:22" x14ac:dyDescent="0.3">
      <c r="H2324"/>
      <c r="I2324"/>
      <c r="S2324"/>
      <c r="T2324"/>
      <c r="U2324"/>
      <c r="V2324"/>
    </row>
    <row r="2325" spans="8:22" x14ac:dyDescent="0.3">
      <c r="H2325"/>
      <c r="I2325"/>
      <c r="S2325"/>
      <c r="T2325"/>
      <c r="U2325"/>
      <c r="V2325"/>
    </row>
    <row r="2326" spans="8:22" x14ac:dyDescent="0.3">
      <c r="H2326"/>
      <c r="I2326"/>
      <c r="S2326"/>
      <c r="T2326"/>
      <c r="U2326"/>
      <c r="V2326"/>
    </row>
    <row r="2327" spans="8:22" x14ac:dyDescent="0.3">
      <c r="H2327"/>
      <c r="I2327"/>
      <c r="S2327"/>
      <c r="T2327"/>
      <c r="U2327"/>
      <c r="V2327"/>
    </row>
    <row r="2328" spans="8:22" x14ac:dyDescent="0.3">
      <c r="H2328"/>
      <c r="I2328"/>
      <c r="S2328"/>
      <c r="T2328"/>
      <c r="U2328"/>
      <c r="V2328"/>
    </row>
    <row r="2329" spans="8:22" x14ac:dyDescent="0.3">
      <c r="H2329"/>
      <c r="I2329"/>
      <c r="S2329"/>
      <c r="T2329"/>
      <c r="U2329"/>
      <c r="V2329"/>
    </row>
    <row r="2330" spans="8:22" x14ac:dyDescent="0.3">
      <c r="H2330"/>
      <c r="I2330"/>
      <c r="S2330"/>
      <c r="T2330"/>
      <c r="U2330"/>
      <c r="V2330"/>
    </row>
    <row r="2331" spans="8:22" x14ac:dyDescent="0.3">
      <c r="H2331"/>
      <c r="I2331"/>
      <c r="S2331"/>
      <c r="T2331"/>
      <c r="U2331"/>
      <c r="V2331"/>
    </row>
    <row r="2332" spans="8:22" x14ac:dyDescent="0.3">
      <c r="H2332"/>
      <c r="I2332"/>
      <c r="S2332"/>
      <c r="T2332"/>
      <c r="U2332"/>
      <c r="V2332"/>
    </row>
    <row r="2333" spans="8:22" x14ac:dyDescent="0.3">
      <c r="H2333"/>
      <c r="I2333"/>
      <c r="S2333"/>
      <c r="T2333"/>
      <c r="U2333"/>
      <c r="V2333"/>
    </row>
    <row r="2334" spans="8:22" x14ac:dyDescent="0.3">
      <c r="H2334"/>
      <c r="I2334"/>
      <c r="S2334"/>
      <c r="T2334"/>
      <c r="U2334"/>
      <c r="V2334"/>
    </row>
    <row r="2335" spans="8:22" x14ac:dyDescent="0.3">
      <c r="H2335"/>
      <c r="I2335"/>
      <c r="S2335"/>
      <c r="T2335"/>
      <c r="U2335"/>
      <c r="V2335"/>
    </row>
    <row r="2336" spans="8:22" x14ac:dyDescent="0.3">
      <c r="H2336"/>
      <c r="I2336"/>
      <c r="S2336"/>
      <c r="T2336"/>
      <c r="U2336"/>
      <c r="V2336"/>
    </row>
    <row r="2337" spans="8:22" x14ac:dyDescent="0.3">
      <c r="H2337"/>
      <c r="I2337"/>
      <c r="S2337"/>
      <c r="T2337"/>
      <c r="U2337"/>
      <c r="V2337"/>
    </row>
    <row r="2338" spans="8:22" x14ac:dyDescent="0.3">
      <c r="H2338"/>
      <c r="I2338"/>
      <c r="S2338"/>
      <c r="T2338"/>
      <c r="U2338"/>
      <c r="V2338"/>
    </row>
    <row r="2339" spans="8:22" x14ac:dyDescent="0.3">
      <c r="H2339"/>
      <c r="I2339"/>
      <c r="S2339"/>
      <c r="T2339"/>
      <c r="U2339"/>
      <c r="V2339"/>
    </row>
    <row r="2340" spans="8:22" x14ac:dyDescent="0.3">
      <c r="H2340"/>
      <c r="I2340"/>
      <c r="S2340"/>
      <c r="T2340"/>
      <c r="U2340"/>
      <c r="V2340"/>
    </row>
    <row r="2341" spans="8:22" x14ac:dyDescent="0.3">
      <c r="H2341"/>
      <c r="I2341"/>
      <c r="S2341"/>
      <c r="T2341"/>
      <c r="U2341"/>
      <c r="V2341"/>
    </row>
    <row r="2342" spans="8:22" x14ac:dyDescent="0.3">
      <c r="H2342"/>
      <c r="I2342"/>
      <c r="S2342"/>
      <c r="T2342"/>
      <c r="U2342"/>
      <c r="V2342"/>
    </row>
    <row r="2343" spans="8:22" x14ac:dyDescent="0.3">
      <c r="H2343"/>
      <c r="I2343"/>
      <c r="S2343"/>
      <c r="T2343"/>
      <c r="U2343"/>
      <c r="V2343"/>
    </row>
    <row r="2344" spans="8:22" x14ac:dyDescent="0.3">
      <c r="H2344"/>
      <c r="I2344"/>
      <c r="S2344"/>
      <c r="T2344"/>
      <c r="U2344"/>
      <c r="V2344"/>
    </row>
    <row r="2345" spans="8:22" x14ac:dyDescent="0.3">
      <c r="H2345"/>
      <c r="I2345"/>
      <c r="S2345"/>
      <c r="T2345"/>
      <c r="U2345"/>
      <c r="V2345"/>
    </row>
    <row r="2346" spans="8:22" x14ac:dyDescent="0.3">
      <c r="H2346"/>
      <c r="I2346"/>
      <c r="S2346"/>
      <c r="T2346"/>
      <c r="U2346"/>
      <c r="V2346"/>
    </row>
    <row r="2347" spans="8:22" x14ac:dyDescent="0.3">
      <c r="H2347"/>
      <c r="I2347"/>
      <c r="S2347"/>
      <c r="T2347"/>
      <c r="U2347"/>
      <c r="V2347"/>
    </row>
    <row r="2348" spans="8:22" x14ac:dyDescent="0.3">
      <c r="H2348"/>
      <c r="I2348"/>
      <c r="S2348"/>
      <c r="T2348"/>
      <c r="U2348"/>
      <c r="V2348"/>
    </row>
    <row r="2349" spans="8:22" x14ac:dyDescent="0.3">
      <c r="H2349"/>
      <c r="I2349"/>
      <c r="S2349"/>
      <c r="T2349"/>
      <c r="U2349"/>
      <c r="V2349"/>
    </row>
    <row r="2350" spans="8:22" x14ac:dyDescent="0.3">
      <c r="H2350"/>
      <c r="I2350"/>
      <c r="S2350"/>
      <c r="T2350"/>
      <c r="U2350"/>
      <c r="V2350"/>
    </row>
    <row r="2351" spans="8:22" x14ac:dyDescent="0.3">
      <c r="H2351"/>
      <c r="I2351"/>
      <c r="S2351"/>
      <c r="T2351"/>
      <c r="U2351"/>
      <c r="V2351"/>
    </row>
    <row r="2352" spans="8:22" x14ac:dyDescent="0.3">
      <c r="H2352"/>
      <c r="I2352"/>
      <c r="S2352"/>
      <c r="T2352"/>
      <c r="U2352"/>
      <c r="V2352"/>
    </row>
    <row r="2353" spans="8:22" x14ac:dyDescent="0.3">
      <c r="H2353"/>
      <c r="I2353"/>
      <c r="S2353"/>
      <c r="T2353"/>
      <c r="U2353"/>
      <c r="V2353"/>
    </row>
    <row r="2354" spans="8:22" x14ac:dyDescent="0.3">
      <c r="H2354"/>
      <c r="I2354"/>
      <c r="S2354"/>
      <c r="T2354"/>
      <c r="U2354"/>
      <c r="V2354"/>
    </row>
    <row r="2355" spans="8:22" x14ac:dyDescent="0.3">
      <c r="H2355"/>
      <c r="I2355"/>
      <c r="S2355"/>
      <c r="T2355"/>
      <c r="U2355"/>
      <c r="V2355"/>
    </row>
    <row r="2356" spans="8:22" x14ac:dyDescent="0.3">
      <c r="H2356"/>
      <c r="I2356"/>
      <c r="S2356"/>
      <c r="T2356"/>
      <c r="U2356"/>
      <c r="V2356"/>
    </row>
    <row r="2357" spans="8:22" x14ac:dyDescent="0.3">
      <c r="H2357"/>
      <c r="I2357"/>
      <c r="S2357"/>
      <c r="T2357"/>
      <c r="U2357"/>
      <c r="V2357"/>
    </row>
    <row r="2358" spans="8:22" x14ac:dyDescent="0.3">
      <c r="H2358"/>
      <c r="I2358"/>
      <c r="S2358"/>
      <c r="T2358"/>
      <c r="U2358"/>
      <c r="V2358"/>
    </row>
    <row r="2359" spans="8:22" x14ac:dyDescent="0.3">
      <c r="H2359"/>
      <c r="I2359"/>
      <c r="S2359"/>
      <c r="T2359"/>
      <c r="U2359"/>
      <c r="V2359"/>
    </row>
    <row r="2360" spans="8:22" x14ac:dyDescent="0.3">
      <c r="H2360"/>
      <c r="I2360"/>
      <c r="S2360"/>
      <c r="T2360"/>
      <c r="U2360"/>
      <c r="V2360"/>
    </row>
    <row r="2361" spans="8:22" x14ac:dyDescent="0.3">
      <c r="H2361"/>
      <c r="I2361"/>
      <c r="S2361"/>
      <c r="T2361"/>
      <c r="U2361"/>
      <c r="V2361"/>
    </row>
    <row r="2362" spans="8:22" x14ac:dyDescent="0.3">
      <c r="H2362"/>
      <c r="I2362"/>
      <c r="S2362"/>
      <c r="T2362"/>
      <c r="U2362"/>
      <c r="V2362"/>
    </row>
    <row r="2363" spans="8:22" x14ac:dyDescent="0.3">
      <c r="H2363"/>
      <c r="I2363"/>
      <c r="S2363"/>
      <c r="T2363"/>
      <c r="U2363"/>
      <c r="V2363"/>
    </row>
    <row r="2364" spans="8:22" x14ac:dyDescent="0.3">
      <c r="H2364"/>
      <c r="I2364"/>
      <c r="S2364"/>
      <c r="T2364"/>
      <c r="U2364"/>
      <c r="V2364"/>
    </row>
    <row r="2365" spans="8:22" x14ac:dyDescent="0.3">
      <c r="H2365"/>
      <c r="I2365"/>
      <c r="S2365"/>
      <c r="T2365"/>
      <c r="U2365"/>
      <c r="V2365"/>
    </row>
    <row r="2366" spans="8:22" x14ac:dyDescent="0.3">
      <c r="H2366"/>
      <c r="I2366"/>
      <c r="S2366"/>
      <c r="T2366"/>
      <c r="U2366"/>
      <c r="V2366"/>
    </row>
    <row r="2367" spans="8:22" x14ac:dyDescent="0.3">
      <c r="H2367"/>
      <c r="I2367"/>
      <c r="S2367"/>
      <c r="T2367"/>
      <c r="U2367"/>
      <c r="V2367"/>
    </row>
    <row r="2368" spans="8:22" x14ac:dyDescent="0.3">
      <c r="H2368"/>
      <c r="I2368"/>
      <c r="S2368"/>
      <c r="T2368"/>
      <c r="U2368"/>
      <c r="V2368"/>
    </row>
    <row r="2369" spans="8:22" x14ac:dyDescent="0.3">
      <c r="H2369"/>
      <c r="I2369"/>
      <c r="S2369"/>
      <c r="T2369"/>
      <c r="U2369"/>
      <c r="V2369"/>
    </row>
    <row r="2370" spans="8:22" x14ac:dyDescent="0.3">
      <c r="H2370"/>
      <c r="I2370"/>
      <c r="S2370"/>
      <c r="T2370"/>
      <c r="U2370"/>
      <c r="V2370"/>
    </row>
    <row r="2371" spans="8:22" x14ac:dyDescent="0.3">
      <c r="H2371"/>
      <c r="I2371"/>
      <c r="S2371"/>
      <c r="T2371"/>
      <c r="U2371"/>
      <c r="V2371"/>
    </row>
    <row r="2372" spans="8:22" x14ac:dyDescent="0.3">
      <c r="H2372"/>
      <c r="I2372"/>
      <c r="S2372"/>
      <c r="T2372"/>
      <c r="U2372"/>
      <c r="V2372"/>
    </row>
    <row r="2373" spans="8:22" x14ac:dyDescent="0.3">
      <c r="H2373"/>
      <c r="I2373"/>
      <c r="S2373"/>
      <c r="T2373"/>
      <c r="U2373"/>
      <c r="V2373"/>
    </row>
    <row r="2374" spans="8:22" x14ac:dyDescent="0.3">
      <c r="H2374"/>
      <c r="I2374"/>
      <c r="S2374"/>
      <c r="T2374"/>
      <c r="U2374"/>
      <c r="V2374"/>
    </row>
    <row r="2375" spans="8:22" x14ac:dyDescent="0.3">
      <c r="H2375"/>
      <c r="I2375"/>
      <c r="S2375"/>
      <c r="T2375"/>
      <c r="U2375"/>
      <c r="V2375"/>
    </row>
    <row r="2376" spans="8:22" x14ac:dyDescent="0.3">
      <c r="H2376"/>
      <c r="I2376"/>
      <c r="S2376"/>
      <c r="T2376"/>
      <c r="U2376"/>
      <c r="V2376"/>
    </row>
    <row r="2377" spans="8:22" x14ac:dyDescent="0.3">
      <c r="H2377"/>
      <c r="I2377"/>
      <c r="S2377"/>
      <c r="T2377"/>
      <c r="U2377"/>
      <c r="V2377"/>
    </row>
    <row r="2378" spans="8:22" x14ac:dyDescent="0.3">
      <c r="H2378"/>
      <c r="I2378"/>
      <c r="S2378"/>
      <c r="T2378"/>
      <c r="U2378"/>
      <c r="V2378"/>
    </row>
    <row r="2379" spans="8:22" x14ac:dyDescent="0.3">
      <c r="H2379"/>
      <c r="I2379"/>
      <c r="S2379"/>
      <c r="T2379"/>
      <c r="U2379"/>
      <c r="V2379"/>
    </row>
    <row r="2380" spans="8:22" x14ac:dyDescent="0.3">
      <c r="H2380"/>
      <c r="I2380"/>
      <c r="S2380"/>
      <c r="T2380"/>
      <c r="U2380"/>
      <c r="V2380"/>
    </row>
    <row r="2381" spans="8:22" x14ac:dyDescent="0.3">
      <c r="H2381"/>
      <c r="I2381"/>
      <c r="S2381"/>
      <c r="T2381"/>
      <c r="U2381"/>
      <c r="V2381"/>
    </row>
    <row r="2382" spans="8:22" x14ac:dyDescent="0.3">
      <c r="H2382"/>
      <c r="I2382"/>
      <c r="S2382"/>
      <c r="T2382"/>
      <c r="U2382"/>
      <c r="V2382"/>
    </row>
    <row r="2383" spans="8:22" x14ac:dyDescent="0.3">
      <c r="H2383"/>
      <c r="I2383"/>
      <c r="S2383"/>
      <c r="T2383"/>
      <c r="U2383"/>
      <c r="V2383"/>
    </row>
    <row r="2384" spans="8:22" x14ac:dyDescent="0.3">
      <c r="H2384"/>
      <c r="I2384"/>
      <c r="S2384"/>
      <c r="T2384"/>
      <c r="U2384"/>
      <c r="V2384"/>
    </row>
    <row r="2385" spans="8:22" x14ac:dyDescent="0.3">
      <c r="H2385"/>
      <c r="I2385"/>
      <c r="S2385"/>
      <c r="T2385"/>
      <c r="U2385"/>
      <c r="V2385"/>
    </row>
    <row r="2386" spans="8:22" x14ac:dyDescent="0.3">
      <c r="H2386"/>
      <c r="I2386"/>
      <c r="S2386"/>
      <c r="T2386"/>
      <c r="U2386"/>
      <c r="V2386"/>
    </row>
    <row r="2387" spans="8:22" x14ac:dyDescent="0.3">
      <c r="H2387"/>
      <c r="I2387"/>
      <c r="S2387"/>
      <c r="T2387"/>
      <c r="U2387"/>
      <c r="V2387"/>
    </row>
    <row r="2388" spans="8:22" x14ac:dyDescent="0.3">
      <c r="H2388"/>
      <c r="I2388"/>
      <c r="S2388"/>
      <c r="T2388"/>
      <c r="U2388"/>
      <c r="V2388"/>
    </row>
    <row r="2389" spans="8:22" x14ac:dyDescent="0.3">
      <c r="H2389"/>
      <c r="I2389"/>
      <c r="S2389"/>
      <c r="T2389"/>
      <c r="U2389"/>
      <c r="V2389"/>
    </row>
    <row r="2390" spans="8:22" x14ac:dyDescent="0.3">
      <c r="H2390"/>
      <c r="I2390"/>
      <c r="S2390"/>
      <c r="T2390"/>
      <c r="U2390"/>
      <c r="V2390"/>
    </row>
    <row r="2391" spans="8:22" x14ac:dyDescent="0.3">
      <c r="H2391"/>
      <c r="I2391"/>
      <c r="S2391"/>
      <c r="T2391"/>
      <c r="U2391"/>
      <c r="V2391"/>
    </row>
    <row r="2392" spans="8:22" x14ac:dyDescent="0.3">
      <c r="H2392"/>
      <c r="I2392"/>
      <c r="S2392"/>
      <c r="T2392"/>
      <c r="U2392"/>
      <c r="V2392"/>
    </row>
    <row r="2393" spans="8:22" x14ac:dyDescent="0.3">
      <c r="H2393"/>
      <c r="I2393"/>
      <c r="S2393"/>
      <c r="T2393"/>
      <c r="U2393"/>
      <c r="V2393"/>
    </row>
    <row r="2394" spans="8:22" x14ac:dyDescent="0.3">
      <c r="H2394"/>
      <c r="I2394"/>
      <c r="S2394"/>
      <c r="T2394"/>
      <c r="U2394"/>
      <c r="V2394"/>
    </row>
    <row r="2395" spans="8:22" x14ac:dyDescent="0.3">
      <c r="H2395"/>
      <c r="I2395"/>
      <c r="S2395"/>
      <c r="T2395"/>
      <c r="U2395"/>
      <c r="V2395"/>
    </row>
    <row r="2396" spans="8:22" x14ac:dyDescent="0.3">
      <c r="H2396"/>
      <c r="I2396"/>
      <c r="S2396"/>
      <c r="T2396"/>
      <c r="U2396"/>
      <c r="V2396"/>
    </row>
    <row r="2397" spans="8:22" x14ac:dyDescent="0.3">
      <c r="H2397"/>
      <c r="I2397"/>
      <c r="S2397"/>
      <c r="T2397"/>
      <c r="U2397"/>
      <c r="V2397"/>
    </row>
    <row r="2398" spans="8:22" x14ac:dyDescent="0.3">
      <c r="H2398"/>
      <c r="I2398"/>
      <c r="S2398"/>
      <c r="T2398"/>
      <c r="U2398"/>
      <c r="V2398"/>
    </row>
    <row r="2399" spans="8:22" x14ac:dyDescent="0.3">
      <c r="H2399"/>
      <c r="I2399"/>
      <c r="S2399"/>
      <c r="T2399"/>
      <c r="U2399"/>
      <c r="V2399"/>
    </row>
    <row r="2400" spans="8:22" x14ac:dyDescent="0.3">
      <c r="H2400"/>
      <c r="I2400"/>
      <c r="S2400"/>
      <c r="T2400"/>
      <c r="U2400"/>
      <c r="V2400"/>
    </row>
    <row r="2401" spans="8:22" x14ac:dyDescent="0.3">
      <c r="H2401"/>
      <c r="I2401"/>
      <c r="S2401"/>
      <c r="T2401"/>
      <c r="U2401"/>
      <c r="V2401"/>
    </row>
    <row r="2402" spans="8:22" x14ac:dyDescent="0.3">
      <c r="H2402"/>
      <c r="I2402"/>
      <c r="S2402"/>
      <c r="T2402"/>
      <c r="U2402"/>
      <c r="V2402"/>
    </row>
    <row r="2403" spans="8:22" x14ac:dyDescent="0.3">
      <c r="H2403"/>
      <c r="I2403"/>
      <c r="S2403"/>
      <c r="T2403"/>
      <c r="U2403"/>
      <c r="V2403"/>
    </row>
    <row r="2404" spans="8:22" x14ac:dyDescent="0.3">
      <c r="H2404"/>
      <c r="I2404"/>
      <c r="S2404"/>
      <c r="T2404"/>
      <c r="U2404"/>
      <c r="V2404"/>
    </row>
    <row r="2405" spans="8:22" x14ac:dyDescent="0.3">
      <c r="H2405"/>
      <c r="I2405"/>
      <c r="S2405"/>
      <c r="T2405"/>
      <c r="U2405"/>
      <c r="V2405"/>
    </row>
    <row r="2406" spans="8:22" x14ac:dyDescent="0.3">
      <c r="H2406"/>
      <c r="I2406"/>
      <c r="S2406"/>
      <c r="T2406"/>
      <c r="U2406"/>
      <c r="V2406"/>
    </row>
    <row r="2407" spans="8:22" x14ac:dyDescent="0.3">
      <c r="H2407"/>
      <c r="I2407"/>
      <c r="S2407"/>
      <c r="T2407"/>
      <c r="U2407"/>
      <c r="V2407"/>
    </row>
    <row r="2408" spans="8:22" x14ac:dyDescent="0.3">
      <c r="H2408"/>
      <c r="I2408"/>
      <c r="S2408"/>
      <c r="T2408"/>
      <c r="U2408"/>
      <c r="V2408"/>
    </row>
    <row r="2409" spans="8:22" x14ac:dyDescent="0.3">
      <c r="H2409"/>
      <c r="I2409"/>
      <c r="S2409"/>
      <c r="T2409"/>
      <c r="U2409"/>
      <c r="V2409"/>
    </row>
    <row r="2410" spans="8:22" x14ac:dyDescent="0.3">
      <c r="H2410"/>
      <c r="I2410"/>
      <c r="S2410"/>
      <c r="T2410"/>
      <c r="U2410"/>
      <c r="V2410"/>
    </row>
    <row r="2411" spans="8:22" x14ac:dyDescent="0.3">
      <c r="H2411"/>
      <c r="I2411"/>
      <c r="S2411"/>
      <c r="T2411"/>
      <c r="U2411"/>
      <c r="V2411"/>
    </row>
    <row r="2412" spans="8:22" x14ac:dyDescent="0.3">
      <c r="H2412"/>
      <c r="I2412"/>
      <c r="S2412"/>
      <c r="T2412"/>
      <c r="U2412"/>
      <c r="V2412"/>
    </row>
    <row r="2413" spans="8:22" x14ac:dyDescent="0.3">
      <c r="H2413"/>
      <c r="I2413"/>
      <c r="S2413"/>
      <c r="T2413"/>
      <c r="U2413"/>
      <c r="V2413"/>
    </row>
    <row r="2414" spans="8:22" x14ac:dyDescent="0.3">
      <c r="H2414"/>
      <c r="I2414"/>
      <c r="S2414"/>
      <c r="T2414"/>
      <c r="U2414"/>
      <c r="V2414"/>
    </row>
    <row r="2415" spans="8:22" x14ac:dyDescent="0.3">
      <c r="H2415"/>
      <c r="I2415"/>
      <c r="S2415"/>
      <c r="T2415"/>
      <c r="U2415"/>
      <c r="V2415"/>
    </row>
    <row r="2416" spans="8:22" x14ac:dyDescent="0.3">
      <c r="H2416"/>
      <c r="I2416"/>
      <c r="S2416"/>
      <c r="T2416"/>
      <c r="U2416"/>
      <c r="V2416"/>
    </row>
    <row r="2417" spans="8:22" x14ac:dyDescent="0.3">
      <c r="H2417"/>
      <c r="I2417"/>
      <c r="S2417"/>
      <c r="T2417"/>
      <c r="U2417"/>
      <c r="V2417"/>
    </row>
    <row r="2418" spans="8:22" x14ac:dyDescent="0.3">
      <c r="H2418"/>
      <c r="I2418"/>
      <c r="S2418"/>
      <c r="T2418"/>
      <c r="U2418"/>
      <c r="V2418"/>
    </row>
    <row r="2419" spans="8:22" x14ac:dyDescent="0.3">
      <c r="H2419"/>
      <c r="I2419"/>
      <c r="S2419"/>
      <c r="T2419"/>
      <c r="U2419"/>
      <c r="V2419"/>
    </row>
    <row r="2420" spans="8:22" x14ac:dyDescent="0.3">
      <c r="H2420"/>
      <c r="I2420"/>
      <c r="S2420"/>
      <c r="T2420"/>
      <c r="U2420"/>
      <c r="V2420"/>
    </row>
    <row r="2421" spans="8:22" x14ac:dyDescent="0.3">
      <c r="H2421"/>
      <c r="I2421"/>
      <c r="S2421"/>
      <c r="T2421"/>
      <c r="U2421"/>
      <c r="V2421"/>
    </row>
    <row r="2422" spans="8:22" x14ac:dyDescent="0.3">
      <c r="H2422"/>
      <c r="I2422"/>
      <c r="S2422"/>
      <c r="T2422"/>
      <c r="U2422"/>
      <c r="V2422"/>
    </row>
    <row r="2423" spans="8:22" x14ac:dyDescent="0.3">
      <c r="H2423"/>
      <c r="I2423"/>
      <c r="S2423"/>
      <c r="T2423"/>
      <c r="U2423"/>
      <c r="V2423"/>
    </row>
    <row r="2424" spans="8:22" x14ac:dyDescent="0.3">
      <c r="H2424"/>
      <c r="I2424"/>
      <c r="S2424"/>
      <c r="T2424"/>
      <c r="U2424"/>
      <c r="V2424"/>
    </row>
    <row r="2425" spans="8:22" x14ac:dyDescent="0.3">
      <c r="H2425"/>
      <c r="I2425"/>
      <c r="S2425"/>
      <c r="T2425"/>
      <c r="U2425"/>
      <c r="V2425"/>
    </row>
    <row r="2426" spans="8:22" x14ac:dyDescent="0.3">
      <c r="H2426"/>
      <c r="I2426"/>
      <c r="S2426"/>
      <c r="T2426"/>
      <c r="U2426"/>
      <c r="V2426"/>
    </row>
    <row r="2427" spans="8:22" x14ac:dyDescent="0.3">
      <c r="H2427"/>
      <c r="I2427"/>
      <c r="S2427"/>
      <c r="T2427"/>
      <c r="U2427"/>
      <c r="V2427"/>
    </row>
    <row r="2428" spans="8:22" x14ac:dyDescent="0.3">
      <c r="H2428"/>
      <c r="I2428"/>
      <c r="S2428"/>
      <c r="T2428"/>
      <c r="U2428"/>
      <c r="V2428"/>
    </row>
    <row r="2429" spans="8:22" x14ac:dyDescent="0.3">
      <c r="H2429"/>
      <c r="I2429"/>
      <c r="S2429"/>
      <c r="T2429"/>
      <c r="U2429"/>
      <c r="V2429"/>
    </row>
    <row r="2430" spans="8:22" x14ac:dyDescent="0.3">
      <c r="H2430"/>
      <c r="I2430"/>
      <c r="S2430"/>
      <c r="T2430"/>
      <c r="U2430"/>
      <c r="V2430"/>
    </row>
    <row r="2431" spans="8:22" x14ac:dyDescent="0.3">
      <c r="H2431"/>
      <c r="I2431"/>
      <c r="S2431"/>
      <c r="T2431"/>
      <c r="U2431"/>
      <c r="V2431"/>
    </row>
    <row r="2432" spans="8:22" x14ac:dyDescent="0.3">
      <c r="H2432"/>
      <c r="I2432"/>
      <c r="S2432"/>
      <c r="T2432"/>
      <c r="U2432"/>
      <c r="V2432"/>
    </row>
    <row r="2433" spans="8:22" x14ac:dyDescent="0.3">
      <c r="H2433"/>
      <c r="I2433"/>
      <c r="S2433"/>
      <c r="T2433"/>
      <c r="U2433"/>
      <c r="V2433"/>
    </row>
    <row r="2434" spans="8:22" x14ac:dyDescent="0.3">
      <c r="H2434"/>
      <c r="I2434"/>
      <c r="S2434"/>
      <c r="T2434"/>
      <c r="U2434"/>
      <c r="V2434"/>
    </row>
    <row r="2435" spans="8:22" x14ac:dyDescent="0.3">
      <c r="H2435"/>
      <c r="I2435"/>
      <c r="S2435"/>
      <c r="T2435"/>
      <c r="U2435"/>
      <c r="V2435"/>
    </row>
    <row r="2436" spans="8:22" x14ac:dyDescent="0.3">
      <c r="H2436"/>
      <c r="I2436"/>
      <c r="S2436"/>
      <c r="T2436"/>
      <c r="U2436"/>
      <c r="V2436"/>
    </row>
    <row r="2437" spans="8:22" x14ac:dyDescent="0.3">
      <c r="H2437"/>
      <c r="I2437"/>
      <c r="S2437"/>
      <c r="T2437"/>
      <c r="U2437"/>
      <c r="V2437"/>
    </row>
    <row r="2438" spans="8:22" x14ac:dyDescent="0.3">
      <c r="H2438"/>
      <c r="I2438"/>
      <c r="S2438"/>
      <c r="T2438"/>
      <c r="U2438"/>
      <c r="V2438"/>
    </row>
    <row r="2439" spans="8:22" x14ac:dyDescent="0.3">
      <c r="H2439"/>
      <c r="I2439"/>
      <c r="S2439"/>
      <c r="T2439"/>
      <c r="U2439"/>
      <c r="V2439"/>
    </row>
    <row r="2440" spans="8:22" x14ac:dyDescent="0.3">
      <c r="H2440"/>
      <c r="I2440"/>
      <c r="S2440"/>
      <c r="T2440"/>
      <c r="U2440"/>
      <c r="V2440"/>
    </row>
    <row r="2441" spans="8:22" x14ac:dyDescent="0.3">
      <c r="H2441"/>
      <c r="I2441"/>
      <c r="S2441"/>
      <c r="T2441"/>
      <c r="U2441"/>
      <c r="V2441"/>
    </row>
    <row r="2442" spans="8:22" x14ac:dyDescent="0.3">
      <c r="H2442"/>
      <c r="I2442"/>
      <c r="S2442"/>
      <c r="T2442"/>
      <c r="U2442"/>
      <c r="V2442"/>
    </row>
    <row r="2443" spans="8:22" x14ac:dyDescent="0.3">
      <c r="H2443"/>
      <c r="I2443"/>
      <c r="S2443"/>
      <c r="T2443"/>
      <c r="U2443"/>
      <c r="V2443"/>
    </row>
    <row r="2444" spans="8:22" x14ac:dyDescent="0.3">
      <c r="H2444"/>
      <c r="I2444"/>
      <c r="S2444"/>
      <c r="T2444"/>
      <c r="U2444"/>
      <c r="V2444"/>
    </row>
    <row r="2445" spans="8:22" x14ac:dyDescent="0.3">
      <c r="H2445"/>
      <c r="I2445"/>
      <c r="S2445"/>
      <c r="T2445"/>
      <c r="U2445"/>
      <c r="V2445"/>
    </row>
    <row r="2446" spans="8:22" x14ac:dyDescent="0.3">
      <c r="H2446"/>
      <c r="I2446"/>
      <c r="S2446"/>
      <c r="T2446"/>
      <c r="U2446"/>
      <c r="V2446"/>
    </row>
    <row r="2447" spans="8:22" x14ac:dyDescent="0.3">
      <c r="H2447"/>
      <c r="I2447"/>
      <c r="S2447"/>
      <c r="T2447"/>
      <c r="U2447"/>
      <c r="V2447"/>
    </row>
    <row r="2448" spans="8:22" x14ac:dyDescent="0.3">
      <c r="H2448"/>
      <c r="I2448"/>
      <c r="S2448"/>
      <c r="T2448"/>
      <c r="U2448"/>
      <c r="V2448"/>
    </row>
    <row r="2449" spans="8:22" x14ac:dyDescent="0.3">
      <c r="H2449"/>
      <c r="I2449"/>
      <c r="S2449"/>
      <c r="T2449"/>
      <c r="U2449"/>
      <c r="V2449"/>
    </row>
    <row r="2450" spans="8:22" x14ac:dyDescent="0.3">
      <c r="H2450"/>
      <c r="I2450"/>
      <c r="S2450"/>
      <c r="T2450"/>
      <c r="U2450"/>
      <c r="V2450"/>
    </row>
    <row r="2451" spans="8:22" x14ac:dyDescent="0.3">
      <c r="H2451"/>
      <c r="I2451"/>
      <c r="S2451"/>
      <c r="T2451"/>
      <c r="U2451"/>
      <c r="V2451"/>
    </row>
    <row r="2452" spans="8:22" x14ac:dyDescent="0.3">
      <c r="H2452"/>
      <c r="I2452"/>
      <c r="S2452"/>
      <c r="T2452"/>
      <c r="U2452"/>
      <c r="V2452"/>
    </row>
    <row r="2453" spans="8:22" x14ac:dyDescent="0.3">
      <c r="H2453"/>
      <c r="I2453"/>
      <c r="S2453"/>
      <c r="T2453"/>
      <c r="U2453"/>
      <c r="V2453"/>
    </row>
    <row r="2454" spans="8:22" x14ac:dyDescent="0.3">
      <c r="H2454"/>
      <c r="I2454"/>
      <c r="S2454"/>
      <c r="T2454"/>
      <c r="U2454"/>
      <c r="V2454"/>
    </row>
    <row r="2455" spans="8:22" x14ac:dyDescent="0.3">
      <c r="H2455"/>
      <c r="I2455"/>
      <c r="S2455"/>
      <c r="T2455"/>
      <c r="U2455"/>
      <c r="V2455"/>
    </row>
    <row r="2456" spans="8:22" x14ac:dyDescent="0.3">
      <c r="H2456"/>
      <c r="I2456"/>
      <c r="S2456"/>
      <c r="T2456"/>
      <c r="U2456"/>
      <c r="V2456"/>
    </row>
    <row r="2457" spans="8:22" x14ac:dyDescent="0.3">
      <c r="H2457"/>
      <c r="I2457"/>
      <c r="S2457"/>
      <c r="T2457"/>
      <c r="U2457"/>
      <c r="V2457"/>
    </row>
    <row r="2458" spans="8:22" x14ac:dyDescent="0.3">
      <c r="H2458"/>
      <c r="I2458"/>
      <c r="S2458"/>
      <c r="T2458"/>
      <c r="U2458"/>
      <c r="V2458"/>
    </row>
    <row r="2459" spans="8:22" x14ac:dyDescent="0.3">
      <c r="H2459"/>
      <c r="I2459"/>
      <c r="S2459"/>
      <c r="T2459"/>
      <c r="U2459"/>
      <c r="V2459"/>
    </row>
    <row r="2460" spans="8:22" x14ac:dyDescent="0.3">
      <c r="H2460"/>
      <c r="I2460"/>
      <c r="S2460"/>
      <c r="T2460"/>
      <c r="U2460"/>
      <c r="V2460"/>
    </row>
    <row r="2461" spans="8:22" x14ac:dyDescent="0.3">
      <c r="H2461"/>
      <c r="I2461"/>
      <c r="S2461"/>
      <c r="T2461"/>
      <c r="U2461"/>
      <c r="V2461"/>
    </row>
    <row r="2462" spans="8:22" x14ac:dyDescent="0.3">
      <c r="H2462"/>
      <c r="I2462"/>
      <c r="S2462"/>
      <c r="T2462"/>
      <c r="U2462"/>
      <c r="V2462"/>
    </row>
    <row r="2463" spans="8:22" x14ac:dyDescent="0.3">
      <c r="H2463"/>
      <c r="I2463"/>
      <c r="S2463"/>
      <c r="T2463"/>
      <c r="U2463"/>
      <c r="V2463"/>
    </row>
    <row r="2464" spans="8:22" x14ac:dyDescent="0.3">
      <c r="H2464"/>
      <c r="I2464"/>
      <c r="S2464"/>
      <c r="T2464"/>
      <c r="U2464"/>
      <c r="V2464"/>
    </row>
    <row r="2465" spans="8:22" x14ac:dyDescent="0.3">
      <c r="H2465"/>
      <c r="I2465"/>
      <c r="S2465"/>
      <c r="T2465"/>
      <c r="U2465"/>
      <c r="V2465"/>
    </row>
    <row r="2466" spans="8:22" x14ac:dyDescent="0.3">
      <c r="H2466"/>
      <c r="I2466"/>
      <c r="S2466"/>
      <c r="T2466"/>
      <c r="U2466"/>
      <c r="V2466"/>
    </row>
    <row r="2467" spans="8:22" x14ac:dyDescent="0.3">
      <c r="H2467"/>
      <c r="I2467"/>
      <c r="S2467"/>
      <c r="T2467"/>
      <c r="U2467"/>
      <c r="V2467"/>
    </row>
    <row r="2468" spans="8:22" x14ac:dyDescent="0.3">
      <c r="H2468"/>
      <c r="I2468"/>
      <c r="S2468"/>
      <c r="T2468"/>
      <c r="U2468"/>
      <c r="V2468"/>
    </row>
    <row r="2469" spans="8:22" x14ac:dyDescent="0.3">
      <c r="H2469"/>
      <c r="I2469"/>
      <c r="S2469"/>
      <c r="T2469"/>
      <c r="U2469"/>
      <c r="V2469"/>
    </row>
    <row r="2470" spans="8:22" x14ac:dyDescent="0.3">
      <c r="H2470"/>
      <c r="I2470"/>
      <c r="S2470"/>
      <c r="T2470"/>
      <c r="U2470"/>
      <c r="V2470"/>
    </row>
    <row r="2471" spans="8:22" x14ac:dyDescent="0.3">
      <c r="H2471"/>
      <c r="I2471"/>
      <c r="S2471"/>
      <c r="T2471"/>
      <c r="U2471"/>
      <c r="V2471"/>
    </row>
    <row r="2472" spans="8:22" x14ac:dyDescent="0.3">
      <c r="H2472"/>
      <c r="I2472"/>
      <c r="S2472"/>
      <c r="T2472"/>
      <c r="U2472"/>
      <c r="V2472"/>
    </row>
    <row r="2473" spans="8:22" x14ac:dyDescent="0.3">
      <c r="H2473"/>
      <c r="I2473"/>
      <c r="S2473"/>
      <c r="T2473"/>
      <c r="U2473"/>
      <c r="V2473"/>
    </row>
    <row r="2474" spans="8:22" x14ac:dyDescent="0.3">
      <c r="H2474"/>
      <c r="I2474"/>
      <c r="S2474"/>
      <c r="T2474"/>
      <c r="U2474"/>
      <c r="V2474"/>
    </row>
    <row r="2475" spans="8:22" x14ac:dyDescent="0.3">
      <c r="H2475"/>
      <c r="I2475"/>
      <c r="S2475"/>
      <c r="T2475"/>
      <c r="U2475"/>
      <c r="V2475"/>
    </row>
    <row r="2476" spans="8:22" x14ac:dyDescent="0.3">
      <c r="H2476"/>
      <c r="I2476"/>
      <c r="S2476"/>
      <c r="T2476"/>
      <c r="U2476"/>
      <c r="V2476"/>
    </row>
    <row r="2477" spans="8:22" x14ac:dyDescent="0.3">
      <c r="H2477"/>
      <c r="I2477"/>
      <c r="S2477"/>
      <c r="T2477"/>
      <c r="U2477"/>
      <c r="V2477"/>
    </row>
    <row r="2478" spans="8:22" x14ac:dyDescent="0.3">
      <c r="H2478"/>
      <c r="I2478"/>
      <c r="S2478"/>
      <c r="T2478"/>
      <c r="U2478"/>
      <c r="V2478"/>
    </row>
    <row r="2479" spans="8:22" x14ac:dyDescent="0.3">
      <c r="H2479"/>
      <c r="I2479"/>
      <c r="S2479"/>
      <c r="T2479"/>
      <c r="U2479"/>
      <c r="V2479"/>
    </row>
    <row r="2480" spans="8:22" x14ac:dyDescent="0.3">
      <c r="H2480"/>
      <c r="I2480"/>
      <c r="S2480"/>
      <c r="T2480"/>
      <c r="U2480"/>
      <c r="V2480"/>
    </row>
    <row r="2481" spans="8:22" x14ac:dyDescent="0.3">
      <c r="H2481"/>
      <c r="I2481"/>
      <c r="S2481"/>
      <c r="T2481"/>
      <c r="U2481"/>
      <c r="V2481"/>
    </row>
    <row r="2482" spans="8:22" x14ac:dyDescent="0.3">
      <c r="H2482"/>
      <c r="I2482"/>
      <c r="S2482"/>
      <c r="T2482"/>
      <c r="U2482"/>
      <c r="V2482"/>
    </row>
    <row r="2483" spans="8:22" x14ac:dyDescent="0.3">
      <c r="H2483"/>
      <c r="I2483"/>
      <c r="S2483"/>
      <c r="T2483"/>
      <c r="U2483"/>
      <c r="V2483"/>
    </row>
    <row r="2484" spans="8:22" x14ac:dyDescent="0.3">
      <c r="H2484"/>
      <c r="I2484"/>
      <c r="S2484"/>
      <c r="T2484"/>
      <c r="U2484"/>
      <c r="V2484"/>
    </row>
    <row r="2485" spans="8:22" x14ac:dyDescent="0.3">
      <c r="H2485"/>
      <c r="I2485"/>
      <c r="S2485"/>
      <c r="T2485"/>
      <c r="U2485"/>
      <c r="V2485"/>
    </row>
    <row r="2486" spans="8:22" x14ac:dyDescent="0.3">
      <c r="H2486"/>
      <c r="I2486"/>
      <c r="S2486"/>
      <c r="T2486"/>
      <c r="U2486"/>
      <c r="V2486"/>
    </row>
    <row r="2487" spans="8:22" x14ac:dyDescent="0.3">
      <c r="H2487"/>
      <c r="I2487"/>
      <c r="S2487"/>
      <c r="T2487"/>
      <c r="U2487"/>
      <c r="V2487"/>
    </row>
    <row r="2488" spans="8:22" x14ac:dyDescent="0.3">
      <c r="H2488"/>
      <c r="I2488"/>
      <c r="S2488"/>
      <c r="T2488"/>
      <c r="U2488"/>
      <c r="V2488"/>
    </row>
    <row r="2489" spans="8:22" x14ac:dyDescent="0.3">
      <c r="H2489"/>
      <c r="I2489"/>
      <c r="S2489"/>
      <c r="T2489"/>
      <c r="U2489"/>
      <c r="V2489"/>
    </row>
    <row r="2490" spans="8:22" x14ac:dyDescent="0.3">
      <c r="H2490"/>
      <c r="I2490"/>
      <c r="S2490"/>
      <c r="T2490"/>
      <c r="U2490"/>
      <c r="V2490"/>
    </row>
    <row r="2491" spans="8:22" x14ac:dyDescent="0.3">
      <c r="H2491"/>
      <c r="I2491"/>
      <c r="S2491"/>
      <c r="T2491"/>
      <c r="U2491"/>
      <c r="V2491"/>
    </row>
    <row r="2492" spans="8:22" x14ac:dyDescent="0.3">
      <c r="H2492"/>
      <c r="I2492"/>
      <c r="S2492"/>
      <c r="T2492"/>
      <c r="U2492"/>
      <c r="V2492"/>
    </row>
    <row r="2493" spans="8:22" x14ac:dyDescent="0.3">
      <c r="H2493"/>
      <c r="I2493"/>
      <c r="S2493"/>
      <c r="T2493"/>
      <c r="U2493"/>
      <c r="V2493"/>
    </row>
    <row r="2494" spans="8:22" x14ac:dyDescent="0.3">
      <c r="H2494"/>
      <c r="I2494"/>
      <c r="S2494"/>
      <c r="T2494"/>
      <c r="U2494"/>
      <c r="V2494"/>
    </row>
    <row r="2495" spans="8:22" x14ac:dyDescent="0.3">
      <c r="H2495"/>
      <c r="I2495"/>
      <c r="S2495"/>
      <c r="T2495"/>
      <c r="U2495"/>
      <c r="V2495"/>
    </row>
    <row r="2496" spans="8:22" x14ac:dyDescent="0.3">
      <c r="H2496"/>
      <c r="I2496"/>
      <c r="S2496"/>
      <c r="T2496"/>
      <c r="U2496"/>
      <c r="V2496"/>
    </row>
    <row r="2497" spans="8:22" x14ac:dyDescent="0.3">
      <c r="H2497"/>
      <c r="I2497"/>
      <c r="S2497"/>
      <c r="T2497"/>
      <c r="U2497"/>
      <c r="V2497"/>
    </row>
    <row r="2498" spans="8:22" x14ac:dyDescent="0.3">
      <c r="H2498"/>
      <c r="I2498"/>
      <c r="S2498"/>
      <c r="T2498"/>
      <c r="U2498"/>
      <c r="V2498"/>
    </row>
    <row r="2499" spans="8:22" x14ac:dyDescent="0.3">
      <c r="H2499"/>
      <c r="I2499"/>
      <c r="S2499"/>
      <c r="T2499"/>
      <c r="U2499"/>
      <c r="V2499"/>
    </row>
    <row r="2500" spans="8:22" x14ac:dyDescent="0.3">
      <c r="H2500"/>
      <c r="I2500"/>
      <c r="S2500"/>
      <c r="T2500"/>
      <c r="U2500"/>
      <c r="V2500"/>
    </row>
    <row r="2501" spans="8:22" x14ac:dyDescent="0.3">
      <c r="H2501"/>
      <c r="I2501"/>
      <c r="S2501"/>
      <c r="T2501"/>
      <c r="U2501"/>
      <c r="V2501"/>
    </row>
    <row r="2502" spans="8:22" x14ac:dyDescent="0.3">
      <c r="H2502"/>
      <c r="I2502"/>
      <c r="S2502"/>
      <c r="T2502"/>
      <c r="U2502"/>
      <c r="V2502"/>
    </row>
    <row r="2503" spans="8:22" x14ac:dyDescent="0.3">
      <c r="H2503"/>
      <c r="I2503"/>
      <c r="S2503"/>
      <c r="T2503"/>
      <c r="U2503"/>
      <c r="V2503"/>
    </row>
    <row r="2504" spans="8:22" x14ac:dyDescent="0.3">
      <c r="H2504"/>
      <c r="I2504"/>
      <c r="S2504"/>
      <c r="T2504"/>
      <c r="U2504"/>
      <c r="V2504"/>
    </row>
    <row r="2505" spans="8:22" x14ac:dyDescent="0.3">
      <c r="H2505"/>
      <c r="I2505"/>
      <c r="S2505"/>
      <c r="T2505"/>
      <c r="U2505"/>
      <c r="V2505"/>
    </row>
    <row r="2506" spans="8:22" x14ac:dyDescent="0.3">
      <c r="H2506"/>
      <c r="I2506"/>
      <c r="S2506"/>
      <c r="T2506"/>
      <c r="U2506"/>
      <c r="V2506"/>
    </row>
    <row r="2507" spans="8:22" x14ac:dyDescent="0.3">
      <c r="H2507"/>
      <c r="I2507"/>
      <c r="S2507"/>
      <c r="T2507"/>
      <c r="U2507"/>
      <c r="V2507"/>
    </row>
    <row r="2508" spans="8:22" x14ac:dyDescent="0.3">
      <c r="H2508"/>
      <c r="I2508"/>
      <c r="S2508"/>
      <c r="T2508"/>
      <c r="U2508"/>
      <c r="V2508"/>
    </row>
    <row r="2509" spans="8:22" x14ac:dyDescent="0.3">
      <c r="H2509"/>
      <c r="I2509"/>
      <c r="S2509"/>
      <c r="T2509"/>
      <c r="U2509"/>
      <c r="V2509"/>
    </row>
    <row r="2510" spans="8:22" x14ac:dyDescent="0.3">
      <c r="H2510"/>
      <c r="I2510"/>
      <c r="S2510"/>
      <c r="T2510"/>
      <c r="U2510"/>
      <c r="V2510"/>
    </row>
    <row r="2511" spans="8:22" x14ac:dyDescent="0.3">
      <c r="H2511"/>
      <c r="I2511"/>
      <c r="S2511"/>
      <c r="T2511"/>
      <c r="U2511"/>
      <c r="V2511"/>
    </row>
    <row r="2512" spans="8:22" x14ac:dyDescent="0.3">
      <c r="H2512"/>
      <c r="I2512"/>
      <c r="S2512"/>
      <c r="T2512"/>
      <c r="U2512"/>
      <c r="V2512"/>
    </row>
    <row r="2513" spans="8:22" x14ac:dyDescent="0.3">
      <c r="H2513"/>
      <c r="I2513"/>
      <c r="S2513"/>
      <c r="T2513"/>
      <c r="U2513"/>
      <c r="V2513"/>
    </row>
    <row r="2514" spans="8:22" x14ac:dyDescent="0.3">
      <c r="H2514"/>
      <c r="I2514"/>
      <c r="S2514"/>
      <c r="T2514"/>
      <c r="U2514"/>
      <c r="V2514"/>
    </row>
    <row r="2515" spans="8:22" x14ac:dyDescent="0.3">
      <c r="H2515"/>
      <c r="I2515"/>
      <c r="S2515"/>
      <c r="T2515"/>
      <c r="U2515"/>
      <c r="V2515"/>
    </row>
    <row r="2516" spans="8:22" x14ac:dyDescent="0.3">
      <c r="H2516"/>
      <c r="I2516"/>
      <c r="S2516"/>
      <c r="T2516"/>
      <c r="U2516"/>
      <c r="V2516"/>
    </row>
    <row r="2517" spans="8:22" x14ac:dyDescent="0.3">
      <c r="H2517"/>
      <c r="I2517"/>
      <c r="S2517"/>
      <c r="T2517"/>
      <c r="U2517"/>
      <c r="V2517"/>
    </row>
    <row r="2518" spans="8:22" x14ac:dyDescent="0.3">
      <c r="H2518"/>
      <c r="I2518"/>
      <c r="S2518"/>
      <c r="T2518"/>
      <c r="U2518"/>
      <c r="V2518"/>
    </row>
    <row r="2519" spans="8:22" x14ac:dyDescent="0.3">
      <c r="H2519"/>
      <c r="I2519"/>
      <c r="S2519"/>
      <c r="T2519"/>
      <c r="U2519"/>
      <c r="V2519"/>
    </row>
    <row r="2520" spans="8:22" x14ac:dyDescent="0.3">
      <c r="H2520"/>
      <c r="I2520"/>
      <c r="S2520"/>
      <c r="T2520"/>
      <c r="U2520"/>
      <c r="V2520"/>
    </row>
    <row r="2521" spans="8:22" x14ac:dyDescent="0.3">
      <c r="H2521"/>
      <c r="I2521"/>
      <c r="S2521"/>
      <c r="T2521"/>
      <c r="U2521"/>
      <c r="V2521"/>
    </row>
    <row r="2522" spans="8:22" x14ac:dyDescent="0.3">
      <c r="H2522"/>
      <c r="I2522"/>
      <c r="S2522"/>
      <c r="T2522"/>
      <c r="U2522"/>
      <c r="V2522"/>
    </row>
    <row r="2523" spans="8:22" x14ac:dyDescent="0.3">
      <c r="H2523"/>
      <c r="I2523"/>
      <c r="S2523"/>
      <c r="T2523"/>
      <c r="U2523"/>
      <c r="V2523"/>
    </row>
    <row r="2524" spans="8:22" x14ac:dyDescent="0.3">
      <c r="H2524"/>
      <c r="I2524"/>
      <c r="S2524"/>
      <c r="T2524"/>
      <c r="U2524"/>
      <c r="V2524"/>
    </row>
    <row r="2525" spans="8:22" x14ac:dyDescent="0.3">
      <c r="H2525"/>
      <c r="I2525"/>
      <c r="S2525"/>
      <c r="T2525"/>
      <c r="U2525"/>
      <c r="V2525"/>
    </row>
    <row r="2526" spans="8:22" x14ac:dyDescent="0.3">
      <c r="H2526"/>
      <c r="I2526"/>
      <c r="S2526"/>
      <c r="T2526"/>
      <c r="U2526"/>
      <c r="V2526"/>
    </row>
    <row r="2527" spans="8:22" x14ac:dyDescent="0.3">
      <c r="H2527"/>
      <c r="I2527"/>
      <c r="S2527"/>
      <c r="T2527"/>
      <c r="U2527"/>
      <c r="V2527"/>
    </row>
    <row r="2528" spans="8:22" x14ac:dyDescent="0.3">
      <c r="H2528"/>
      <c r="I2528"/>
      <c r="S2528"/>
      <c r="T2528"/>
      <c r="U2528"/>
      <c r="V2528"/>
    </row>
    <row r="2529" spans="8:22" x14ac:dyDescent="0.3">
      <c r="H2529"/>
      <c r="I2529"/>
      <c r="S2529"/>
      <c r="T2529"/>
      <c r="U2529"/>
      <c r="V2529"/>
    </row>
    <row r="2530" spans="8:22" x14ac:dyDescent="0.3">
      <c r="H2530"/>
      <c r="I2530"/>
      <c r="S2530"/>
      <c r="T2530"/>
      <c r="U2530"/>
      <c r="V2530"/>
    </row>
    <row r="2531" spans="8:22" x14ac:dyDescent="0.3">
      <c r="H2531"/>
      <c r="I2531"/>
      <c r="S2531"/>
      <c r="T2531"/>
      <c r="U2531"/>
      <c r="V2531"/>
    </row>
    <row r="2532" spans="8:22" x14ac:dyDescent="0.3">
      <c r="H2532"/>
      <c r="I2532"/>
      <c r="S2532"/>
      <c r="T2532"/>
      <c r="U2532"/>
      <c r="V2532"/>
    </row>
    <row r="2533" spans="8:22" x14ac:dyDescent="0.3">
      <c r="H2533"/>
      <c r="I2533"/>
      <c r="S2533"/>
      <c r="T2533"/>
      <c r="U2533"/>
      <c r="V2533"/>
    </row>
    <row r="2534" spans="8:22" x14ac:dyDescent="0.3">
      <c r="H2534"/>
      <c r="I2534"/>
      <c r="S2534"/>
      <c r="T2534"/>
      <c r="U2534"/>
      <c r="V2534"/>
    </row>
    <row r="2535" spans="8:22" x14ac:dyDescent="0.3">
      <c r="H2535"/>
      <c r="I2535"/>
      <c r="S2535"/>
      <c r="T2535"/>
      <c r="U2535"/>
      <c r="V2535"/>
    </row>
    <row r="2536" spans="8:22" x14ac:dyDescent="0.3">
      <c r="H2536"/>
      <c r="I2536"/>
      <c r="S2536"/>
      <c r="T2536"/>
      <c r="U2536"/>
      <c r="V2536"/>
    </row>
    <row r="2537" spans="8:22" x14ac:dyDescent="0.3">
      <c r="H2537"/>
      <c r="I2537"/>
      <c r="S2537"/>
      <c r="T2537"/>
      <c r="U2537"/>
      <c r="V2537"/>
    </row>
    <row r="2538" spans="8:22" x14ac:dyDescent="0.3">
      <c r="H2538"/>
      <c r="I2538"/>
      <c r="S2538"/>
      <c r="T2538"/>
      <c r="U2538"/>
      <c r="V2538"/>
    </row>
    <row r="2539" spans="8:22" x14ac:dyDescent="0.3">
      <c r="H2539"/>
      <c r="I2539"/>
      <c r="S2539"/>
      <c r="T2539"/>
      <c r="U2539"/>
      <c r="V2539"/>
    </row>
    <row r="2540" spans="8:22" x14ac:dyDescent="0.3">
      <c r="H2540"/>
      <c r="I2540"/>
      <c r="S2540"/>
      <c r="T2540"/>
      <c r="U2540"/>
      <c r="V2540"/>
    </row>
    <row r="2541" spans="8:22" x14ac:dyDescent="0.3">
      <c r="H2541"/>
      <c r="I2541"/>
      <c r="S2541"/>
      <c r="T2541"/>
      <c r="U2541"/>
      <c r="V2541"/>
    </row>
    <row r="2542" spans="8:22" x14ac:dyDescent="0.3">
      <c r="H2542"/>
      <c r="I2542"/>
      <c r="S2542"/>
      <c r="T2542"/>
      <c r="U2542"/>
      <c r="V2542"/>
    </row>
    <row r="2543" spans="8:22" x14ac:dyDescent="0.3">
      <c r="H2543"/>
      <c r="I2543"/>
      <c r="S2543"/>
      <c r="T2543"/>
      <c r="U2543"/>
      <c r="V2543"/>
    </row>
    <row r="2544" spans="8:22" x14ac:dyDescent="0.3">
      <c r="H2544"/>
      <c r="I2544"/>
      <c r="S2544"/>
      <c r="T2544"/>
      <c r="U2544"/>
      <c r="V2544"/>
    </row>
    <row r="2545" spans="8:22" x14ac:dyDescent="0.3">
      <c r="H2545"/>
      <c r="I2545"/>
      <c r="S2545"/>
      <c r="T2545"/>
      <c r="U2545"/>
      <c r="V2545"/>
    </row>
    <row r="2546" spans="8:22" x14ac:dyDescent="0.3">
      <c r="H2546"/>
      <c r="I2546"/>
      <c r="S2546"/>
      <c r="T2546"/>
      <c r="U2546"/>
      <c r="V2546"/>
    </row>
    <row r="2547" spans="8:22" x14ac:dyDescent="0.3">
      <c r="H2547"/>
      <c r="I2547"/>
      <c r="S2547"/>
      <c r="T2547"/>
      <c r="U2547"/>
      <c r="V2547"/>
    </row>
    <row r="2548" spans="8:22" x14ac:dyDescent="0.3">
      <c r="H2548"/>
      <c r="I2548"/>
      <c r="S2548"/>
      <c r="T2548"/>
      <c r="U2548"/>
      <c r="V2548"/>
    </row>
    <row r="2549" spans="8:22" x14ac:dyDescent="0.3">
      <c r="H2549"/>
      <c r="I2549"/>
      <c r="S2549"/>
      <c r="T2549"/>
      <c r="U2549"/>
      <c r="V2549"/>
    </row>
    <row r="2550" spans="8:22" x14ac:dyDescent="0.3">
      <c r="H2550"/>
      <c r="I2550"/>
      <c r="S2550"/>
      <c r="T2550"/>
      <c r="U2550"/>
      <c r="V2550"/>
    </row>
    <row r="2551" spans="8:22" x14ac:dyDescent="0.3">
      <c r="H2551"/>
      <c r="I2551"/>
      <c r="S2551"/>
      <c r="T2551"/>
      <c r="U2551"/>
      <c r="V2551"/>
    </row>
    <row r="2552" spans="8:22" x14ac:dyDescent="0.3">
      <c r="H2552"/>
      <c r="I2552"/>
      <c r="S2552"/>
      <c r="T2552"/>
      <c r="U2552"/>
      <c r="V2552"/>
    </row>
    <row r="2553" spans="8:22" x14ac:dyDescent="0.3">
      <c r="H2553"/>
      <c r="I2553"/>
      <c r="S2553"/>
      <c r="T2553"/>
      <c r="U2553"/>
      <c r="V2553"/>
    </row>
    <row r="2554" spans="8:22" x14ac:dyDescent="0.3">
      <c r="H2554"/>
      <c r="I2554"/>
      <c r="S2554"/>
      <c r="T2554"/>
      <c r="U2554"/>
      <c r="V2554"/>
    </row>
    <row r="2555" spans="8:22" x14ac:dyDescent="0.3">
      <c r="H2555"/>
      <c r="I2555"/>
      <c r="S2555"/>
      <c r="T2555"/>
      <c r="U2555"/>
      <c r="V2555"/>
    </row>
    <row r="2556" spans="8:22" x14ac:dyDescent="0.3">
      <c r="H2556"/>
      <c r="I2556"/>
      <c r="S2556"/>
      <c r="T2556"/>
      <c r="U2556"/>
      <c r="V2556"/>
    </row>
    <row r="2557" spans="8:22" x14ac:dyDescent="0.3">
      <c r="H2557"/>
      <c r="I2557"/>
      <c r="S2557"/>
      <c r="T2557"/>
      <c r="U2557"/>
      <c r="V2557"/>
    </row>
    <row r="2558" spans="8:22" x14ac:dyDescent="0.3">
      <c r="H2558"/>
      <c r="I2558"/>
      <c r="S2558"/>
      <c r="T2558"/>
      <c r="U2558"/>
      <c r="V2558"/>
    </row>
    <row r="2559" spans="8:22" x14ac:dyDescent="0.3">
      <c r="H2559"/>
      <c r="I2559"/>
      <c r="S2559"/>
      <c r="T2559"/>
      <c r="U2559"/>
      <c r="V2559"/>
    </row>
    <row r="2560" spans="8:22" x14ac:dyDescent="0.3">
      <c r="H2560"/>
      <c r="I2560"/>
      <c r="S2560"/>
      <c r="T2560"/>
      <c r="U2560"/>
      <c r="V2560"/>
    </row>
    <row r="2561" spans="8:22" x14ac:dyDescent="0.3">
      <c r="H2561"/>
      <c r="I2561"/>
      <c r="S2561"/>
      <c r="T2561"/>
      <c r="U2561"/>
      <c r="V2561"/>
    </row>
    <row r="2562" spans="8:22" x14ac:dyDescent="0.3">
      <c r="H2562"/>
      <c r="I2562"/>
      <c r="S2562"/>
      <c r="T2562"/>
      <c r="U2562"/>
      <c r="V2562"/>
    </row>
    <row r="2563" spans="8:22" x14ac:dyDescent="0.3">
      <c r="H2563"/>
      <c r="I2563"/>
      <c r="S2563"/>
      <c r="T2563"/>
      <c r="U2563"/>
      <c r="V2563"/>
    </row>
    <row r="2564" spans="8:22" x14ac:dyDescent="0.3">
      <c r="H2564"/>
      <c r="I2564"/>
      <c r="S2564"/>
      <c r="T2564"/>
      <c r="U2564"/>
      <c r="V2564"/>
    </row>
    <row r="2565" spans="8:22" x14ac:dyDescent="0.3">
      <c r="H2565"/>
      <c r="I2565"/>
      <c r="S2565"/>
      <c r="T2565"/>
      <c r="U2565"/>
      <c r="V2565"/>
    </row>
    <row r="2566" spans="8:22" x14ac:dyDescent="0.3">
      <c r="H2566"/>
      <c r="I2566"/>
      <c r="S2566"/>
      <c r="T2566"/>
      <c r="U2566"/>
      <c r="V2566"/>
    </row>
    <row r="2567" spans="8:22" x14ac:dyDescent="0.3">
      <c r="H2567"/>
      <c r="I2567"/>
      <c r="S2567"/>
      <c r="T2567"/>
      <c r="U2567"/>
      <c r="V2567"/>
    </row>
    <row r="2568" spans="8:22" x14ac:dyDescent="0.3">
      <c r="H2568"/>
      <c r="I2568"/>
      <c r="S2568"/>
      <c r="T2568"/>
      <c r="U2568"/>
      <c r="V2568"/>
    </row>
    <row r="2569" spans="8:22" x14ac:dyDescent="0.3">
      <c r="H2569"/>
      <c r="I2569"/>
      <c r="S2569"/>
      <c r="T2569"/>
      <c r="U2569"/>
      <c r="V2569"/>
    </row>
    <row r="2570" spans="8:22" x14ac:dyDescent="0.3">
      <c r="H2570"/>
      <c r="I2570"/>
      <c r="S2570"/>
      <c r="T2570"/>
      <c r="U2570"/>
      <c r="V2570"/>
    </row>
    <row r="2571" spans="8:22" x14ac:dyDescent="0.3">
      <c r="H2571"/>
      <c r="I2571"/>
      <c r="S2571"/>
      <c r="T2571"/>
      <c r="U2571"/>
      <c r="V2571"/>
    </row>
    <row r="2572" spans="8:22" x14ac:dyDescent="0.3">
      <c r="H2572"/>
      <c r="I2572"/>
      <c r="S2572"/>
      <c r="T2572"/>
      <c r="U2572"/>
      <c r="V2572"/>
    </row>
    <row r="2573" spans="8:22" x14ac:dyDescent="0.3">
      <c r="H2573"/>
      <c r="I2573"/>
      <c r="S2573"/>
      <c r="T2573"/>
      <c r="U2573"/>
      <c r="V2573"/>
    </row>
    <row r="2574" spans="8:22" x14ac:dyDescent="0.3">
      <c r="H2574"/>
      <c r="I2574"/>
      <c r="S2574"/>
      <c r="T2574"/>
      <c r="U2574"/>
      <c r="V2574"/>
    </row>
    <row r="2575" spans="8:22" x14ac:dyDescent="0.3">
      <c r="H2575"/>
      <c r="I2575"/>
      <c r="S2575"/>
      <c r="T2575"/>
      <c r="U2575"/>
      <c r="V2575"/>
    </row>
    <row r="2576" spans="8:22" x14ac:dyDescent="0.3">
      <c r="H2576"/>
      <c r="I2576"/>
      <c r="S2576"/>
      <c r="T2576"/>
      <c r="U2576"/>
      <c r="V2576"/>
    </row>
    <row r="2577" spans="8:22" x14ac:dyDescent="0.3">
      <c r="H2577"/>
      <c r="I2577"/>
      <c r="S2577"/>
      <c r="T2577"/>
      <c r="U2577"/>
      <c r="V2577"/>
    </row>
    <row r="2578" spans="8:22" x14ac:dyDescent="0.3">
      <c r="H2578"/>
      <c r="I2578"/>
      <c r="S2578"/>
      <c r="T2578"/>
      <c r="U2578"/>
      <c r="V2578"/>
    </row>
    <row r="2579" spans="8:22" x14ac:dyDescent="0.3">
      <c r="H2579"/>
      <c r="I2579"/>
      <c r="S2579"/>
      <c r="T2579"/>
      <c r="U2579"/>
      <c r="V2579"/>
    </row>
    <row r="2580" spans="8:22" x14ac:dyDescent="0.3">
      <c r="H2580"/>
      <c r="I2580"/>
      <c r="S2580"/>
      <c r="T2580"/>
      <c r="U2580"/>
      <c r="V2580"/>
    </row>
    <row r="2581" spans="8:22" x14ac:dyDescent="0.3">
      <c r="H2581"/>
      <c r="I2581"/>
      <c r="S2581"/>
      <c r="T2581"/>
      <c r="U2581"/>
      <c r="V2581"/>
    </row>
    <row r="2582" spans="8:22" x14ac:dyDescent="0.3">
      <c r="H2582"/>
      <c r="I2582"/>
      <c r="S2582"/>
      <c r="T2582"/>
      <c r="U2582"/>
      <c r="V2582"/>
    </row>
    <row r="2583" spans="8:22" x14ac:dyDescent="0.3">
      <c r="H2583"/>
      <c r="I2583"/>
      <c r="S2583"/>
      <c r="T2583"/>
      <c r="U2583"/>
      <c r="V2583"/>
    </row>
    <row r="2584" spans="8:22" x14ac:dyDescent="0.3">
      <c r="H2584"/>
      <c r="I2584"/>
      <c r="S2584"/>
      <c r="T2584"/>
      <c r="U2584"/>
      <c r="V2584"/>
    </row>
    <row r="2585" spans="8:22" x14ac:dyDescent="0.3">
      <c r="H2585"/>
      <c r="I2585"/>
      <c r="S2585"/>
      <c r="T2585"/>
      <c r="U2585"/>
      <c r="V2585"/>
    </row>
    <row r="2586" spans="8:22" x14ac:dyDescent="0.3">
      <c r="H2586"/>
      <c r="I2586"/>
      <c r="S2586"/>
      <c r="T2586"/>
      <c r="U2586"/>
      <c r="V2586"/>
    </row>
    <row r="2587" spans="8:22" x14ac:dyDescent="0.3">
      <c r="H2587"/>
      <c r="I2587"/>
      <c r="S2587"/>
      <c r="T2587"/>
      <c r="U2587"/>
      <c r="V2587"/>
    </row>
    <row r="2588" spans="8:22" x14ac:dyDescent="0.3">
      <c r="H2588"/>
      <c r="I2588"/>
      <c r="S2588"/>
      <c r="T2588"/>
      <c r="U2588"/>
      <c r="V2588"/>
    </row>
    <row r="2589" spans="8:22" x14ac:dyDescent="0.3">
      <c r="H2589"/>
      <c r="I2589"/>
      <c r="S2589"/>
      <c r="T2589"/>
      <c r="U2589"/>
      <c r="V2589"/>
    </row>
    <row r="2590" spans="8:22" x14ac:dyDescent="0.3">
      <c r="H2590"/>
      <c r="I2590"/>
      <c r="S2590"/>
      <c r="T2590"/>
      <c r="U2590"/>
      <c r="V2590"/>
    </row>
    <row r="2591" spans="8:22" x14ac:dyDescent="0.3">
      <c r="H2591"/>
      <c r="I2591"/>
      <c r="S2591"/>
      <c r="T2591"/>
      <c r="U2591"/>
      <c r="V2591"/>
    </row>
    <row r="2592" spans="8:22" x14ac:dyDescent="0.3">
      <c r="H2592"/>
      <c r="I2592"/>
      <c r="S2592"/>
      <c r="T2592"/>
      <c r="U2592"/>
      <c r="V2592"/>
    </row>
    <row r="2593" spans="8:22" x14ac:dyDescent="0.3">
      <c r="H2593"/>
      <c r="I2593"/>
      <c r="S2593"/>
      <c r="T2593"/>
      <c r="U2593"/>
      <c r="V2593"/>
    </row>
    <row r="2594" spans="8:22" x14ac:dyDescent="0.3">
      <c r="H2594"/>
      <c r="I2594"/>
      <c r="S2594"/>
      <c r="T2594"/>
      <c r="U2594"/>
      <c r="V2594"/>
    </row>
    <row r="2595" spans="8:22" x14ac:dyDescent="0.3">
      <c r="H2595"/>
      <c r="I2595"/>
      <c r="S2595"/>
      <c r="T2595"/>
      <c r="U2595"/>
      <c r="V2595"/>
    </row>
    <row r="2596" spans="8:22" x14ac:dyDescent="0.3">
      <c r="H2596"/>
      <c r="I2596"/>
      <c r="S2596"/>
      <c r="T2596"/>
      <c r="U2596"/>
      <c r="V2596"/>
    </row>
    <row r="2597" spans="8:22" x14ac:dyDescent="0.3">
      <c r="H2597"/>
      <c r="I2597"/>
      <c r="S2597"/>
      <c r="T2597"/>
      <c r="U2597"/>
      <c r="V2597"/>
    </row>
    <row r="2598" spans="8:22" x14ac:dyDescent="0.3">
      <c r="H2598"/>
      <c r="I2598"/>
      <c r="S2598"/>
      <c r="T2598"/>
      <c r="U2598"/>
      <c r="V2598"/>
    </row>
    <row r="2599" spans="8:22" x14ac:dyDescent="0.3">
      <c r="H2599"/>
      <c r="I2599"/>
      <c r="S2599"/>
      <c r="T2599"/>
      <c r="U2599"/>
      <c r="V2599"/>
    </row>
    <row r="2600" spans="8:22" x14ac:dyDescent="0.3">
      <c r="H2600"/>
      <c r="I2600"/>
      <c r="S2600"/>
      <c r="T2600"/>
      <c r="U2600"/>
      <c r="V2600"/>
    </row>
    <row r="2601" spans="8:22" x14ac:dyDescent="0.3">
      <c r="H2601"/>
      <c r="I2601"/>
      <c r="S2601"/>
      <c r="T2601"/>
      <c r="U2601"/>
      <c r="V2601"/>
    </row>
    <row r="2602" spans="8:22" x14ac:dyDescent="0.3">
      <c r="H2602"/>
      <c r="I2602"/>
      <c r="S2602"/>
      <c r="T2602"/>
      <c r="U2602"/>
      <c r="V2602"/>
    </row>
    <row r="2603" spans="8:22" x14ac:dyDescent="0.3">
      <c r="H2603"/>
      <c r="I2603"/>
      <c r="S2603"/>
      <c r="T2603"/>
      <c r="U2603"/>
      <c r="V2603"/>
    </row>
    <row r="2604" spans="8:22" x14ac:dyDescent="0.3">
      <c r="H2604"/>
      <c r="I2604"/>
      <c r="S2604"/>
      <c r="T2604"/>
      <c r="U2604"/>
      <c r="V2604"/>
    </row>
    <row r="2605" spans="8:22" x14ac:dyDescent="0.3">
      <c r="H2605"/>
      <c r="I2605"/>
      <c r="S2605"/>
      <c r="T2605"/>
      <c r="U2605"/>
      <c r="V2605"/>
    </row>
    <row r="2606" spans="8:22" x14ac:dyDescent="0.3">
      <c r="H2606"/>
      <c r="I2606"/>
      <c r="S2606"/>
      <c r="T2606"/>
      <c r="U2606"/>
      <c r="V2606"/>
    </row>
    <row r="2607" spans="8:22" x14ac:dyDescent="0.3">
      <c r="H2607"/>
      <c r="I2607"/>
      <c r="S2607"/>
      <c r="T2607"/>
      <c r="U2607"/>
      <c r="V2607"/>
    </row>
    <row r="2608" spans="8:22" x14ac:dyDescent="0.3">
      <c r="H2608"/>
      <c r="I2608"/>
      <c r="S2608"/>
      <c r="T2608"/>
      <c r="U2608"/>
      <c r="V2608"/>
    </row>
    <row r="2609" spans="8:22" x14ac:dyDescent="0.3">
      <c r="H2609"/>
      <c r="I2609"/>
      <c r="S2609"/>
      <c r="T2609"/>
      <c r="U2609"/>
      <c r="V2609"/>
    </row>
    <row r="2610" spans="8:22" x14ac:dyDescent="0.3">
      <c r="H2610"/>
      <c r="I2610"/>
      <c r="S2610"/>
      <c r="T2610"/>
      <c r="U2610"/>
      <c r="V2610"/>
    </row>
    <row r="2611" spans="8:22" x14ac:dyDescent="0.3">
      <c r="H2611"/>
      <c r="I2611"/>
      <c r="S2611"/>
      <c r="T2611"/>
      <c r="U2611"/>
      <c r="V2611"/>
    </row>
    <row r="2612" spans="8:22" x14ac:dyDescent="0.3">
      <c r="H2612"/>
      <c r="I2612"/>
      <c r="S2612"/>
      <c r="T2612"/>
      <c r="U2612"/>
      <c r="V2612"/>
    </row>
    <row r="2613" spans="8:22" x14ac:dyDescent="0.3">
      <c r="H2613"/>
      <c r="I2613"/>
      <c r="S2613"/>
      <c r="T2613"/>
      <c r="U2613"/>
      <c r="V2613"/>
    </row>
    <row r="2614" spans="8:22" x14ac:dyDescent="0.3">
      <c r="H2614"/>
      <c r="I2614"/>
      <c r="S2614"/>
      <c r="T2614"/>
      <c r="U2614"/>
      <c r="V2614"/>
    </row>
    <row r="2615" spans="8:22" x14ac:dyDescent="0.3">
      <c r="H2615"/>
      <c r="I2615"/>
      <c r="S2615"/>
      <c r="T2615"/>
      <c r="U2615"/>
      <c r="V2615"/>
    </row>
    <row r="2616" spans="8:22" x14ac:dyDescent="0.3">
      <c r="H2616"/>
      <c r="I2616"/>
      <c r="S2616"/>
      <c r="T2616"/>
      <c r="U2616"/>
      <c r="V2616"/>
    </row>
    <row r="2617" spans="8:22" x14ac:dyDescent="0.3">
      <c r="H2617"/>
      <c r="I2617"/>
      <c r="S2617"/>
      <c r="T2617"/>
      <c r="U2617"/>
      <c r="V2617"/>
    </row>
    <row r="2618" spans="8:22" x14ac:dyDescent="0.3">
      <c r="H2618"/>
      <c r="I2618"/>
      <c r="S2618"/>
      <c r="T2618"/>
      <c r="U2618"/>
      <c r="V2618"/>
    </row>
    <row r="2619" spans="8:22" x14ac:dyDescent="0.3">
      <c r="H2619"/>
      <c r="I2619"/>
      <c r="S2619"/>
      <c r="T2619"/>
      <c r="U2619"/>
      <c r="V2619"/>
    </row>
    <row r="2620" spans="8:22" x14ac:dyDescent="0.3">
      <c r="H2620"/>
      <c r="I2620"/>
      <c r="S2620"/>
      <c r="T2620"/>
      <c r="U2620"/>
      <c r="V2620"/>
    </row>
    <row r="2621" spans="8:22" x14ac:dyDescent="0.3">
      <c r="H2621"/>
      <c r="I2621"/>
      <c r="S2621"/>
      <c r="T2621"/>
      <c r="U2621"/>
      <c r="V2621"/>
    </row>
    <row r="2622" spans="8:22" x14ac:dyDescent="0.3">
      <c r="H2622"/>
      <c r="I2622"/>
      <c r="S2622"/>
      <c r="T2622"/>
      <c r="U2622"/>
      <c r="V2622"/>
    </row>
    <row r="2623" spans="8:22" x14ac:dyDescent="0.3">
      <c r="H2623"/>
      <c r="I2623"/>
      <c r="S2623"/>
      <c r="T2623"/>
      <c r="U2623"/>
      <c r="V2623"/>
    </row>
    <row r="2624" spans="8:22" x14ac:dyDescent="0.3">
      <c r="H2624"/>
      <c r="I2624"/>
      <c r="S2624"/>
      <c r="T2624"/>
      <c r="U2624"/>
      <c r="V2624"/>
    </row>
    <row r="2625" spans="8:22" x14ac:dyDescent="0.3">
      <c r="H2625"/>
      <c r="I2625"/>
      <c r="S2625"/>
      <c r="T2625"/>
      <c r="U2625"/>
      <c r="V2625"/>
    </row>
    <row r="2626" spans="8:22" x14ac:dyDescent="0.3">
      <c r="H2626"/>
      <c r="I2626"/>
      <c r="S2626"/>
      <c r="T2626"/>
      <c r="U2626"/>
      <c r="V2626"/>
    </row>
    <row r="2627" spans="8:22" x14ac:dyDescent="0.3">
      <c r="H2627"/>
      <c r="I2627"/>
      <c r="S2627"/>
      <c r="T2627"/>
      <c r="U2627"/>
      <c r="V2627"/>
    </row>
    <row r="2628" spans="8:22" x14ac:dyDescent="0.3">
      <c r="H2628"/>
      <c r="I2628"/>
      <c r="S2628"/>
      <c r="T2628"/>
      <c r="U2628"/>
      <c r="V2628"/>
    </row>
    <row r="2629" spans="8:22" x14ac:dyDescent="0.3">
      <c r="H2629"/>
      <c r="I2629"/>
      <c r="S2629"/>
      <c r="T2629"/>
      <c r="U2629"/>
      <c r="V2629"/>
    </row>
    <row r="2630" spans="8:22" x14ac:dyDescent="0.3">
      <c r="H2630"/>
      <c r="I2630"/>
      <c r="S2630"/>
      <c r="T2630"/>
      <c r="U2630"/>
      <c r="V2630"/>
    </row>
    <row r="2631" spans="8:22" x14ac:dyDescent="0.3">
      <c r="H2631"/>
      <c r="I2631"/>
      <c r="S2631"/>
      <c r="T2631"/>
      <c r="U2631"/>
      <c r="V2631"/>
    </row>
    <row r="2632" spans="8:22" x14ac:dyDescent="0.3">
      <c r="H2632"/>
      <c r="I2632"/>
      <c r="S2632"/>
      <c r="T2632"/>
      <c r="U2632"/>
      <c r="V2632"/>
    </row>
    <row r="2633" spans="8:22" x14ac:dyDescent="0.3">
      <c r="H2633"/>
      <c r="I2633"/>
      <c r="S2633"/>
      <c r="T2633"/>
      <c r="U2633"/>
      <c r="V2633"/>
    </row>
    <row r="2634" spans="8:22" x14ac:dyDescent="0.3">
      <c r="H2634"/>
      <c r="I2634"/>
      <c r="S2634"/>
      <c r="T2634"/>
      <c r="U2634"/>
      <c r="V2634"/>
    </row>
    <row r="2635" spans="8:22" x14ac:dyDescent="0.3">
      <c r="H2635"/>
      <c r="I2635"/>
      <c r="S2635"/>
      <c r="T2635"/>
      <c r="U2635"/>
      <c r="V2635"/>
    </row>
    <row r="2636" spans="8:22" x14ac:dyDescent="0.3">
      <c r="H2636"/>
      <c r="I2636"/>
      <c r="S2636"/>
      <c r="T2636"/>
      <c r="U2636"/>
      <c r="V2636"/>
    </row>
    <row r="2637" spans="8:22" x14ac:dyDescent="0.3">
      <c r="H2637"/>
      <c r="I2637"/>
      <c r="S2637"/>
      <c r="T2637"/>
      <c r="U2637"/>
      <c r="V2637"/>
    </row>
    <row r="2638" spans="8:22" x14ac:dyDescent="0.3">
      <c r="H2638"/>
      <c r="I2638"/>
      <c r="S2638"/>
      <c r="T2638"/>
      <c r="U2638"/>
      <c r="V2638"/>
    </row>
    <row r="2639" spans="8:22" x14ac:dyDescent="0.3">
      <c r="H2639"/>
      <c r="I2639"/>
      <c r="S2639"/>
      <c r="T2639"/>
      <c r="U2639"/>
      <c r="V2639"/>
    </row>
    <row r="2640" spans="8:22" x14ac:dyDescent="0.3">
      <c r="H2640"/>
      <c r="I2640"/>
      <c r="S2640"/>
      <c r="T2640"/>
      <c r="U2640"/>
      <c r="V2640"/>
    </row>
    <row r="2641" spans="8:22" x14ac:dyDescent="0.3">
      <c r="H2641"/>
      <c r="I2641"/>
      <c r="S2641"/>
      <c r="T2641"/>
      <c r="U2641"/>
      <c r="V2641"/>
    </row>
    <row r="2642" spans="8:22" x14ac:dyDescent="0.3">
      <c r="H2642"/>
      <c r="I2642"/>
      <c r="S2642"/>
      <c r="T2642"/>
      <c r="U2642"/>
      <c r="V2642"/>
    </row>
    <row r="2643" spans="8:22" x14ac:dyDescent="0.3">
      <c r="H2643"/>
      <c r="I2643"/>
      <c r="S2643"/>
      <c r="T2643"/>
      <c r="U2643"/>
      <c r="V2643"/>
    </row>
    <row r="2644" spans="8:22" x14ac:dyDescent="0.3">
      <c r="H2644"/>
      <c r="I2644"/>
      <c r="S2644"/>
      <c r="T2644"/>
      <c r="U2644"/>
      <c r="V2644"/>
    </row>
    <row r="2645" spans="8:22" x14ac:dyDescent="0.3">
      <c r="H2645"/>
      <c r="I2645"/>
      <c r="S2645"/>
      <c r="T2645"/>
      <c r="U2645"/>
      <c r="V2645"/>
    </row>
    <row r="2646" spans="8:22" x14ac:dyDescent="0.3">
      <c r="H2646"/>
      <c r="I2646"/>
      <c r="S2646"/>
      <c r="T2646"/>
      <c r="U2646"/>
      <c r="V2646"/>
    </row>
    <row r="2647" spans="8:22" x14ac:dyDescent="0.3">
      <c r="H2647"/>
      <c r="I2647"/>
      <c r="S2647"/>
      <c r="T2647"/>
      <c r="U2647"/>
      <c r="V2647"/>
    </row>
    <row r="2648" spans="8:22" x14ac:dyDescent="0.3">
      <c r="H2648"/>
      <c r="I2648"/>
      <c r="S2648"/>
      <c r="T2648"/>
      <c r="U2648"/>
      <c r="V2648"/>
    </row>
    <row r="2649" spans="8:22" x14ac:dyDescent="0.3">
      <c r="H2649"/>
      <c r="I2649"/>
      <c r="S2649"/>
      <c r="T2649"/>
      <c r="U2649"/>
      <c r="V2649"/>
    </row>
    <row r="2650" spans="8:22" x14ac:dyDescent="0.3">
      <c r="H2650"/>
      <c r="I2650"/>
      <c r="S2650"/>
      <c r="T2650"/>
      <c r="U2650"/>
      <c r="V2650"/>
    </row>
    <row r="2651" spans="8:22" x14ac:dyDescent="0.3">
      <c r="H2651"/>
      <c r="I2651"/>
      <c r="S2651"/>
      <c r="T2651"/>
      <c r="U2651"/>
      <c r="V2651"/>
    </row>
    <row r="2652" spans="8:22" x14ac:dyDescent="0.3">
      <c r="H2652"/>
      <c r="I2652"/>
      <c r="S2652"/>
      <c r="T2652"/>
      <c r="U2652"/>
      <c r="V2652"/>
    </row>
    <row r="2653" spans="8:22" x14ac:dyDescent="0.3">
      <c r="H2653"/>
      <c r="I2653"/>
      <c r="S2653"/>
      <c r="T2653"/>
      <c r="U2653"/>
      <c r="V2653"/>
    </row>
    <row r="2654" spans="8:22" x14ac:dyDescent="0.3">
      <c r="H2654"/>
      <c r="I2654"/>
      <c r="S2654"/>
      <c r="T2654"/>
      <c r="U2654"/>
      <c r="V2654"/>
    </row>
    <row r="2655" spans="8:22" x14ac:dyDescent="0.3">
      <c r="H2655"/>
      <c r="I2655"/>
      <c r="S2655"/>
      <c r="T2655"/>
      <c r="U2655"/>
      <c r="V2655"/>
    </row>
    <row r="2656" spans="8:22" x14ac:dyDescent="0.3">
      <c r="H2656"/>
      <c r="I2656"/>
      <c r="S2656"/>
      <c r="T2656"/>
      <c r="U2656"/>
      <c r="V2656"/>
    </row>
    <row r="2657" spans="8:22" x14ac:dyDescent="0.3">
      <c r="H2657"/>
      <c r="I2657"/>
      <c r="S2657"/>
      <c r="T2657"/>
      <c r="U2657"/>
      <c r="V2657"/>
    </row>
    <row r="2658" spans="8:22" x14ac:dyDescent="0.3">
      <c r="H2658"/>
      <c r="I2658"/>
      <c r="S2658"/>
      <c r="T2658"/>
      <c r="U2658"/>
      <c r="V2658"/>
    </row>
    <row r="2659" spans="8:22" x14ac:dyDescent="0.3">
      <c r="H2659"/>
      <c r="I2659"/>
      <c r="S2659"/>
      <c r="T2659"/>
      <c r="U2659"/>
      <c r="V2659"/>
    </row>
    <row r="2660" spans="8:22" x14ac:dyDescent="0.3">
      <c r="H2660"/>
      <c r="I2660"/>
      <c r="S2660"/>
      <c r="T2660"/>
      <c r="U2660"/>
      <c r="V2660"/>
    </row>
    <row r="2661" spans="8:22" x14ac:dyDescent="0.3">
      <c r="H2661"/>
      <c r="I2661"/>
      <c r="S2661"/>
      <c r="T2661"/>
      <c r="U2661"/>
      <c r="V2661"/>
    </row>
    <row r="2662" spans="8:22" x14ac:dyDescent="0.3">
      <c r="H2662"/>
      <c r="I2662"/>
      <c r="S2662"/>
      <c r="T2662"/>
      <c r="U2662"/>
      <c r="V2662"/>
    </row>
    <row r="2663" spans="8:22" x14ac:dyDescent="0.3">
      <c r="H2663"/>
      <c r="I2663"/>
      <c r="S2663"/>
      <c r="T2663"/>
      <c r="U2663"/>
      <c r="V2663"/>
    </row>
    <row r="2664" spans="8:22" x14ac:dyDescent="0.3">
      <c r="H2664"/>
      <c r="I2664"/>
      <c r="S2664"/>
      <c r="T2664"/>
      <c r="U2664"/>
      <c r="V2664"/>
    </row>
    <row r="2665" spans="8:22" x14ac:dyDescent="0.3">
      <c r="H2665"/>
      <c r="I2665"/>
      <c r="S2665"/>
      <c r="T2665"/>
      <c r="U2665"/>
      <c r="V2665"/>
    </row>
    <row r="2666" spans="8:22" x14ac:dyDescent="0.3">
      <c r="H2666"/>
      <c r="I2666"/>
      <c r="S2666"/>
      <c r="T2666"/>
      <c r="U2666"/>
      <c r="V2666"/>
    </row>
    <row r="2667" spans="8:22" x14ac:dyDescent="0.3">
      <c r="H2667"/>
      <c r="I2667"/>
      <c r="S2667"/>
      <c r="T2667"/>
      <c r="U2667"/>
      <c r="V2667"/>
    </row>
    <row r="2668" spans="8:22" x14ac:dyDescent="0.3">
      <c r="H2668"/>
      <c r="I2668"/>
      <c r="S2668"/>
      <c r="T2668"/>
      <c r="U2668"/>
      <c r="V2668"/>
    </row>
    <row r="2669" spans="8:22" x14ac:dyDescent="0.3">
      <c r="H2669"/>
      <c r="I2669"/>
      <c r="S2669"/>
      <c r="T2669"/>
      <c r="U2669"/>
      <c r="V2669"/>
    </row>
    <row r="2670" spans="8:22" x14ac:dyDescent="0.3">
      <c r="H2670"/>
      <c r="I2670"/>
      <c r="S2670"/>
      <c r="T2670"/>
      <c r="U2670"/>
      <c r="V2670"/>
    </row>
    <row r="2671" spans="8:22" x14ac:dyDescent="0.3">
      <c r="H2671"/>
      <c r="I2671"/>
      <c r="S2671"/>
      <c r="T2671"/>
      <c r="U2671"/>
      <c r="V2671"/>
    </row>
    <row r="2672" spans="8:22" x14ac:dyDescent="0.3">
      <c r="H2672"/>
      <c r="I2672"/>
      <c r="S2672"/>
      <c r="T2672"/>
      <c r="U2672"/>
      <c r="V2672"/>
    </row>
    <row r="2673" spans="8:22" x14ac:dyDescent="0.3">
      <c r="H2673"/>
      <c r="I2673"/>
      <c r="S2673"/>
      <c r="T2673"/>
      <c r="U2673"/>
      <c r="V2673"/>
    </row>
    <row r="2674" spans="8:22" x14ac:dyDescent="0.3">
      <c r="H2674"/>
      <c r="I2674"/>
      <c r="S2674"/>
      <c r="T2674"/>
      <c r="U2674"/>
      <c r="V2674"/>
    </row>
    <row r="2675" spans="8:22" x14ac:dyDescent="0.3">
      <c r="H2675"/>
      <c r="I2675"/>
      <c r="S2675"/>
      <c r="T2675"/>
      <c r="U2675"/>
      <c r="V2675"/>
    </row>
    <row r="2676" spans="8:22" x14ac:dyDescent="0.3">
      <c r="H2676"/>
      <c r="I2676"/>
      <c r="S2676"/>
      <c r="T2676"/>
      <c r="U2676"/>
      <c r="V2676"/>
    </row>
    <row r="2677" spans="8:22" x14ac:dyDescent="0.3">
      <c r="H2677"/>
      <c r="I2677"/>
      <c r="S2677"/>
      <c r="T2677"/>
      <c r="U2677"/>
      <c r="V2677"/>
    </row>
    <row r="2678" spans="8:22" x14ac:dyDescent="0.3">
      <c r="H2678"/>
      <c r="I2678"/>
      <c r="S2678"/>
      <c r="T2678"/>
      <c r="U2678"/>
      <c r="V2678"/>
    </row>
    <row r="2679" spans="8:22" x14ac:dyDescent="0.3">
      <c r="H2679"/>
      <c r="I2679"/>
      <c r="S2679"/>
      <c r="T2679"/>
      <c r="U2679"/>
      <c r="V2679"/>
    </row>
    <row r="2680" spans="8:22" x14ac:dyDescent="0.3">
      <c r="H2680"/>
      <c r="I2680"/>
      <c r="S2680"/>
      <c r="T2680"/>
      <c r="U2680"/>
      <c r="V2680"/>
    </row>
    <row r="2681" spans="8:22" x14ac:dyDescent="0.3">
      <c r="H2681"/>
      <c r="I2681"/>
      <c r="S2681"/>
      <c r="T2681"/>
      <c r="U2681"/>
      <c r="V2681"/>
    </row>
    <row r="2682" spans="8:22" x14ac:dyDescent="0.3">
      <c r="H2682"/>
      <c r="I2682"/>
      <c r="S2682"/>
      <c r="T2682"/>
      <c r="U2682"/>
      <c r="V2682"/>
    </row>
    <row r="2683" spans="8:22" x14ac:dyDescent="0.3">
      <c r="H2683"/>
      <c r="I2683"/>
      <c r="S2683"/>
      <c r="T2683"/>
      <c r="U2683"/>
      <c r="V2683"/>
    </row>
    <row r="2684" spans="8:22" x14ac:dyDescent="0.3">
      <c r="H2684"/>
      <c r="I2684"/>
      <c r="S2684"/>
      <c r="T2684"/>
      <c r="U2684"/>
      <c r="V2684"/>
    </row>
    <row r="2685" spans="8:22" x14ac:dyDescent="0.3">
      <c r="H2685"/>
      <c r="I2685"/>
      <c r="S2685"/>
      <c r="T2685"/>
      <c r="U2685"/>
      <c r="V2685"/>
    </row>
    <row r="2686" spans="8:22" x14ac:dyDescent="0.3">
      <c r="H2686"/>
      <c r="I2686"/>
      <c r="S2686"/>
      <c r="T2686"/>
      <c r="U2686"/>
      <c r="V2686"/>
    </row>
    <row r="2687" spans="8:22" x14ac:dyDescent="0.3">
      <c r="H2687"/>
      <c r="I2687"/>
      <c r="S2687"/>
      <c r="T2687"/>
      <c r="U2687"/>
      <c r="V2687"/>
    </row>
    <row r="2688" spans="8:22" x14ac:dyDescent="0.3">
      <c r="H2688"/>
      <c r="I2688"/>
      <c r="S2688"/>
      <c r="T2688"/>
      <c r="U2688"/>
      <c r="V2688"/>
    </row>
    <row r="2689" spans="8:22" x14ac:dyDescent="0.3">
      <c r="H2689"/>
      <c r="I2689"/>
      <c r="S2689"/>
      <c r="T2689"/>
      <c r="U2689"/>
      <c r="V2689"/>
    </row>
    <row r="2690" spans="8:22" x14ac:dyDescent="0.3">
      <c r="H2690"/>
      <c r="I2690"/>
      <c r="S2690"/>
      <c r="T2690"/>
      <c r="U2690"/>
      <c r="V2690"/>
    </row>
    <row r="2691" spans="8:22" x14ac:dyDescent="0.3">
      <c r="H2691"/>
      <c r="I2691"/>
      <c r="S2691"/>
      <c r="T2691"/>
      <c r="U2691"/>
      <c r="V2691"/>
    </row>
    <row r="2692" spans="8:22" x14ac:dyDescent="0.3">
      <c r="H2692"/>
      <c r="I2692"/>
      <c r="S2692"/>
      <c r="T2692"/>
      <c r="U2692"/>
      <c r="V2692"/>
    </row>
    <row r="2693" spans="8:22" x14ac:dyDescent="0.3">
      <c r="H2693"/>
      <c r="I2693"/>
      <c r="S2693"/>
      <c r="T2693"/>
      <c r="U2693"/>
      <c r="V2693"/>
    </row>
    <row r="2694" spans="8:22" x14ac:dyDescent="0.3">
      <c r="H2694"/>
      <c r="I2694"/>
      <c r="S2694"/>
      <c r="T2694"/>
      <c r="U2694"/>
      <c r="V2694"/>
    </row>
    <row r="2695" spans="8:22" x14ac:dyDescent="0.3">
      <c r="H2695"/>
      <c r="I2695"/>
      <c r="S2695"/>
      <c r="T2695"/>
      <c r="U2695"/>
      <c r="V2695"/>
    </row>
    <row r="2696" spans="8:22" x14ac:dyDescent="0.3">
      <c r="H2696"/>
      <c r="I2696"/>
      <c r="S2696"/>
      <c r="T2696"/>
      <c r="U2696"/>
      <c r="V2696"/>
    </row>
    <row r="2697" spans="8:22" x14ac:dyDescent="0.3">
      <c r="H2697"/>
      <c r="I2697"/>
      <c r="S2697"/>
      <c r="T2697"/>
      <c r="U2697"/>
      <c r="V2697"/>
    </row>
    <row r="2698" spans="8:22" x14ac:dyDescent="0.3">
      <c r="H2698"/>
      <c r="I2698"/>
      <c r="S2698"/>
      <c r="T2698"/>
      <c r="U2698"/>
      <c r="V2698"/>
    </row>
    <row r="2699" spans="8:22" x14ac:dyDescent="0.3">
      <c r="H2699"/>
      <c r="I2699"/>
      <c r="S2699"/>
      <c r="T2699"/>
      <c r="U2699"/>
      <c r="V2699"/>
    </row>
    <row r="2700" spans="8:22" x14ac:dyDescent="0.3">
      <c r="H2700"/>
      <c r="I2700"/>
      <c r="S2700"/>
      <c r="T2700"/>
      <c r="U2700"/>
      <c r="V2700"/>
    </row>
    <row r="2701" spans="8:22" x14ac:dyDescent="0.3">
      <c r="H2701"/>
      <c r="I2701"/>
      <c r="S2701"/>
      <c r="T2701"/>
      <c r="U2701"/>
      <c r="V2701"/>
    </row>
    <row r="2702" spans="8:22" x14ac:dyDescent="0.3">
      <c r="H2702"/>
      <c r="I2702"/>
      <c r="S2702"/>
      <c r="T2702"/>
      <c r="U2702"/>
      <c r="V2702"/>
    </row>
    <row r="2703" spans="8:22" x14ac:dyDescent="0.3">
      <c r="H2703"/>
      <c r="I2703"/>
      <c r="S2703"/>
      <c r="T2703"/>
      <c r="U2703"/>
      <c r="V2703"/>
    </row>
    <row r="2704" spans="8:22" x14ac:dyDescent="0.3">
      <c r="H2704"/>
      <c r="I2704"/>
      <c r="S2704"/>
      <c r="T2704"/>
      <c r="U2704"/>
      <c r="V2704"/>
    </row>
    <row r="2705" spans="8:22" x14ac:dyDescent="0.3">
      <c r="H2705"/>
      <c r="I2705"/>
      <c r="S2705"/>
      <c r="T2705"/>
      <c r="U2705"/>
      <c r="V2705"/>
    </row>
    <row r="2706" spans="8:22" x14ac:dyDescent="0.3">
      <c r="H2706"/>
      <c r="I2706"/>
      <c r="S2706"/>
      <c r="T2706"/>
      <c r="U2706"/>
      <c r="V2706"/>
    </row>
    <row r="2707" spans="8:22" x14ac:dyDescent="0.3">
      <c r="H2707"/>
      <c r="I2707"/>
      <c r="S2707"/>
      <c r="T2707"/>
      <c r="U2707"/>
      <c r="V2707"/>
    </row>
    <row r="2708" spans="8:22" x14ac:dyDescent="0.3">
      <c r="H2708"/>
      <c r="I2708"/>
      <c r="S2708"/>
      <c r="T2708"/>
      <c r="U2708"/>
      <c r="V2708"/>
    </row>
    <row r="2709" spans="8:22" x14ac:dyDescent="0.3">
      <c r="H2709"/>
      <c r="I2709"/>
      <c r="S2709"/>
      <c r="T2709"/>
      <c r="U2709"/>
      <c r="V2709"/>
    </row>
    <row r="2710" spans="8:22" x14ac:dyDescent="0.3">
      <c r="H2710"/>
      <c r="I2710"/>
      <c r="S2710"/>
      <c r="T2710"/>
      <c r="U2710"/>
      <c r="V2710"/>
    </row>
    <row r="2711" spans="8:22" x14ac:dyDescent="0.3">
      <c r="H2711"/>
      <c r="I2711"/>
      <c r="S2711"/>
      <c r="T2711"/>
      <c r="U2711"/>
      <c r="V2711"/>
    </row>
    <row r="2712" spans="8:22" x14ac:dyDescent="0.3">
      <c r="H2712"/>
      <c r="I2712"/>
      <c r="S2712"/>
      <c r="T2712"/>
      <c r="U2712"/>
      <c r="V2712"/>
    </row>
    <row r="2713" spans="8:22" x14ac:dyDescent="0.3">
      <c r="H2713"/>
      <c r="I2713"/>
      <c r="S2713"/>
      <c r="T2713"/>
      <c r="U2713"/>
      <c r="V2713"/>
    </row>
    <row r="2714" spans="8:22" x14ac:dyDescent="0.3">
      <c r="H2714"/>
      <c r="I2714"/>
      <c r="S2714"/>
      <c r="T2714"/>
      <c r="U2714"/>
      <c r="V2714"/>
    </row>
    <row r="2715" spans="8:22" x14ac:dyDescent="0.3">
      <c r="H2715"/>
      <c r="I2715"/>
      <c r="S2715"/>
      <c r="T2715"/>
      <c r="U2715"/>
      <c r="V2715"/>
    </row>
    <row r="2716" spans="8:22" x14ac:dyDescent="0.3">
      <c r="H2716"/>
      <c r="I2716"/>
      <c r="S2716"/>
      <c r="T2716"/>
      <c r="U2716"/>
      <c r="V2716"/>
    </row>
    <row r="2717" spans="8:22" x14ac:dyDescent="0.3">
      <c r="H2717"/>
      <c r="I2717"/>
      <c r="S2717"/>
      <c r="T2717"/>
      <c r="U2717"/>
      <c r="V2717"/>
    </row>
    <row r="2718" spans="8:22" x14ac:dyDescent="0.3">
      <c r="H2718"/>
      <c r="I2718"/>
      <c r="S2718"/>
      <c r="T2718"/>
      <c r="U2718"/>
      <c r="V2718"/>
    </row>
    <row r="2719" spans="8:22" x14ac:dyDescent="0.3">
      <c r="H2719"/>
      <c r="I2719"/>
      <c r="S2719"/>
      <c r="T2719"/>
      <c r="U2719"/>
      <c r="V2719"/>
    </row>
    <row r="2720" spans="8:22" x14ac:dyDescent="0.3">
      <c r="H2720"/>
      <c r="I2720"/>
      <c r="S2720"/>
      <c r="T2720"/>
      <c r="U2720"/>
      <c r="V2720"/>
    </row>
    <row r="2721" spans="8:22" x14ac:dyDescent="0.3">
      <c r="H2721"/>
      <c r="I2721"/>
      <c r="S2721"/>
      <c r="T2721"/>
      <c r="U2721"/>
      <c r="V2721"/>
    </row>
    <row r="2722" spans="8:22" x14ac:dyDescent="0.3">
      <c r="H2722"/>
      <c r="I2722"/>
      <c r="S2722"/>
      <c r="T2722"/>
      <c r="U2722"/>
      <c r="V2722"/>
    </row>
    <row r="2723" spans="8:22" x14ac:dyDescent="0.3">
      <c r="H2723"/>
      <c r="I2723"/>
      <c r="S2723"/>
      <c r="T2723"/>
      <c r="U2723"/>
      <c r="V2723"/>
    </row>
    <row r="2724" spans="8:22" x14ac:dyDescent="0.3">
      <c r="H2724"/>
      <c r="I2724"/>
      <c r="S2724"/>
      <c r="T2724"/>
      <c r="U2724"/>
      <c r="V2724"/>
    </row>
    <row r="2725" spans="8:22" x14ac:dyDescent="0.3">
      <c r="H2725"/>
      <c r="I2725"/>
      <c r="S2725"/>
      <c r="T2725"/>
      <c r="U2725"/>
      <c r="V2725"/>
    </row>
    <row r="2726" spans="8:22" x14ac:dyDescent="0.3">
      <c r="H2726"/>
      <c r="I2726"/>
      <c r="S2726"/>
      <c r="T2726"/>
      <c r="U2726"/>
      <c r="V2726"/>
    </row>
    <row r="2727" spans="8:22" x14ac:dyDescent="0.3">
      <c r="H2727"/>
      <c r="I2727"/>
      <c r="S2727"/>
      <c r="T2727"/>
      <c r="U2727"/>
      <c r="V2727"/>
    </row>
    <row r="2728" spans="8:22" x14ac:dyDescent="0.3">
      <c r="H2728"/>
      <c r="I2728"/>
      <c r="S2728"/>
      <c r="T2728"/>
      <c r="U2728"/>
      <c r="V2728"/>
    </row>
    <row r="2729" spans="8:22" x14ac:dyDescent="0.3">
      <c r="H2729"/>
      <c r="I2729"/>
      <c r="S2729"/>
      <c r="T2729"/>
      <c r="U2729"/>
      <c r="V2729"/>
    </row>
    <row r="2730" spans="8:22" x14ac:dyDescent="0.3">
      <c r="H2730"/>
      <c r="I2730"/>
      <c r="S2730"/>
      <c r="T2730"/>
      <c r="U2730"/>
      <c r="V2730"/>
    </row>
    <row r="2731" spans="8:22" x14ac:dyDescent="0.3">
      <c r="H2731"/>
      <c r="I2731"/>
      <c r="S2731"/>
      <c r="T2731"/>
      <c r="U2731"/>
      <c r="V2731"/>
    </row>
    <row r="2732" spans="8:22" x14ac:dyDescent="0.3">
      <c r="H2732"/>
      <c r="I2732"/>
      <c r="S2732"/>
      <c r="T2732"/>
      <c r="U2732"/>
      <c r="V2732"/>
    </row>
    <row r="2733" spans="8:22" x14ac:dyDescent="0.3">
      <c r="H2733"/>
      <c r="I2733"/>
      <c r="S2733"/>
      <c r="T2733"/>
      <c r="U2733"/>
      <c r="V2733"/>
    </row>
    <row r="2734" spans="8:22" x14ac:dyDescent="0.3">
      <c r="H2734"/>
      <c r="I2734"/>
      <c r="S2734"/>
      <c r="T2734"/>
      <c r="U2734"/>
      <c r="V2734"/>
    </row>
    <row r="2735" spans="8:22" x14ac:dyDescent="0.3">
      <c r="H2735"/>
      <c r="I2735"/>
      <c r="S2735"/>
      <c r="T2735"/>
      <c r="U2735"/>
      <c r="V2735"/>
    </row>
    <row r="2736" spans="8:22" x14ac:dyDescent="0.3">
      <c r="H2736"/>
      <c r="I2736"/>
      <c r="S2736"/>
      <c r="T2736"/>
      <c r="U2736"/>
      <c r="V2736"/>
    </row>
    <row r="2737" spans="8:22" x14ac:dyDescent="0.3">
      <c r="H2737"/>
      <c r="I2737"/>
      <c r="S2737"/>
      <c r="T2737"/>
      <c r="U2737"/>
      <c r="V2737"/>
    </row>
    <row r="2738" spans="8:22" x14ac:dyDescent="0.3">
      <c r="H2738"/>
      <c r="I2738"/>
      <c r="S2738"/>
      <c r="T2738"/>
      <c r="U2738"/>
      <c r="V2738"/>
    </row>
    <row r="2739" spans="8:22" x14ac:dyDescent="0.3">
      <c r="H2739"/>
      <c r="I2739"/>
      <c r="S2739"/>
      <c r="T2739"/>
      <c r="U2739"/>
      <c r="V2739"/>
    </row>
    <row r="2740" spans="8:22" x14ac:dyDescent="0.3">
      <c r="H2740"/>
      <c r="I2740"/>
      <c r="S2740"/>
      <c r="T2740"/>
      <c r="U2740"/>
      <c r="V2740"/>
    </row>
    <row r="2741" spans="8:22" x14ac:dyDescent="0.3">
      <c r="H2741"/>
      <c r="I2741"/>
      <c r="S2741"/>
      <c r="T2741"/>
      <c r="U2741"/>
      <c r="V2741"/>
    </row>
    <row r="2742" spans="8:22" x14ac:dyDescent="0.3">
      <c r="H2742"/>
      <c r="I2742"/>
      <c r="S2742"/>
      <c r="T2742"/>
      <c r="U2742"/>
      <c r="V2742"/>
    </row>
    <row r="2743" spans="8:22" x14ac:dyDescent="0.3">
      <c r="H2743"/>
      <c r="I2743"/>
      <c r="S2743"/>
      <c r="T2743"/>
      <c r="U2743"/>
      <c r="V2743"/>
    </row>
    <row r="2744" spans="8:22" x14ac:dyDescent="0.3">
      <c r="H2744"/>
      <c r="I2744"/>
      <c r="S2744"/>
      <c r="T2744"/>
      <c r="U2744"/>
      <c r="V2744"/>
    </row>
    <row r="2745" spans="8:22" x14ac:dyDescent="0.3">
      <c r="H2745"/>
      <c r="I2745"/>
      <c r="S2745"/>
      <c r="T2745"/>
      <c r="U2745"/>
      <c r="V2745"/>
    </row>
    <row r="2746" spans="8:22" x14ac:dyDescent="0.3">
      <c r="H2746"/>
      <c r="I2746"/>
      <c r="S2746"/>
      <c r="T2746"/>
      <c r="U2746"/>
      <c r="V2746"/>
    </row>
    <row r="2747" spans="8:22" x14ac:dyDescent="0.3">
      <c r="H2747"/>
      <c r="I2747"/>
      <c r="S2747"/>
      <c r="T2747"/>
      <c r="U2747"/>
      <c r="V2747"/>
    </row>
    <row r="2748" spans="8:22" x14ac:dyDescent="0.3">
      <c r="H2748"/>
      <c r="I2748"/>
      <c r="S2748"/>
      <c r="T2748"/>
      <c r="U2748"/>
      <c r="V2748"/>
    </row>
    <row r="2749" spans="8:22" x14ac:dyDescent="0.3">
      <c r="H2749"/>
      <c r="I2749"/>
      <c r="S2749"/>
      <c r="T2749"/>
      <c r="U2749"/>
      <c r="V2749"/>
    </row>
    <row r="2750" spans="8:22" x14ac:dyDescent="0.3">
      <c r="H2750"/>
      <c r="I2750"/>
      <c r="S2750"/>
      <c r="T2750"/>
      <c r="U2750"/>
      <c r="V2750"/>
    </row>
    <row r="2751" spans="8:22" x14ac:dyDescent="0.3">
      <c r="H2751"/>
      <c r="I2751"/>
      <c r="S2751"/>
      <c r="T2751"/>
      <c r="U2751"/>
      <c r="V2751"/>
    </row>
    <row r="2752" spans="8:22" x14ac:dyDescent="0.3">
      <c r="H2752"/>
      <c r="I2752"/>
      <c r="S2752"/>
      <c r="T2752"/>
      <c r="U2752"/>
      <c r="V2752"/>
    </row>
    <row r="2753" spans="8:22" x14ac:dyDescent="0.3">
      <c r="H2753"/>
      <c r="I2753"/>
      <c r="S2753"/>
      <c r="T2753"/>
      <c r="U2753"/>
      <c r="V2753"/>
    </row>
    <row r="2754" spans="8:22" x14ac:dyDescent="0.3">
      <c r="H2754"/>
      <c r="I2754"/>
      <c r="S2754"/>
      <c r="T2754"/>
      <c r="U2754"/>
      <c r="V2754"/>
    </row>
    <row r="2755" spans="8:22" x14ac:dyDescent="0.3">
      <c r="H2755"/>
      <c r="I2755"/>
      <c r="S2755"/>
      <c r="T2755"/>
      <c r="U2755"/>
      <c r="V2755"/>
    </row>
    <row r="2756" spans="8:22" x14ac:dyDescent="0.3">
      <c r="H2756"/>
      <c r="I2756"/>
      <c r="S2756"/>
      <c r="T2756"/>
      <c r="U2756"/>
      <c r="V2756"/>
    </row>
    <row r="2757" spans="8:22" x14ac:dyDescent="0.3">
      <c r="H2757"/>
      <c r="I2757"/>
      <c r="S2757"/>
      <c r="T2757"/>
      <c r="U2757"/>
      <c r="V2757"/>
    </row>
    <row r="2758" spans="8:22" x14ac:dyDescent="0.3">
      <c r="H2758"/>
      <c r="I2758"/>
      <c r="S2758"/>
      <c r="T2758"/>
      <c r="U2758"/>
      <c r="V2758"/>
    </row>
    <row r="2759" spans="8:22" x14ac:dyDescent="0.3">
      <c r="H2759"/>
      <c r="I2759"/>
      <c r="S2759"/>
      <c r="T2759"/>
      <c r="U2759"/>
      <c r="V2759"/>
    </row>
    <row r="2760" spans="8:22" x14ac:dyDescent="0.3">
      <c r="H2760"/>
      <c r="I2760"/>
      <c r="S2760"/>
      <c r="T2760"/>
      <c r="U2760"/>
      <c r="V2760"/>
    </row>
    <row r="2761" spans="8:22" x14ac:dyDescent="0.3">
      <c r="H2761"/>
      <c r="I2761"/>
      <c r="S2761"/>
      <c r="T2761"/>
      <c r="U2761"/>
      <c r="V2761"/>
    </row>
    <row r="2762" spans="8:22" x14ac:dyDescent="0.3">
      <c r="H2762"/>
      <c r="I2762"/>
      <c r="S2762"/>
      <c r="T2762"/>
      <c r="U2762"/>
      <c r="V2762"/>
    </row>
    <row r="2763" spans="8:22" x14ac:dyDescent="0.3">
      <c r="H2763"/>
      <c r="I2763"/>
      <c r="S2763"/>
      <c r="T2763"/>
      <c r="U2763"/>
      <c r="V2763"/>
    </row>
    <row r="2764" spans="8:22" x14ac:dyDescent="0.3">
      <c r="H2764"/>
      <c r="I2764"/>
      <c r="S2764"/>
      <c r="T2764"/>
      <c r="U2764"/>
      <c r="V2764"/>
    </row>
    <row r="2765" spans="8:22" x14ac:dyDescent="0.3">
      <c r="H2765"/>
      <c r="I2765"/>
      <c r="S2765"/>
      <c r="T2765"/>
      <c r="U2765"/>
      <c r="V2765"/>
    </row>
    <row r="2766" spans="8:22" x14ac:dyDescent="0.3">
      <c r="H2766"/>
      <c r="I2766"/>
      <c r="S2766"/>
      <c r="T2766"/>
      <c r="U2766"/>
      <c r="V2766"/>
    </row>
    <row r="2767" spans="8:22" x14ac:dyDescent="0.3">
      <c r="H2767"/>
      <c r="I2767"/>
      <c r="S2767"/>
      <c r="T2767"/>
      <c r="U2767"/>
      <c r="V2767"/>
    </row>
    <row r="2768" spans="8:22" x14ac:dyDescent="0.3">
      <c r="H2768"/>
      <c r="I2768"/>
      <c r="S2768"/>
      <c r="T2768"/>
      <c r="U2768"/>
      <c r="V2768"/>
    </row>
    <row r="2769" spans="8:22" x14ac:dyDescent="0.3">
      <c r="H2769"/>
      <c r="I2769"/>
      <c r="S2769"/>
      <c r="T2769"/>
      <c r="U2769"/>
      <c r="V2769"/>
    </row>
    <row r="2770" spans="8:22" x14ac:dyDescent="0.3">
      <c r="H2770"/>
      <c r="I2770"/>
      <c r="S2770"/>
      <c r="T2770"/>
      <c r="U2770"/>
      <c r="V2770"/>
    </row>
    <row r="2771" spans="8:22" x14ac:dyDescent="0.3">
      <c r="H2771"/>
      <c r="I2771"/>
      <c r="S2771"/>
      <c r="T2771"/>
      <c r="U2771"/>
      <c r="V2771"/>
    </row>
    <row r="2772" spans="8:22" x14ac:dyDescent="0.3">
      <c r="H2772"/>
      <c r="I2772"/>
      <c r="S2772"/>
      <c r="T2772"/>
      <c r="U2772"/>
      <c r="V2772"/>
    </row>
    <row r="2773" spans="8:22" x14ac:dyDescent="0.3">
      <c r="H2773"/>
      <c r="I2773"/>
      <c r="S2773"/>
      <c r="T2773"/>
      <c r="U2773"/>
      <c r="V2773"/>
    </row>
    <row r="2774" spans="8:22" x14ac:dyDescent="0.3">
      <c r="H2774"/>
      <c r="I2774"/>
      <c r="S2774"/>
      <c r="T2774"/>
      <c r="U2774"/>
      <c r="V2774"/>
    </row>
    <row r="2775" spans="8:22" x14ac:dyDescent="0.3">
      <c r="H2775"/>
      <c r="I2775"/>
      <c r="S2775"/>
      <c r="T2775"/>
      <c r="U2775"/>
      <c r="V2775"/>
    </row>
    <row r="2776" spans="8:22" x14ac:dyDescent="0.3">
      <c r="H2776"/>
      <c r="I2776"/>
      <c r="S2776"/>
      <c r="T2776"/>
      <c r="U2776"/>
      <c r="V2776"/>
    </row>
    <row r="2777" spans="8:22" x14ac:dyDescent="0.3">
      <c r="H2777"/>
      <c r="I2777"/>
      <c r="S2777"/>
      <c r="T2777"/>
      <c r="U2777"/>
      <c r="V2777"/>
    </row>
    <row r="2778" spans="8:22" x14ac:dyDescent="0.3">
      <c r="H2778"/>
      <c r="I2778"/>
      <c r="S2778"/>
      <c r="T2778"/>
      <c r="U2778"/>
      <c r="V2778"/>
    </row>
    <row r="2779" spans="8:22" x14ac:dyDescent="0.3">
      <c r="H2779"/>
      <c r="I2779"/>
      <c r="S2779"/>
      <c r="T2779"/>
      <c r="U2779"/>
      <c r="V2779"/>
    </row>
    <row r="2780" spans="8:22" x14ac:dyDescent="0.3">
      <c r="H2780"/>
      <c r="I2780"/>
      <c r="S2780"/>
      <c r="T2780"/>
      <c r="U2780"/>
      <c r="V2780"/>
    </row>
    <row r="2781" spans="8:22" x14ac:dyDescent="0.3">
      <c r="H2781"/>
      <c r="I2781"/>
      <c r="S2781"/>
      <c r="T2781"/>
      <c r="U2781"/>
      <c r="V2781"/>
    </row>
    <row r="2782" spans="8:22" x14ac:dyDescent="0.3">
      <c r="H2782"/>
      <c r="I2782"/>
      <c r="S2782"/>
      <c r="T2782"/>
      <c r="U2782"/>
      <c r="V2782"/>
    </row>
    <row r="2783" spans="8:22" x14ac:dyDescent="0.3">
      <c r="H2783"/>
      <c r="I2783"/>
      <c r="S2783"/>
      <c r="T2783"/>
      <c r="U2783"/>
      <c r="V2783"/>
    </row>
    <row r="2784" spans="8:22" x14ac:dyDescent="0.3">
      <c r="H2784"/>
      <c r="I2784"/>
      <c r="S2784"/>
      <c r="T2784"/>
      <c r="U2784"/>
      <c r="V2784"/>
    </row>
    <row r="2785" spans="8:22" x14ac:dyDescent="0.3">
      <c r="H2785"/>
      <c r="I2785"/>
      <c r="S2785"/>
      <c r="T2785"/>
      <c r="U2785"/>
      <c r="V2785"/>
    </row>
    <row r="2786" spans="8:22" x14ac:dyDescent="0.3">
      <c r="H2786"/>
      <c r="I2786"/>
      <c r="S2786"/>
      <c r="T2786"/>
      <c r="U2786"/>
      <c r="V2786"/>
    </row>
    <row r="2787" spans="8:22" x14ac:dyDescent="0.3">
      <c r="H2787"/>
      <c r="I2787"/>
      <c r="S2787"/>
      <c r="T2787"/>
      <c r="U2787"/>
      <c r="V2787"/>
    </row>
    <row r="2788" spans="8:22" x14ac:dyDescent="0.3">
      <c r="H2788"/>
      <c r="I2788"/>
      <c r="S2788"/>
      <c r="T2788"/>
      <c r="U2788"/>
      <c r="V2788"/>
    </row>
    <row r="2789" spans="8:22" x14ac:dyDescent="0.3">
      <c r="H2789"/>
      <c r="I2789"/>
      <c r="S2789"/>
      <c r="T2789"/>
      <c r="U2789"/>
      <c r="V2789"/>
    </row>
    <row r="2790" spans="8:22" x14ac:dyDescent="0.3">
      <c r="H2790"/>
      <c r="I2790"/>
      <c r="S2790"/>
      <c r="T2790"/>
      <c r="U2790"/>
      <c r="V2790"/>
    </row>
    <row r="2791" spans="8:22" x14ac:dyDescent="0.3">
      <c r="H2791"/>
      <c r="I2791"/>
      <c r="S2791"/>
      <c r="T2791"/>
      <c r="U2791"/>
      <c r="V2791"/>
    </row>
    <row r="2792" spans="8:22" x14ac:dyDescent="0.3">
      <c r="H2792"/>
      <c r="I2792"/>
      <c r="S2792"/>
      <c r="T2792"/>
      <c r="U2792"/>
      <c r="V2792"/>
    </row>
    <row r="2793" spans="8:22" x14ac:dyDescent="0.3">
      <c r="H2793"/>
      <c r="I2793"/>
      <c r="S2793"/>
      <c r="T2793"/>
      <c r="U2793"/>
      <c r="V2793"/>
    </row>
    <row r="2794" spans="8:22" x14ac:dyDescent="0.3">
      <c r="H2794"/>
      <c r="I2794"/>
      <c r="S2794"/>
      <c r="T2794"/>
      <c r="U2794"/>
      <c r="V2794"/>
    </row>
    <row r="2795" spans="8:22" x14ac:dyDescent="0.3">
      <c r="H2795"/>
      <c r="I2795"/>
      <c r="S2795"/>
      <c r="T2795"/>
      <c r="U2795"/>
      <c r="V2795"/>
    </row>
    <row r="2796" spans="8:22" x14ac:dyDescent="0.3">
      <c r="H2796"/>
      <c r="I2796"/>
      <c r="S2796"/>
      <c r="T2796"/>
      <c r="U2796"/>
      <c r="V2796"/>
    </row>
    <row r="2797" spans="8:22" x14ac:dyDescent="0.3">
      <c r="H2797"/>
      <c r="I2797"/>
      <c r="S2797"/>
      <c r="T2797"/>
      <c r="U2797"/>
      <c r="V2797"/>
    </row>
    <row r="2798" spans="8:22" x14ac:dyDescent="0.3">
      <c r="H2798"/>
      <c r="I2798"/>
      <c r="S2798"/>
      <c r="T2798"/>
      <c r="U2798"/>
      <c r="V2798"/>
    </row>
    <row r="2799" spans="8:22" x14ac:dyDescent="0.3">
      <c r="H2799"/>
      <c r="I2799"/>
      <c r="S2799"/>
      <c r="T2799"/>
      <c r="U2799"/>
      <c r="V2799"/>
    </row>
    <row r="2800" spans="8:22" x14ac:dyDescent="0.3">
      <c r="H2800"/>
      <c r="I2800"/>
      <c r="S2800"/>
      <c r="T2800"/>
      <c r="U2800"/>
      <c r="V2800"/>
    </row>
    <row r="2801" spans="8:22" x14ac:dyDescent="0.3">
      <c r="H2801"/>
      <c r="I2801"/>
      <c r="S2801"/>
      <c r="T2801"/>
      <c r="U2801"/>
      <c r="V2801"/>
    </row>
    <row r="2802" spans="8:22" x14ac:dyDescent="0.3">
      <c r="H2802"/>
      <c r="I2802"/>
      <c r="S2802"/>
      <c r="T2802"/>
      <c r="U2802"/>
      <c r="V2802"/>
    </row>
    <row r="2803" spans="8:22" x14ac:dyDescent="0.3">
      <c r="H2803"/>
      <c r="I2803"/>
      <c r="S2803"/>
      <c r="T2803"/>
      <c r="U2803"/>
      <c r="V2803"/>
    </row>
    <row r="2804" spans="8:22" x14ac:dyDescent="0.3">
      <c r="H2804"/>
      <c r="I2804"/>
      <c r="S2804"/>
      <c r="T2804"/>
      <c r="U2804"/>
      <c r="V2804"/>
    </row>
    <row r="2805" spans="8:22" x14ac:dyDescent="0.3">
      <c r="H2805"/>
      <c r="I2805"/>
      <c r="S2805"/>
      <c r="T2805"/>
      <c r="U2805"/>
      <c r="V2805"/>
    </row>
    <row r="2806" spans="8:22" x14ac:dyDescent="0.3">
      <c r="H2806"/>
      <c r="I2806"/>
      <c r="S2806"/>
      <c r="T2806"/>
      <c r="U2806"/>
      <c r="V2806"/>
    </row>
    <row r="2807" spans="8:22" x14ac:dyDescent="0.3">
      <c r="H2807"/>
      <c r="I2807"/>
      <c r="S2807"/>
      <c r="T2807"/>
      <c r="U2807"/>
      <c r="V2807"/>
    </row>
    <row r="2808" spans="8:22" x14ac:dyDescent="0.3">
      <c r="H2808"/>
      <c r="I2808"/>
      <c r="S2808"/>
      <c r="T2808"/>
      <c r="U2808"/>
      <c r="V2808"/>
    </row>
    <row r="2809" spans="8:22" x14ac:dyDescent="0.3">
      <c r="H2809"/>
      <c r="I2809"/>
      <c r="S2809"/>
      <c r="T2809"/>
      <c r="U2809"/>
      <c r="V2809"/>
    </row>
    <row r="2810" spans="8:22" x14ac:dyDescent="0.3">
      <c r="H2810"/>
      <c r="I2810"/>
      <c r="S2810"/>
      <c r="T2810"/>
      <c r="U2810"/>
      <c r="V2810"/>
    </row>
    <row r="2811" spans="8:22" x14ac:dyDescent="0.3">
      <c r="H2811"/>
      <c r="I2811"/>
      <c r="S2811"/>
      <c r="T2811"/>
      <c r="U2811"/>
      <c r="V2811"/>
    </row>
    <row r="2812" spans="8:22" x14ac:dyDescent="0.3">
      <c r="H2812"/>
      <c r="I2812"/>
      <c r="S2812"/>
      <c r="T2812"/>
      <c r="U2812"/>
      <c r="V2812"/>
    </row>
    <row r="2813" spans="8:22" x14ac:dyDescent="0.3">
      <c r="H2813"/>
      <c r="I2813"/>
      <c r="S2813"/>
      <c r="T2813"/>
      <c r="U2813"/>
      <c r="V2813"/>
    </row>
    <row r="2814" spans="8:22" x14ac:dyDescent="0.3">
      <c r="H2814"/>
      <c r="I2814"/>
      <c r="S2814"/>
      <c r="T2814"/>
      <c r="U2814"/>
      <c r="V2814"/>
    </row>
    <row r="2815" spans="8:22" x14ac:dyDescent="0.3">
      <c r="H2815"/>
      <c r="I2815"/>
      <c r="S2815"/>
      <c r="T2815"/>
      <c r="U2815"/>
      <c r="V2815"/>
    </row>
    <row r="2816" spans="8:22" x14ac:dyDescent="0.3">
      <c r="H2816"/>
      <c r="I2816"/>
      <c r="S2816"/>
      <c r="T2816"/>
      <c r="U2816"/>
      <c r="V2816"/>
    </row>
    <row r="2817" spans="8:22" x14ac:dyDescent="0.3">
      <c r="H2817"/>
      <c r="I2817"/>
      <c r="S2817"/>
      <c r="T2817"/>
      <c r="U2817"/>
      <c r="V2817"/>
    </row>
    <row r="2818" spans="8:22" x14ac:dyDescent="0.3">
      <c r="H2818"/>
      <c r="I2818"/>
      <c r="S2818"/>
      <c r="T2818"/>
      <c r="U2818"/>
      <c r="V2818"/>
    </row>
    <row r="2819" spans="8:22" x14ac:dyDescent="0.3">
      <c r="H2819"/>
      <c r="I2819"/>
      <c r="S2819"/>
      <c r="T2819"/>
      <c r="U2819"/>
      <c r="V2819"/>
    </row>
    <row r="2820" spans="8:22" x14ac:dyDescent="0.3">
      <c r="H2820"/>
      <c r="I2820"/>
      <c r="S2820"/>
      <c r="T2820"/>
      <c r="U2820"/>
      <c r="V2820"/>
    </row>
    <row r="2821" spans="8:22" x14ac:dyDescent="0.3">
      <c r="H2821"/>
      <c r="I2821"/>
      <c r="S2821"/>
      <c r="T2821"/>
      <c r="U2821"/>
      <c r="V2821"/>
    </row>
    <row r="2822" spans="8:22" x14ac:dyDescent="0.3">
      <c r="H2822"/>
      <c r="I2822"/>
      <c r="S2822"/>
      <c r="T2822"/>
      <c r="U2822"/>
      <c r="V2822"/>
    </row>
    <row r="2823" spans="8:22" x14ac:dyDescent="0.3">
      <c r="H2823"/>
      <c r="I2823"/>
      <c r="S2823"/>
      <c r="T2823"/>
      <c r="U2823"/>
      <c r="V2823"/>
    </row>
    <row r="2824" spans="8:22" x14ac:dyDescent="0.3">
      <c r="H2824"/>
      <c r="I2824"/>
      <c r="S2824"/>
      <c r="T2824"/>
      <c r="U2824"/>
      <c r="V2824"/>
    </row>
    <row r="2825" spans="8:22" x14ac:dyDescent="0.3">
      <c r="H2825"/>
      <c r="I2825"/>
      <c r="S2825"/>
      <c r="T2825"/>
      <c r="U2825"/>
      <c r="V2825"/>
    </row>
    <row r="2826" spans="8:22" x14ac:dyDescent="0.3">
      <c r="H2826"/>
      <c r="I2826"/>
      <c r="S2826"/>
      <c r="T2826"/>
      <c r="U2826"/>
      <c r="V2826"/>
    </row>
    <row r="2827" spans="8:22" x14ac:dyDescent="0.3">
      <c r="H2827"/>
      <c r="I2827"/>
      <c r="S2827"/>
      <c r="T2827"/>
      <c r="U2827"/>
      <c r="V2827"/>
    </row>
    <row r="2828" spans="8:22" x14ac:dyDescent="0.3">
      <c r="H2828"/>
      <c r="I2828"/>
      <c r="S2828"/>
      <c r="T2828"/>
      <c r="U2828"/>
      <c r="V2828"/>
    </row>
    <row r="2829" spans="8:22" x14ac:dyDescent="0.3">
      <c r="H2829"/>
      <c r="I2829"/>
      <c r="S2829"/>
      <c r="T2829"/>
      <c r="U2829"/>
      <c r="V2829"/>
    </row>
    <row r="2830" spans="8:22" x14ac:dyDescent="0.3">
      <c r="H2830"/>
      <c r="I2830"/>
      <c r="S2830"/>
      <c r="T2830"/>
      <c r="U2830"/>
      <c r="V2830"/>
    </row>
    <row r="2831" spans="8:22" x14ac:dyDescent="0.3">
      <c r="H2831"/>
      <c r="I2831"/>
      <c r="S2831"/>
      <c r="T2831"/>
      <c r="U2831"/>
      <c r="V2831"/>
    </row>
    <row r="2832" spans="8:22" x14ac:dyDescent="0.3">
      <c r="H2832"/>
      <c r="I2832"/>
      <c r="S2832"/>
      <c r="T2832"/>
      <c r="U2832"/>
      <c r="V2832"/>
    </row>
    <row r="2833" spans="8:22" x14ac:dyDescent="0.3">
      <c r="H2833"/>
      <c r="I2833"/>
      <c r="S2833"/>
      <c r="T2833"/>
      <c r="U2833"/>
      <c r="V2833"/>
    </row>
    <row r="2834" spans="8:22" x14ac:dyDescent="0.3">
      <c r="H2834"/>
      <c r="I2834"/>
      <c r="S2834"/>
      <c r="T2834"/>
      <c r="U2834"/>
      <c r="V2834"/>
    </row>
    <row r="2835" spans="8:22" x14ac:dyDescent="0.3">
      <c r="H2835"/>
      <c r="I2835"/>
      <c r="S2835"/>
      <c r="T2835"/>
      <c r="U2835"/>
      <c r="V2835"/>
    </row>
    <row r="2836" spans="8:22" x14ac:dyDescent="0.3">
      <c r="H2836"/>
      <c r="I2836"/>
      <c r="S2836"/>
      <c r="T2836"/>
      <c r="U2836"/>
      <c r="V2836"/>
    </row>
    <row r="2837" spans="8:22" x14ac:dyDescent="0.3">
      <c r="H2837"/>
      <c r="I2837"/>
      <c r="S2837"/>
      <c r="T2837"/>
      <c r="U2837"/>
      <c r="V2837"/>
    </row>
    <row r="2838" spans="8:22" x14ac:dyDescent="0.3">
      <c r="H2838"/>
      <c r="I2838"/>
      <c r="S2838"/>
      <c r="T2838"/>
      <c r="U2838"/>
      <c r="V2838"/>
    </row>
    <row r="2839" spans="8:22" x14ac:dyDescent="0.3">
      <c r="H2839"/>
      <c r="I2839"/>
      <c r="S2839"/>
      <c r="T2839"/>
      <c r="U2839"/>
      <c r="V2839"/>
    </row>
    <row r="2840" spans="8:22" x14ac:dyDescent="0.3">
      <c r="H2840"/>
      <c r="I2840"/>
      <c r="S2840"/>
      <c r="T2840"/>
      <c r="U2840"/>
      <c r="V2840"/>
    </row>
    <row r="2841" spans="8:22" x14ac:dyDescent="0.3">
      <c r="H2841"/>
      <c r="I2841"/>
      <c r="S2841"/>
      <c r="T2841"/>
      <c r="U2841"/>
      <c r="V2841"/>
    </row>
    <row r="2842" spans="8:22" x14ac:dyDescent="0.3">
      <c r="H2842"/>
      <c r="I2842"/>
      <c r="S2842"/>
      <c r="T2842"/>
      <c r="U2842"/>
      <c r="V2842"/>
    </row>
    <row r="2843" spans="8:22" x14ac:dyDescent="0.3">
      <c r="H2843"/>
      <c r="I2843"/>
      <c r="S2843"/>
      <c r="T2843"/>
      <c r="U2843"/>
      <c r="V2843"/>
    </row>
    <row r="2844" spans="8:22" x14ac:dyDescent="0.3">
      <c r="H2844"/>
      <c r="I2844"/>
      <c r="S2844"/>
      <c r="T2844"/>
      <c r="U2844"/>
      <c r="V2844"/>
    </row>
    <row r="2845" spans="8:22" x14ac:dyDescent="0.3">
      <c r="H2845"/>
      <c r="I2845"/>
      <c r="S2845"/>
      <c r="T2845"/>
      <c r="U2845"/>
      <c r="V2845"/>
    </row>
    <row r="2846" spans="8:22" x14ac:dyDescent="0.3">
      <c r="H2846"/>
      <c r="I2846"/>
      <c r="S2846"/>
      <c r="T2846"/>
      <c r="U2846"/>
      <c r="V2846"/>
    </row>
    <row r="2847" spans="8:22" x14ac:dyDescent="0.3">
      <c r="H2847"/>
      <c r="I2847"/>
      <c r="S2847"/>
      <c r="T2847"/>
      <c r="U2847"/>
      <c r="V2847"/>
    </row>
    <row r="2848" spans="8:22" x14ac:dyDescent="0.3">
      <c r="H2848"/>
      <c r="I2848"/>
      <c r="S2848"/>
      <c r="T2848"/>
      <c r="U2848"/>
      <c r="V2848"/>
    </row>
    <row r="2849" spans="8:22" x14ac:dyDescent="0.3">
      <c r="H2849"/>
      <c r="I2849"/>
      <c r="S2849"/>
      <c r="T2849"/>
      <c r="U2849"/>
      <c r="V2849"/>
    </row>
    <row r="2850" spans="8:22" x14ac:dyDescent="0.3">
      <c r="H2850"/>
      <c r="I2850"/>
      <c r="S2850"/>
      <c r="T2850"/>
      <c r="U2850"/>
      <c r="V2850"/>
    </row>
    <row r="2851" spans="8:22" x14ac:dyDescent="0.3">
      <c r="H2851"/>
      <c r="I2851"/>
      <c r="S2851"/>
      <c r="T2851"/>
      <c r="U2851"/>
      <c r="V2851"/>
    </row>
    <row r="2852" spans="8:22" x14ac:dyDescent="0.3">
      <c r="H2852"/>
      <c r="I2852"/>
      <c r="S2852"/>
      <c r="T2852"/>
      <c r="U2852"/>
      <c r="V2852"/>
    </row>
    <row r="2853" spans="8:22" x14ac:dyDescent="0.3">
      <c r="H2853"/>
      <c r="I2853"/>
      <c r="S2853"/>
      <c r="T2853"/>
      <c r="U2853"/>
      <c r="V2853"/>
    </row>
    <row r="2854" spans="8:22" x14ac:dyDescent="0.3">
      <c r="H2854"/>
      <c r="I2854"/>
      <c r="S2854"/>
      <c r="T2854"/>
      <c r="U2854"/>
      <c r="V2854"/>
    </row>
    <row r="2855" spans="8:22" x14ac:dyDescent="0.3">
      <c r="H2855"/>
      <c r="I2855"/>
      <c r="S2855"/>
      <c r="T2855"/>
      <c r="U2855"/>
      <c r="V2855"/>
    </row>
    <row r="2856" spans="8:22" x14ac:dyDescent="0.3">
      <c r="H2856"/>
      <c r="I2856"/>
      <c r="S2856"/>
      <c r="T2856"/>
      <c r="U2856"/>
      <c r="V2856"/>
    </row>
    <row r="2857" spans="8:22" x14ac:dyDescent="0.3">
      <c r="H2857"/>
      <c r="I2857"/>
      <c r="S2857"/>
      <c r="T2857"/>
      <c r="U2857"/>
      <c r="V2857"/>
    </row>
    <row r="2858" spans="8:22" x14ac:dyDescent="0.3">
      <c r="H2858"/>
      <c r="I2858"/>
      <c r="S2858"/>
      <c r="T2858"/>
      <c r="U2858"/>
      <c r="V2858"/>
    </row>
    <row r="2859" spans="8:22" x14ac:dyDescent="0.3">
      <c r="H2859"/>
      <c r="I2859"/>
      <c r="S2859"/>
      <c r="T2859"/>
      <c r="U2859"/>
      <c r="V2859"/>
    </row>
    <row r="2860" spans="8:22" x14ac:dyDescent="0.3">
      <c r="H2860"/>
      <c r="I2860"/>
      <c r="S2860"/>
      <c r="T2860"/>
      <c r="U2860"/>
      <c r="V2860"/>
    </row>
    <row r="2861" spans="8:22" x14ac:dyDescent="0.3">
      <c r="H2861"/>
      <c r="I2861"/>
      <c r="S2861"/>
      <c r="T2861"/>
      <c r="U2861"/>
      <c r="V2861"/>
    </row>
    <row r="2862" spans="8:22" x14ac:dyDescent="0.3">
      <c r="H2862"/>
      <c r="I2862"/>
      <c r="S2862"/>
      <c r="T2862"/>
      <c r="U2862"/>
      <c r="V2862"/>
    </row>
    <row r="2863" spans="8:22" x14ac:dyDescent="0.3">
      <c r="H2863"/>
      <c r="I2863"/>
      <c r="S2863"/>
      <c r="T2863"/>
      <c r="U2863"/>
      <c r="V2863"/>
    </row>
    <row r="2864" spans="8:22" x14ac:dyDescent="0.3">
      <c r="H2864"/>
      <c r="I2864"/>
      <c r="S2864"/>
      <c r="T2864"/>
      <c r="U2864"/>
      <c r="V2864"/>
    </row>
    <row r="2865" spans="8:22" x14ac:dyDescent="0.3">
      <c r="H2865"/>
      <c r="I2865"/>
      <c r="S2865"/>
      <c r="T2865"/>
      <c r="U2865"/>
      <c r="V2865"/>
    </row>
    <row r="2866" spans="8:22" x14ac:dyDescent="0.3">
      <c r="H2866"/>
      <c r="I2866"/>
      <c r="S2866"/>
      <c r="T2866"/>
      <c r="U2866"/>
      <c r="V2866"/>
    </row>
    <row r="2867" spans="8:22" x14ac:dyDescent="0.3">
      <c r="H2867"/>
      <c r="I2867"/>
      <c r="S2867"/>
      <c r="T2867"/>
      <c r="U2867"/>
      <c r="V2867"/>
    </row>
    <row r="2868" spans="8:22" x14ac:dyDescent="0.3">
      <c r="H2868"/>
      <c r="I2868"/>
      <c r="S2868"/>
      <c r="T2868"/>
      <c r="U2868"/>
      <c r="V2868"/>
    </row>
    <row r="2869" spans="8:22" x14ac:dyDescent="0.3">
      <c r="H2869"/>
      <c r="I2869"/>
      <c r="S2869"/>
      <c r="T2869"/>
      <c r="U2869"/>
      <c r="V2869"/>
    </row>
    <row r="2870" spans="8:22" x14ac:dyDescent="0.3">
      <c r="H2870"/>
      <c r="I2870"/>
      <c r="S2870"/>
      <c r="T2870"/>
      <c r="U2870"/>
      <c r="V2870"/>
    </row>
    <row r="2871" spans="8:22" x14ac:dyDescent="0.3">
      <c r="H2871"/>
      <c r="I2871"/>
      <c r="S2871"/>
      <c r="T2871"/>
      <c r="U2871"/>
      <c r="V2871"/>
    </row>
    <row r="2872" spans="8:22" x14ac:dyDescent="0.3">
      <c r="H2872"/>
      <c r="I2872"/>
      <c r="S2872"/>
      <c r="T2872"/>
      <c r="U2872"/>
      <c r="V2872"/>
    </row>
    <row r="2873" spans="8:22" x14ac:dyDescent="0.3">
      <c r="H2873"/>
      <c r="I2873"/>
      <c r="S2873"/>
      <c r="T2873"/>
      <c r="U2873"/>
      <c r="V2873"/>
    </row>
    <row r="2874" spans="8:22" x14ac:dyDescent="0.3">
      <c r="H2874"/>
      <c r="I2874"/>
      <c r="S2874"/>
      <c r="T2874"/>
      <c r="U2874"/>
      <c r="V2874"/>
    </row>
    <row r="2875" spans="8:22" x14ac:dyDescent="0.3">
      <c r="H2875"/>
      <c r="I2875"/>
      <c r="S2875"/>
      <c r="T2875"/>
      <c r="U2875"/>
      <c r="V2875"/>
    </row>
    <row r="2876" spans="8:22" x14ac:dyDescent="0.3">
      <c r="H2876"/>
      <c r="I2876"/>
      <c r="S2876"/>
      <c r="T2876"/>
      <c r="U2876"/>
      <c r="V2876"/>
    </row>
    <row r="2877" spans="8:22" x14ac:dyDescent="0.3">
      <c r="H2877"/>
      <c r="I2877"/>
      <c r="S2877"/>
      <c r="T2877"/>
      <c r="U2877"/>
      <c r="V2877"/>
    </row>
    <row r="2878" spans="8:22" x14ac:dyDescent="0.3">
      <c r="H2878"/>
      <c r="I2878"/>
      <c r="S2878"/>
      <c r="T2878"/>
      <c r="U2878"/>
      <c r="V2878"/>
    </row>
    <row r="2879" spans="8:22" x14ac:dyDescent="0.3">
      <c r="H2879"/>
      <c r="I2879"/>
      <c r="S2879"/>
      <c r="T2879"/>
      <c r="U2879"/>
      <c r="V2879"/>
    </row>
    <row r="2880" spans="8:22" x14ac:dyDescent="0.3">
      <c r="H2880"/>
      <c r="I2880"/>
      <c r="S2880"/>
      <c r="T2880"/>
      <c r="U2880"/>
      <c r="V2880"/>
    </row>
    <row r="2881" spans="8:22" x14ac:dyDescent="0.3">
      <c r="H2881"/>
      <c r="I2881"/>
      <c r="S2881"/>
      <c r="T2881"/>
      <c r="U2881"/>
      <c r="V2881"/>
    </row>
    <row r="2882" spans="8:22" x14ac:dyDescent="0.3">
      <c r="H2882"/>
      <c r="I2882"/>
      <c r="S2882"/>
      <c r="T2882"/>
      <c r="U2882"/>
      <c r="V2882"/>
    </row>
    <row r="2883" spans="8:22" x14ac:dyDescent="0.3">
      <c r="H2883"/>
      <c r="I2883"/>
      <c r="S2883"/>
      <c r="T2883"/>
      <c r="U2883"/>
      <c r="V2883"/>
    </row>
    <row r="2884" spans="8:22" x14ac:dyDescent="0.3">
      <c r="H2884"/>
      <c r="I2884"/>
      <c r="S2884"/>
      <c r="T2884"/>
      <c r="U2884"/>
      <c r="V2884"/>
    </row>
    <row r="2885" spans="8:22" x14ac:dyDescent="0.3">
      <c r="H2885"/>
      <c r="I2885"/>
      <c r="S2885"/>
      <c r="T2885"/>
      <c r="U2885"/>
      <c r="V2885"/>
    </row>
    <row r="2886" spans="8:22" x14ac:dyDescent="0.3">
      <c r="H2886"/>
      <c r="I2886"/>
      <c r="S2886"/>
      <c r="T2886"/>
      <c r="U2886"/>
      <c r="V2886"/>
    </row>
    <row r="2887" spans="8:22" x14ac:dyDescent="0.3">
      <c r="H2887"/>
      <c r="I2887"/>
      <c r="S2887"/>
      <c r="T2887"/>
      <c r="U2887"/>
      <c r="V2887"/>
    </row>
    <row r="2888" spans="8:22" x14ac:dyDescent="0.3">
      <c r="H2888"/>
      <c r="I2888"/>
      <c r="S2888"/>
      <c r="T2888"/>
      <c r="U2888"/>
      <c r="V2888"/>
    </row>
    <row r="2889" spans="8:22" x14ac:dyDescent="0.3">
      <c r="H2889"/>
      <c r="I2889"/>
      <c r="S2889"/>
      <c r="T2889"/>
      <c r="U2889"/>
      <c r="V2889"/>
    </row>
    <row r="2890" spans="8:22" x14ac:dyDescent="0.3">
      <c r="H2890"/>
      <c r="I2890"/>
      <c r="S2890"/>
      <c r="T2890"/>
      <c r="U2890"/>
      <c r="V2890"/>
    </row>
    <row r="2891" spans="8:22" x14ac:dyDescent="0.3">
      <c r="H2891"/>
      <c r="I2891"/>
      <c r="S2891"/>
      <c r="T2891"/>
      <c r="U2891"/>
      <c r="V2891"/>
    </row>
    <row r="2892" spans="8:22" x14ac:dyDescent="0.3">
      <c r="H2892"/>
      <c r="I2892"/>
      <c r="S2892"/>
      <c r="T2892"/>
      <c r="U2892"/>
      <c r="V2892"/>
    </row>
    <row r="2893" spans="8:22" x14ac:dyDescent="0.3">
      <c r="H2893"/>
      <c r="I2893"/>
      <c r="S2893"/>
      <c r="T2893"/>
      <c r="U2893"/>
      <c r="V2893"/>
    </row>
    <row r="2894" spans="8:22" x14ac:dyDescent="0.3">
      <c r="H2894"/>
      <c r="I2894"/>
      <c r="S2894"/>
      <c r="T2894"/>
      <c r="U2894"/>
      <c r="V2894"/>
    </row>
    <row r="2895" spans="8:22" x14ac:dyDescent="0.3">
      <c r="H2895"/>
      <c r="I2895"/>
      <c r="S2895"/>
      <c r="T2895"/>
      <c r="U2895"/>
      <c r="V2895"/>
    </row>
    <row r="2896" spans="8:22" x14ac:dyDescent="0.3">
      <c r="H2896"/>
      <c r="I2896"/>
      <c r="S2896"/>
      <c r="T2896"/>
      <c r="U2896"/>
      <c r="V2896"/>
    </row>
    <row r="2897" spans="8:22" x14ac:dyDescent="0.3">
      <c r="H2897"/>
      <c r="I2897"/>
      <c r="S2897"/>
      <c r="T2897"/>
      <c r="U2897"/>
      <c r="V2897"/>
    </row>
    <row r="2898" spans="8:22" x14ac:dyDescent="0.3">
      <c r="H2898"/>
      <c r="I2898"/>
      <c r="S2898"/>
      <c r="T2898"/>
      <c r="U2898"/>
      <c r="V2898"/>
    </row>
    <row r="2899" spans="8:22" x14ac:dyDescent="0.3">
      <c r="H2899"/>
      <c r="I2899"/>
      <c r="S2899"/>
      <c r="T2899"/>
      <c r="U2899"/>
      <c r="V2899"/>
    </row>
    <row r="2900" spans="8:22" x14ac:dyDescent="0.3">
      <c r="H2900"/>
      <c r="I2900"/>
      <c r="S2900"/>
      <c r="T2900"/>
      <c r="U2900"/>
      <c r="V2900"/>
    </row>
    <row r="2901" spans="8:22" x14ac:dyDescent="0.3">
      <c r="H2901"/>
      <c r="I2901"/>
      <c r="S2901"/>
      <c r="T2901"/>
      <c r="U2901"/>
      <c r="V2901"/>
    </row>
    <row r="2902" spans="8:22" x14ac:dyDescent="0.3">
      <c r="H2902"/>
      <c r="I2902"/>
      <c r="S2902"/>
      <c r="T2902"/>
      <c r="U2902"/>
      <c r="V2902"/>
    </row>
    <row r="2903" spans="8:22" x14ac:dyDescent="0.3">
      <c r="H2903"/>
      <c r="I2903"/>
      <c r="S2903"/>
      <c r="T2903"/>
      <c r="U2903"/>
      <c r="V2903"/>
    </row>
    <row r="2904" spans="8:22" x14ac:dyDescent="0.3">
      <c r="H2904"/>
      <c r="I2904"/>
      <c r="S2904"/>
      <c r="T2904"/>
      <c r="U2904"/>
      <c r="V2904"/>
    </row>
    <row r="2905" spans="8:22" x14ac:dyDescent="0.3">
      <c r="H2905"/>
      <c r="I2905"/>
      <c r="S2905"/>
      <c r="T2905"/>
      <c r="U2905"/>
      <c r="V2905"/>
    </row>
    <row r="2906" spans="8:22" x14ac:dyDescent="0.3">
      <c r="H2906"/>
      <c r="I2906"/>
      <c r="S2906"/>
      <c r="T2906"/>
      <c r="U2906"/>
      <c r="V2906"/>
    </row>
    <row r="2907" spans="8:22" x14ac:dyDescent="0.3">
      <c r="H2907"/>
      <c r="I2907"/>
      <c r="S2907"/>
      <c r="T2907"/>
      <c r="U2907"/>
      <c r="V2907"/>
    </row>
    <row r="2908" spans="8:22" x14ac:dyDescent="0.3">
      <c r="H2908"/>
      <c r="I2908"/>
      <c r="S2908"/>
      <c r="T2908"/>
      <c r="U2908"/>
      <c r="V2908"/>
    </row>
    <row r="2909" spans="8:22" x14ac:dyDescent="0.3">
      <c r="H2909"/>
      <c r="I2909"/>
      <c r="S2909"/>
      <c r="T2909"/>
      <c r="U2909"/>
      <c r="V2909"/>
    </row>
    <row r="2910" spans="8:22" x14ac:dyDescent="0.3">
      <c r="H2910"/>
      <c r="I2910"/>
      <c r="S2910"/>
      <c r="T2910"/>
      <c r="U2910"/>
      <c r="V2910"/>
    </row>
    <row r="2911" spans="8:22" x14ac:dyDescent="0.3">
      <c r="H2911"/>
      <c r="I2911"/>
      <c r="S2911"/>
      <c r="T2911"/>
      <c r="U2911"/>
      <c r="V2911"/>
    </row>
    <row r="2912" spans="8:22" x14ac:dyDescent="0.3">
      <c r="H2912"/>
      <c r="I2912"/>
      <c r="S2912"/>
      <c r="T2912"/>
      <c r="U2912"/>
      <c r="V2912"/>
    </row>
    <row r="2913" spans="8:22" x14ac:dyDescent="0.3">
      <c r="H2913"/>
      <c r="I2913"/>
      <c r="S2913"/>
      <c r="T2913"/>
      <c r="U2913"/>
      <c r="V2913"/>
    </row>
    <row r="2914" spans="8:22" x14ac:dyDescent="0.3">
      <c r="H2914"/>
      <c r="I2914"/>
      <c r="S2914"/>
      <c r="T2914"/>
      <c r="U2914"/>
      <c r="V2914"/>
    </row>
    <row r="2915" spans="8:22" x14ac:dyDescent="0.3">
      <c r="H2915"/>
      <c r="I2915"/>
      <c r="S2915"/>
      <c r="T2915"/>
      <c r="U2915"/>
      <c r="V2915"/>
    </row>
    <row r="2916" spans="8:22" x14ac:dyDescent="0.3">
      <c r="H2916"/>
      <c r="I2916"/>
      <c r="S2916"/>
      <c r="T2916"/>
      <c r="U2916"/>
      <c r="V2916"/>
    </row>
    <row r="2917" spans="8:22" x14ac:dyDescent="0.3">
      <c r="H2917"/>
      <c r="I2917"/>
      <c r="S2917"/>
      <c r="T2917"/>
      <c r="U2917"/>
      <c r="V2917"/>
    </row>
    <row r="2918" spans="8:22" x14ac:dyDescent="0.3">
      <c r="H2918"/>
      <c r="I2918"/>
      <c r="S2918"/>
      <c r="T2918"/>
      <c r="U2918"/>
      <c r="V2918"/>
    </row>
    <row r="2919" spans="8:22" x14ac:dyDescent="0.3">
      <c r="H2919"/>
      <c r="I2919"/>
      <c r="S2919"/>
      <c r="T2919"/>
      <c r="U2919"/>
      <c r="V2919"/>
    </row>
    <row r="2920" spans="8:22" x14ac:dyDescent="0.3">
      <c r="H2920"/>
      <c r="I2920"/>
      <c r="S2920"/>
      <c r="T2920"/>
      <c r="U2920"/>
      <c r="V2920"/>
    </row>
    <row r="2921" spans="8:22" x14ac:dyDescent="0.3">
      <c r="H2921"/>
      <c r="I2921"/>
      <c r="S2921"/>
      <c r="T2921"/>
      <c r="U2921"/>
      <c r="V2921"/>
    </row>
    <row r="2922" spans="8:22" x14ac:dyDescent="0.3">
      <c r="H2922"/>
      <c r="I2922"/>
      <c r="S2922"/>
      <c r="T2922"/>
      <c r="U2922"/>
      <c r="V2922"/>
    </row>
    <row r="2923" spans="8:22" x14ac:dyDescent="0.3">
      <c r="H2923"/>
      <c r="I2923"/>
      <c r="S2923"/>
      <c r="T2923"/>
      <c r="U2923"/>
      <c r="V2923"/>
    </row>
    <row r="2924" spans="8:22" x14ac:dyDescent="0.3">
      <c r="H2924"/>
      <c r="I2924"/>
      <c r="S2924"/>
      <c r="T2924"/>
      <c r="U2924"/>
      <c r="V2924"/>
    </row>
    <row r="2925" spans="8:22" x14ac:dyDescent="0.3">
      <c r="H2925"/>
      <c r="I2925"/>
      <c r="S2925"/>
      <c r="T2925"/>
      <c r="U2925"/>
      <c r="V2925"/>
    </row>
    <row r="2926" spans="8:22" x14ac:dyDescent="0.3">
      <c r="H2926"/>
      <c r="I2926"/>
      <c r="S2926"/>
      <c r="T2926"/>
      <c r="U2926"/>
      <c r="V2926"/>
    </row>
    <row r="2927" spans="8:22" x14ac:dyDescent="0.3">
      <c r="H2927"/>
      <c r="I2927"/>
      <c r="S2927"/>
      <c r="T2927"/>
      <c r="U2927"/>
      <c r="V2927"/>
    </row>
    <row r="2928" spans="8:22" x14ac:dyDescent="0.3">
      <c r="H2928"/>
      <c r="I2928"/>
      <c r="S2928"/>
      <c r="T2928"/>
      <c r="U2928"/>
      <c r="V2928"/>
    </row>
    <row r="2929" spans="8:22" x14ac:dyDescent="0.3">
      <c r="H2929"/>
      <c r="I2929"/>
      <c r="S2929"/>
      <c r="T2929"/>
      <c r="U2929"/>
      <c r="V2929"/>
    </row>
    <row r="2930" spans="8:22" x14ac:dyDescent="0.3">
      <c r="H2930"/>
      <c r="I2930"/>
      <c r="S2930"/>
      <c r="T2930"/>
      <c r="U2930"/>
      <c r="V2930"/>
    </row>
    <row r="2931" spans="8:22" x14ac:dyDescent="0.3">
      <c r="H2931"/>
      <c r="I2931"/>
      <c r="S2931"/>
      <c r="T2931"/>
      <c r="U2931"/>
      <c r="V2931"/>
    </row>
    <row r="2932" spans="8:22" x14ac:dyDescent="0.3">
      <c r="H2932"/>
      <c r="I2932"/>
      <c r="S2932"/>
      <c r="T2932"/>
      <c r="U2932"/>
      <c r="V2932"/>
    </row>
    <row r="2933" spans="8:22" x14ac:dyDescent="0.3">
      <c r="H2933"/>
      <c r="I2933"/>
      <c r="S2933"/>
      <c r="T2933"/>
      <c r="U2933"/>
      <c r="V2933"/>
    </row>
    <row r="2934" spans="8:22" x14ac:dyDescent="0.3">
      <c r="H2934"/>
      <c r="I2934"/>
      <c r="S2934"/>
      <c r="T2934"/>
      <c r="U2934"/>
      <c r="V2934"/>
    </row>
    <row r="2935" spans="8:22" x14ac:dyDescent="0.3">
      <c r="H2935"/>
      <c r="I2935"/>
      <c r="S2935"/>
      <c r="T2935"/>
      <c r="U2935"/>
      <c r="V2935"/>
    </row>
    <row r="2936" spans="8:22" x14ac:dyDescent="0.3">
      <c r="H2936"/>
      <c r="I2936"/>
      <c r="S2936"/>
      <c r="T2936"/>
      <c r="U2936"/>
      <c r="V2936"/>
    </row>
    <row r="2937" spans="8:22" x14ac:dyDescent="0.3">
      <c r="H2937"/>
      <c r="I2937"/>
      <c r="S2937"/>
      <c r="T2937"/>
      <c r="U2937"/>
      <c r="V2937"/>
    </row>
    <row r="2938" spans="8:22" x14ac:dyDescent="0.3">
      <c r="H2938"/>
      <c r="I2938"/>
      <c r="S2938"/>
      <c r="T2938"/>
      <c r="U2938"/>
      <c r="V2938"/>
    </row>
    <row r="2939" spans="8:22" x14ac:dyDescent="0.3">
      <c r="H2939"/>
      <c r="I2939"/>
      <c r="S2939"/>
      <c r="T2939"/>
      <c r="U2939"/>
      <c r="V2939"/>
    </row>
    <row r="2940" spans="8:22" x14ac:dyDescent="0.3">
      <c r="H2940"/>
      <c r="I2940"/>
      <c r="S2940"/>
      <c r="T2940"/>
      <c r="U2940"/>
      <c r="V2940"/>
    </row>
    <row r="2941" spans="8:22" x14ac:dyDescent="0.3">
      <c r="H2941"/>
      <c r="I2941"/>
      <c r="S2941"/>
      <c r="T2941"/>
      <c r="U2941"/>
      <c r="V2941"/>
    </row>
    <row r="2942" spans="8:22" x14ac:dyDescent="0.3">
      <c r="H2942"/>
      <c r="I2942"/>
      <c r="S2942"/>
      <c r="T2942"/>
      <c r="U2942"/>
      <c r="V2942"/>
    </row>
    <row r="2943" spans="8:22" x14ac:dyDescent="0.3">
      <c r="H2943"/>
      <c r="I2943"/>
      <c r="S2943"/>
      <c r="T2943"/>
      <c r="U2943"/>
      <c r="V2943"/>
    </row>
    <row r="2944" spans="8:22" x14ac:dyDescent="0.3">
      <c r="H2944"/>
      <c r="I2944"/>
      <c r="S2944"/>
      <c r="T2944"/>
      <c r="U2944"/>
      <c r="V2944"/>
    </row>
    <row r="2945" spans="8:22" x14ac:dyDescent="0.3">
      <c r="H2945"/>
      <c r="I2945"/>
      <c r="S2945"/>
      <c r="T2945"/>
      <c r="U2945"/>
      <c r="V2945"/>
    </row>
    <row r="2946" spans="8:22" x14ac:dyDescent="0.3">
      <c r="H2946"/>
      <c r="I2946"/>
      <c r="S2946"/>
      <c r="T2946"/>
      <c r="U2946"/>
      <c r="V2946"/>
    </row>
    <row r="2947" spans="8:22" x14ac:dyDescent="0.3">
      <c r="H2947"/>
      <c r="I2947"/>
      <c r="S2947"/>
      <c r="T2947"/>
      <c r="U2947"/>
      <c r="V2947"/>
    </row>
    <row r="2948" spans="8:22" x14ac:dyDescent="0.3">
      <c r="H2948"/>
      <c r="I2948"/>
      <c r="S2948"/>
      <c r="T2948"/>
      <c r="U2948"/>
      <c r="V2948"/>
    </row>
    <row r="2949" spans="8:22" x14ac:dyDescent="0.3">
      <c r="H2949"/>
      <c r="I2949"/>
      <c r="S2949"/>
      <c r="T2949"/>
      <c r="U2949"/>
      <c r="V2949"/>
    </row>
    <row r="2950" spans="8:22" x14ac:dyDescent="0.3">
      <c r="H2950"/>
      <c r="I2950"/>
      <c r="S2950"/>
      <c r="T2950"/>
      <c r="U2950"/>
      <c r="V2950"/>
    </row>
    <row r="2951" spans="8:22" x14ac:dyDescent="0.3">
      <c r="H2951"/>
      <c r="I2951"/>
      <c r="S2951"/>
      <c r="T2951"/>
      <c r="U2951"/>
      <c r="V2951"/>
    </row>
    <row r="2952" spans="8:22" x14ac:dyDescent="0.3">
      <c r="H2952"/>
      <c r="I2952"/>
      <c r="S2952"/>
      <c r="T2952"/>
      <c r="U2952"/>
      <c r="V2952"/>
    </row>
    <row r="2953" spans="8:22" x14ac:dyDescent="0.3">
      <c r="H2953"/>
      <c r="I2953"/>
      <c r="S2953"/>
      <c r="T2953"/>
      <c r="U2953"/>
      <c r="V2953"/>
    </row>
    <row r="2954" spans="8:22" x14ac:dyDescent="0.3">
      <c r="H2954"/>
      <c r="I2954"/>
      <c r="S2954"/>
      <c r="T2954"/>
      <c r="U2954"/>
      <c r="V2954"/>
    </row>
    <row r="2955" spans="8:22" x14ac:dyDescent="0.3">
      <c r="H2955"/>
      <c r="I2955"/>
      <c r="S2955"/>
      <c r="T2955"/>
      <c r="U2955"/>
      <c r="V2955"/>
    </row>
    <row r="2956" spans="8:22" x14ac:dyDescent="0.3">
      <c r="H2956"/>
      <c r="I2956"/>
      <c r="S2956"/>
      <c r="T2956"/>
      <c r="U2956"/>
      <c r="V2956"/>
    </row>
    <row r="2957" spans="8:22" x14ac:dyDescent="0.3">
      <c r="H2957"/>
      <c r="I2957"/>
      <c r="S2957"/>
      <c r="T2957"/>
      <c r="U2957"/>
      <c r="V2957"/>
    </row>
    <row r="2958" spans="8:22" x14ac:dyDescent="0.3">
      <c r="H2958"/>
      <c r="I2958"/>
      <c r="S2958"/>
      <c r="T2958"/>
      <c r="U2958"/>
      <c r="V2958"/>
    </row>
    <row r="2959" spans="8:22" x14ac:dyDescent="0.3">
      <c r="H2959"/>
      <c r="I2959"/>
      <c r="S2959"/>
      <c r="T2959"/>
      <c r="U2959"/>
      <c r="V2959"/>
    </row>
    <row r="2960" spans="8:22" x14ac:dyDescent="0.3">
      <c r="H2960"/>
      <c r="I2960"/>
      <c r="S2960"/>
      <c r="T2960"/>
      <c r="U2960"/>
      <c r="V2960"/>
    </row>
    <row r="2961" spans="8:22" x14ac:dyDescent="0.3">
      <c r="H2961"/>
      <c r="I2961"/>
      <c r="S2961"/>
      <c r="T2961"/>
      <c r="U2961"/>
      <c r="V2961"/>
    </row>
    <row r="2962" spans="8:22" x14ac:dyDescent="0.3">
      <c r="H2962"/>
      <c r="I2962"/>
      <c r="S2962"/>
      <c r="T2962"/>
      <c r="U2962"/>
      <c r="V2962"/>
    </row>
    <row r="2963" spans="8:22" x14ac:dyDescent="0.3">
      <c r="H2963"/>
      <c r="I2963"/>
      <c r="S2963"/>
      <c r="T2963"/>
      <c r="U2963"/>
      <c r="V2963"/>
    </row>
    <row r="2964" spans="8:22" x14ac:dyDescent="0.3">
      <c r="H2964"/>
      <c r="I2964"/>
      <c r="S2964"/>
      <c r="T2964"/>
      <c r="U2964"/>
      <c r="V2964"/>
    </row>
    <row r="2965" spans="8:22" x14ac:dyDescent="0.3">
      <c r="H2965"/>
      <c r="I2965"/>
      <c r="S2965"/>
      <c r="T2965"/>
      <c r="U2965"/>
      <c r="V2965"/>
    </row>
    <row r="2966" spans="8:22" x14ac:dyDescent="0.3">
      <c r="H2966"/>
      <c r="I2966"/>
      <c r="S2966"/>
      <c r="T2966"/>
      <c r="U2966"/>
      <c r="V2966"/>
    </row>
    <row r="2967" spans="8:22" x14ac:dyDescent="0.3">
      <c r="H2967"/>
      <c r="I2967"/>
      <c r="S2967"/>
      <c r="T2967"/>
      <c r="U2967"/>
      <c r="V2967"/>
    </row>
    <row r="2968" spans="8:22" x14ac:dyDescent="0.3">
      <c r="H2968"/>
      <c r="I2968"/>
      <c r="S2968"/>
      <c r="T2968"/>
      <c r="U2968"/>
      <c r="V2968"/>
    </row>
    <row r="2969" spans="8:22" x14ac:dyDescent="0.3">
      <c r="H2969"/>
      <c r="I2969"/>
      <c r="S2969"/>
      <c r="T2969"/>
      <c r="U2969"/>
      <c r="V2969"/>
    </row>
    <row r="2970" spans="8:22" x14ac:dyDescent="0.3">
      <c r="H2970"/>
      <c r="I2970"/>
      <c r="S2970"/>
      <c r="T2970"/>
      <c r="U2970"/>
      <c r="V2970"/>
    </row>
    <row r="2971" spans="8:22" x14ac:dyDescent="0.3">
      <c r="H2971"/>
      <c r="I2971"/>
      <c r="S2971"/>
      <c r="T2971"/>
      <c r="U2971"/>
      <c r="V2971"/>
    </row>
    <row r="2972" spans="8:22" x14ac:dyDescent="0.3">
      <c r="H2972"/>
      <c r="I2972"/>
      <c r="S2972"/>
      <c r="T2972"/>
      <c r="U2972"/>
      <c r="V2972"/>
    </row>
    <row r="2973" spans="8:22" x14ac:dyDescent="0.3">
      <c r="H2973"/>
      <c r="I2973"/>
      <c r="S2973"/>
      <c r="T2973"/>
      <c r="U2973"/>
      <c r="V2973"/>
    </row>
    <row r="2974" spans="8:22" x14ac:dyDescent="0.3">
      <c r="H2974"/>
      <c r="I2974"/>
      <c r="S2974"/>
      <c r="T2974"/>
      <c r="U2974"/>
      <c r="V2974"/>
    </row>
    <row r="2975" spans="8:22" x14ac:dyDescent="0.3">
      <c r="H2975"/>
      <c r="I2975"/>
      <c r="S2975"/>
      <c r="T2975"/>
      <c r="U2975"/>
      <c r="V2975"/>
    </row>
    <row r="2976" spans="8:22" x14ac:dyDescent="0.3">
      <c r="H2976"/>
      <c r="I2976"/>
      <c r="S2976"/>
      <c r="T2976"/>
      <c r="U2976"/>
      <c r="V2976"/>
    </row>
    <row r="2977" spans="8:22" x14ac:dyDescent="0.3">
      <c r="H2977"/>
      <c r="I2977"/>
      <c r="S2977"/>
      <c r="T2977"/>
      <c r="U2977"/>
      <c r="V2977"/>
    </row>
    <row r="2978" spans="8:22" x14ac:dyDescent="0.3">
      <c r="H2978"/>
      <c r="I2978"/>
      <c r="S2978"/>
      <c r="T2978"/>
      <c r="U2978"/>
      <c r="V2978"/>
    </row>
    <row r="2979" spans="8:22" x14ac:dyDescent="0.3">
      <c r="H2979"/>
      <c r="I2979"/>
      <c r="S2979"/>
      <c r="T2979"/>
      <c r="U2979"/>
      <c r="V2979"/>
    </row>
    <row r="2980" spans="8:22" x14ac:dyDescent="0.3">
      <c r="H2980"/>
      <c r="I2980"/>
      <c r="S2980"/>
      <c r="T2980"/>
      <c r="U2980"/>
      <c r="V2980"/>
    </row>
    <row r="2981" spans="8:22" x14ac:dyDescent="0.3">
      <c r="H2981"/>
      <c r="I2981"/>
      <c r="S2981"/>
      <c r="T2981"/>
      <c r="U2981"/>
      <c r="V2981"/>
    </row>
    <row r="2982" spans="8:22" x14ac:dyDescent="0.3">
      <c r="H2982"/>
      <c r="I2982"/>
      <c r="S2982"/>
      <c r="T2982"/>
      <c r="U2982"/>
      <c r="V2982"/>
    </row>
    <row r="2983" spans="8:22" x14ac:dyDescent="0.3">
      <c r="H2983"/>
      <c r="I2983"/>
      <c r="S2983"/>
      <c r="T2983"/>
      <c r="U2983"/>
      <c r="V2983"/>
    </row>
    <row r="2984" spans="8:22" x14ac:dyDescent="0.3">
      <c r="H2984"/>
      <c r="I2984"/>
      <c r="S2984"/>
      <c r="T2984"/>
      <c r="U2984"/>
      <c r="V2984"/>
    </row>
    <row r="2985" spans="8:22" x14ac:dyDescent="0.3">
      <c r="H2985"/>
      <c r="I2985"/>
      <c r="S2985"/>
      <c r="T2985"/>
      <c r="U2985"/>
      <c r="V2985"/>
    </row>
    <row r="2986" spans="8:22" x14ac:dyDescent="0.3">
      <c r="H2986"/>
      <c r="I2986"/>
      <c r="S2986"/>
      <c r="T2986"/>
      <c r="U2986"/>
      <c r="V2986"/>
    </row>
    <row r="2987" spans="8:22" x14ac:dyDescent="0.3">
      <c r="H2987"/>
      <c r="I2987"/>
      <c r="S2987"/>
      <c r="T2987"/>
      <c r="U2987"/>
      <c r="V2987"/>
    </row>
    <row r="2988" spans="8:22" x14ac:dyDescent="0.3">
      <c r="H2988"/>
      <c r="I2988"/>
      <c r="S2988"/>
      <c r="T2988"/>
      <c r="U2988"/>
      <c r="V2988"/>
    </row>
    <row r="2989" spans="8:22" x14ac:dyDescent="0.3">
      <c r="H2989"/>
      <c r="I2989"/>
      <c r="S2989"/>
      <c r="T2989"/>
      <c r="U2989"/>
      <c r="V2989"/>
    </row>
    <row r="2990" spans="8:22" x14ac:dyDescent="0.3">
      <c r="H2990"/>
      <c r="I2990"/>
      <c r="S2990"/>
      <c r="T2990"/>
      <c r="U2990"/>
      <c r="V2990"/>
    </row>
    <row r="2991" spans="8:22" x14ac:dyDescent="0.3">
      <c r="H2991"/>
      <c r="I2991"/>
      <c r="S2991"/>
      <c r="T2991"/>
      <c r="U2991"/>
      <c r="V2991"/>
    </row>
    <row r="2992" spans="8:22" x14ac:dyDescent="0.3">
      <c r="H2992"/>
      <c r="I2992"/>
      <c r="S2992"/>
      <c r="T2992"/>
      <c r="U2992"/>
      <c r="V2992"/>
    </row>
    <row r="2993" spans="8:22" x14ac:dyDescent="0.3">
      <c r="H2993"/>
      <c r="I2993"/>
      <c r="S2993"/>
      <c r="T2993"/>
      <c r="U2993"/>
      <c r="V2993"/>
    </row>
    <row r="2994" spans="8:22" x14ac:dyDescent="0.3">
      <c r="H2994"/>
      <c r="I2994"/>
      <c r="S2994"/>
      <c r="T2994"/>
      <c r="U2994"/>
      <c r="V2994"/>
    </row>
    <row r="2995" spans="8:22" x14ac:dyDescent="0.3">
      <c r="H2995"/>
      <c r="I2995"/>
      <c r="S2995"/>
      <c r="T2995"/>
      <c r="U2995"/>
      <c r="V2995"/>
    </row>
    <row r="2996" spans="8:22" x14ac:dyDescent="0.3">
      <c r="H2996"/>
      <c r="I2996"/>
      <c r="S2996"/>
      <c r="T2996"/>
      <c r="U2996"/>
      <c r="V2996"/>
    </row>
    <row r="2997" spans="8:22" x14ac:dyDescent="0.3">
      <c r="H2997"/>
      <c r="I2997"/>
      <c r="S2997"/>
      <c r="T2997"/>
      <c r="U2997"/>
      <c r="V2997"/>
    </row>
    <row r="2998" spans="8:22" x14ac:dyDescent="0.3">
      <c r="H2998"/>
      <c r="I2998"/>
      <c r="S2998"/>
      <c r="T2998"/>
      <c r="U2998"/>
      <c r="V2998"/>
    </row>
    <row r="2999" spans="8:22" x14ac:dyDescent="0.3">
      <c r="H2999"/>
      <c r="I2999"/>
      <c r="S2999"/>
      <c r="T2999"/>
      <c r="U2999"/>
      <c r="V2999"/>
    </row>
    <row r="3000" spans="8:22" x14ac:dyDescent="0.3">
      <c r="H3000"/>
      <c r="I3000"/>
      <c r="S3000"/>
      <c r="T3000"/>
      <c r="U3000"/>
      <c r="V3000"/>
    </row>
    <row r="3001" spans="8:22" x14ac:dyDescent="0.3">
      <c r="H3001"/>
      <c r="I3001"/>
      <c r="S3001"/>
      <c r="T3001"/>
      <c r="U3001"/>
      <c r="V3001"/>
    </row>
    <row r="3002" spans="8:22" x14ac:dyDescent="0.3">
      <c r="H3002"/>
      <c r="I3002"/>
      <c r="S3002"/>
      <c r="T3002"/>
      <c r="U3002"/>
      <c r="V3002"/>
    </row>
    <row r="3003" spans="8:22" x14ac:dyDescent="0.3">
      <c r="H3003"/>
      <c r="I3003"/>
      <c r="S3003"/>
      <c r="T3003"/>
      <c r="U3003"/>
      <c r="V3003"/>
    </row>
    <row r="3004" spans="8:22" x14ac:dyDescent="0.3">
      <c r="H3004"/>
      <c r="I3004"/>
      <c r="S3004"/>
      <c r="T3004"/>
      <c r="U3004"/>
      <c r="V3004"/>
    </row>
    <row r="3005" spans="8:22" x14ac:dyDescent="0.3">
      <c r="H3005"/>
      <c r="I3005"/>
      <c r="S3005"/>
      <c r="T3005"/>
      <c r="U3005"/>
      <c r="V3005"/>
    </row>
    <row r="3006" spans="8:22" x14ac:dyDescent="0.3">
      <c r="H3006"/>
      <c r="I3006"/>
      <c r="S3006"/>
      <c r="T3006"/>
      <c r="U3006"/>
      <c r="V3006"/>
    </row>
    <row r="3007" spans="8:22" x14ac:dyDescent="0.3">
      <c r="H3007"/>
      <c r="I3007"/>
      <c r="S3007"/>
      <c r="T3007"/>
      <c r="U3007"/>
      <c r="V3007"/>
    </row>
    <row r="3008" spans="8:22" x14ac:dyDescent="0.3">
      <c r="H3008"/>
      <c r="I3008"/>
      <c r="S3008"/>
      <c r="T3008"/>
      <c r="U3008"/>
      <c r="V3008"/>
    </row>
    <row r="3009" spans="8:22" x14ac:dyDescent="0.3">
      <c r="H3009"/>
      <c r="I3009"/>
      <c r="S3009"/>
      <c r="T3009"/>
      <c r="U3009"/>
      <c r="V3009"/>
    </row>
    <row r="3010" spans="8:22" x14ac:dyDescent="0.3">
      <c r="H3010"/>
      <c r="I3010"/>
      <c r="S3010"/>
      <c r="T3010"/>
      <c r="U3010"/>
      <c r="V3010"/>
    </row>
    <row r="3011" spans="8:22" x14ac:dyDescent="0.3">
      <c r="H3011"/>
      <c r="I3011"/>
      <c r="S3011"/>
      <c r="T3011"/>
      <c r="U3011"/>
      <c r="V3011"/>
    </row>
    <row r="3012" spans="8:22" x14ac:dyDescent="0.3">
      <c r="H3012"/>
      <c r="I3012"/>
      <c r="S3012"/>
      <c r="T3012"/>
      <c r="U3012"/>
      <c r="V3012"/>
    </row>
    <row r="3013" spans="8:22" x14ac:dyDescent="0.3">
      <c r="H3013"/>
      <c r="I3013"/>
      <c r="S3013"/>
      <c r="T3013"/>
      <c r="U3013"/>
      <c r="V3013"/>
    </row>
    <row r="3014" spans="8:22" x14ac:dyDescent="0.3">
      <c r="H3014"/>
      <c r="I3014"/>
      <c r="S3014"/>
      <c r="T3014"/>
      <c r="U3014"/>
      <c r="V3014"/>
    </row>
    <row r="3015" spans="8:22" x14ac:dyDescent="0.3">
      <c r="H3015"/>
      <c r="I3015"/>
      <c r="S3015"/>
      <c r="T3015"/>
      <c r="U3015"/>
      <c r="V3015"/>
    </row>
    <row r="3016" spans="8:22" x14ac:dyDescent="0.3">
      <c r="H3016"/>
      <c r="I3016"/>
      <c r="S3016"/>
      <c r="T3016"/>
      <c r="U3016"/>
      <c r="V3016"/>
    </row>
    <row r="3017" spans="8:22" x14ac:dyDescent="0.3">
      <c r="H3017"/>
      <c r="I3017"/>
      <c r="S3017"/>
      <c r="T3017"/>
      <c r="U3017"/>
      <c r="V3017"/>
    </row>
    <row r="3018" spans="8:22" x14ac:dyDescent="0.3">
      <c r="H3018"/>
      <c r="I3018"/>
      <c r="S3018"/>
      <c r="T3018"/>
      <c r="U3018"/>
      <c r="V3018"/>
    </row>
    <row r="3019" spans="8:22" x14ac:dyDescent="0.3">
      <c r="H3019"/>
      <c r="I3019"/>
      <c r="S3019"/>
      <c r="T3019"/>
      <c r="U3019"/>
      <c r="V3019"/>
    </row>
    <row r="3020" spans="8:22" x14ac:dyDescent="0.3">
      <c r="H3020"/>
      <c r="I3020"/>
      <c r="S3020"/>
      <c r="T3020"/>
      <c r="U3020"/>
      <c r="V3020"/>
    </row>
    <row r="3021" spans="8:22" x14ac:dyDescent="0.3">
      <c r="H3021"/>
      <c r="I3021"/>
      <c r="S3021"/>
      <c r="T3021"/>
      <c r="U3021"/>
      <c r="V3021"/>
    </row>
    <row r="3022" spans="8:22" x14ac:dyDescent="0.3">
      <c r="H3022"/>
      <c r="I3022"/>
      <c r="S3022"/>
      <c r="T3022"/>
      <c r="U3022"/>
      <c r="V3022"/>
    </row>
    <row r="3023" spans="8:22" x14ac:dyDescent="0.3">
      <c r="H3023"/>
      <c r="I3023"/>
      <c r="S3023"/>
      <c r="T3023"/>
      <c r="U3023"/>
      <c r="V3023"/>
    </row>
    <row r="3024" spans="8:22" x14ac:dyDescent="0.3">
      <c r="H3024"/>
      <c r="I3024"/>
      <c r="S3024"/>
      <c r="T3024"/>
      <c r="U3024"/>
      <c r="V3024"/>
    </row>
    <row r="3025" spans="8:22" x14ac:dyDescent="0.3">
      <c r="H3025"/>
      <c r="I3025"/>
      <c r="S3025"/>
      <c r="T3025"/>
      <c r="U3025"/>
      <c r="V3025"/>
    </row>
    <row r="3026" spans="8:22" x14ac:dyDescent="0.3">
      <c r="H3026"/>
      <c r="I3026"/>
      <c r="S3026"/>
      <c r="T3026"/>
      <c r="U3026"/>
      <c r="V3026"/>
    </row>
    <row r="3027" spans="8:22" x14ac:dyDescent="0.3">
      <c r="H3027"/>
      <c r="I3027"/>
      <c r="S3027"/>
      <c r="T3027"/>
      <c r="U3027"/>
      <c r="V3027"/>
    </row>
    <row r="3028" spans="8:22" x14ac:dyDescent="0.3">
      <c r="H3028"/>
      <c r="I3028"/>
      <c r="S3028"/>
      <c r="T3028"/>
      <c r="U3028"/>
      <c r="V3028"/>
    </row>
    <row r="3029" spans="8:22" x14ac:dyDescent="0.3">
      <c r="H3029"/>
      <c r="I3029"/>
      <c r="S3029"/>
      <c r="T3029"/>
      <c r="U3029"/>
      <c r="V3029"/>
    </row>
    <row r="3030" spans="8:22" x14ac:dyDescent="0.3">
      <c r="H3030"/>
      <c r="I3030"/>
      <c r="S3030"/>
      <c r="T3030"/>
      <c r="U3030"/>
      <c r="V3030"/>
    </row>
    <row r="3031" spans="8:22" x14ac:dyDescent="0.3">
      <c r="H3031"/>
      <c r="I3031"/>
      <c r="S3031"/>
      <c r="T3031"/>
      <c r="U3031"/>
      <c r="V3031"/>
    </row>
    <row r="3032" spans="8:22" x14ac:dyDescent="0.3">
      <c r="H3032"/>
      <c r="I3032"/>
      <c r="S3032"/>
      <c r="T3032"/>
      <c r="U3032"/>
      <c r="V3032"/>
    </row>
    <row r="3033" spans="8:22" x14ac:dyDescent="0.3">
      <c r="H3033"/>
      <c r="I3033"/>
      <c r="S3033"/>
      <c r="T3033"/>
      <c r="U3033"/>
      <c r="V3033"/>
    </row>
    <row r="3034" spans="8:22" x14ac:dyDescent="0.3">
      <c r="H3034"/>
      <c r="I3034"/>
      <c r="S3034"/>
      <c r="T3034"/>
      <c r="U3034"/>
      <c r="V3034"/>
    </row>
    <row r="3035" spans="8:22" x14ac:dyDescent="0.3">
      <c r="H3035"/>
      <c r="I3035"/>
      <c r="S3035"/>
      <c r="T3035"/>
      <c r="U3035"/>
      <c r="V3035"/>
    </row>
    <row r="3036" spans="8:22" x14ac:dyDescent="0.3">
      <c r="H3036"/>
      <c r="I3036"/>
      <c r="S3036"/>
      <c r="T3036"/>
      <c r="U3036"/>
      <c r="V3036"/>
    </row>
    <row r="3037" spans="8:22" x14ac:dyDescent="0.3">
      <c r="H3037"/>
      <c r="I3037"/>
      <c r="S3037"/>
      <c r="T3037"/>
      <c r="U3037"/>
      <c r="V3037"/>
    </row>
    <row r="3038" spans="8:22" x14ac:dyDescent="0.3">
      <c r="H3038"/>
      <c r="I3038"/>
      <c r="S3038"/>
      <c r="T3038"/>
      <c r="U3038"/>
      <c r="V3038"/>
    </row>
    <row r="3039" spans="8:22" x14ac:dyDescent="0.3">
      <c r="H3039"/>
      <c r="I3039"/>
      <c r="S3039"/>
      <c r="T3039"/>
      <c r="U3039"/>
      <c r="V3039"/>
    </row>
    <row r="3040" spans="8:22" x14ac:dyDescent="0.3">
      <c r="H3040"/>
      <c r="I3040"/>
      <c r="S3040"/>
      <c r="T3040"/>
      <c r="U3040"/>
      <c r="V3040"/>
    </row>
    <row r="3041" spans="8:22" x14ac:dyDescent="0.3">
      <c r="H3041"/>
      <c r="I3041"/>
      <c r="S3041"/>
      <c r="T3041"/>
      <c r="U3041"/>
      <c r="V3041"/>
    </row>
    <row r="3042" spans="8:22" x14ac:dyDescent="0.3">
      <c r="H3042"/>
      <c r="I3042"/>
      <c r="S3042"/>
      <c r="T3042"/>
      <c r="U3042"/>
      <c r="V3042"/>
    </row>
    <row r="3043" spans="8:22" x14ac:dyDescent="0.3">
      <c r="H3043"/>
      <c r="I3043"/>
      <c r="S3043"/>
      <c r="T3043"/>
      <c r="U3043"/>
      <c r="V3043"/>
    </row>
    <row r="3044" spans="8:22" x14ac:dyDescent="0.3">
      <c r="H3044"/>
      <c r="I3044"/>
      <c r="S3044"/>
      <c r="T3044"/>
      <c r="U3044"/>
      <c r="V3044"/>
    </row>
    <row r="3045" spans="8:22" x14ac:dyDescent="0.3">
      <c r="H3045"/>
      <c r="I3045"/>
      <c r="S3045"/>
      <c r="T3045"/>
      <c r="U3045"/>
      <c r="V3045"/>
    </row>
    <row r="3046" spans="8:22" x14ac:dyDescent="0.3">
      <c r="H3046"/>
      <c r="I3046"/>
      <c r="S3046"/>
      <c r="T3046"/>
      <c r="U3046"/>
      <c r="V3046"/>
    </row>
    <row r="3047" spans="8:22" x14ac:dyDescent="0.3">
      <c r="H3047"/>
      <c r="I3047"/>
      <c r="S3047"/>
      <c r="T3047"/>
      <c r="U3047"/>
      <c r="V3047"/>
    </row>
    <row r="3048" spans="8:22" x14ac:dyDescent="0.3">
      <c r="H3048"/>
      <c r="I3048"/>
      <c r="S3048"/>
      <c r="T3048"/>
      <c r="U3048"/>
      <c r="V3048"/>
    </row>
    <row r="3049" spans="8:22" x14ac:dyDescent="0.3">
      <c r="H3049"/>
      <c r="I3049"/>
      <c r="S3049"/>
      <c r="T3049"/>
      <c r="U3049"/>
      <c r="V3049"/>
    </row>
    <row r="3050" spans="8:22" x14ac:dyDescent="0.3">
      <c r="H3050"/>
      <c r="I3050"/>
      <c r="S3050"/>
      <c r="T3050"/>
      <c r="U3050"/>
      <c r="V3050"/>
    </row>
    <row r="3051" spans="8:22" x14ac:dyDescent="0.3">
      <c r="H3051"/>
      <c r="I3051"/>
      <c r="S3051"/>
      <c r="T3051"/>
      <c r="U3051"/>
      <c r="V3051"/>
    </row>
    <row r="3052" spans="8:22" x14ac:dyDescent="0.3">
      <c r="H3052"/>
      <c r="I3052"/>
      <c r="S3052"/>
      <c r="T3052"/>
      <c r="U3052"/>
      <c r="V3052"/>
    </row>
    <row r="3053" spans="8:22" x14ac:dyDescent="0.3">
      <c r="H3053"/>
      <c r="I3053"/>
      <c r="S3053"/>
      <c r="T3053"/>
      <c r="U3053"/>
      <c r="V3053"/>
    </row>
    <row r="3054" spans="8:22" x14ac:dyDescent="0.3">
      <c r="H3054"/>
      <c r="I3054"/>
      <c r="S3054"/>
      <c r="T3054"/>
      <c r="U3054"/>
      <c r="V3054"/>
    </row>
    <row r="3055" spans="8:22" x14ac:dyDescent="0.3">
      <c r="H3055"/>
      <c r="I3055"/>
      <c r="S3055"/>
      <c r="T3055"/>
      <c r="U3055"/>
      <c r="V3055"/>
    </row>
    <row r="3056" spans="8:22" x14ac:dyDescent="0.3">
      <c r="H3056"/>
      <c r="I3056"/>
      <c r="S3056"/>
      <c r="T3056"/>
      <c r="U3056"/>
      <c r="V3056"/>
    </row>
    <row r="3057" spans="8:22" x14ac:dyDescent="0.3">
      <c r="H3057"/>
      <c r="I3057"/>
      <c r="S3057"/>
      <c r="T3057"/>
      <c r="U3057"/>
      <c r="V3057"/>
    </row>
    <row r="3058" spans="8:22" x14ac:dyDescent="0.3">
      <c r="H3058"/>
      <c r="I3058"/>
      <c r="S3058"/>
      <c r="T3058"/>
      <c r="U3058"/>
      <c r="V3058"/>
    </row>
    <row r="3059" spans="8:22" x14ac:dyDescent="0.3">
      <c r="H3059"/>
      <c r="I3059"/>
      <c r="S3059"/>
      <c r="T3059"/>
      <c r="U3059"/>
      <c r="V3059"/>
    </row>
    <row r="3060" spans="8:22" x14ac:dyDescent="0.3">
      <c r="H3060"/>
      <c r="I3060"/>
      <c r="S3060"/>
      <c r="T3060"/>
      <c r="U3060"/>
      <c r="V3060"/>
    </row>
    <row r="3061" spans="8:22" x14ac:dyDescent="0.3">
      <c r="H3061"/>
      <c r="I3061"/>
      <c r="S3061"/>
      <c r="T3061"/>
      <c r="U3061"/>
      <c r="V3061"/>
    </row>
    <row r="3062" spans="8:22" x14ac:dyDescent="0.3">
      <c r="H3062"/>
      <c r="I3062"/>
      <c r="S3062"/>
      <c r="T3062"/>
      <c r="U3062"/>
      <c r="V3062"/>
    </row>
    <row r="3063" spans="8:22" x14ac:dyDescent="0.3">
      <c r="H3063"/>
      <c r="I3063"/>
      <c r="S3063"/>
      <c r="T3063"/>
      <c r="U3063"/>
      <c r="V3063"/>
    </row>
    <row r="3064" spans="8:22" x14ac:dyDescent="0.3">
      <c r="H3064"/>
      <c r="I3064"/>
      <c r="S3064"/>
      <c r="T3064"/>
      <c r="U3064"/>
      <c r="V3064"/>
    </row>
    <row r="3065" spans="8:22" x14ac:dyDescent="0.3">
      <c r="H3065"/>
      <c r="I3065"/>
      <c r="S3065"/>
      <c r="T3065"/>
      <c r="U3065"/>
      <c r="V3065"/>
    </row>
    <row r="3066" spans="8:22" x14ac:dyDescent="0.3">
      <c r="H3066"/>
      <c r="I3066"/>
      <c r="S3066"/>
      <c r="T3066"/>
      <c r="U3066"/>
      <c r="V3066"/>
    </row>
    <row r="3067" spans="8:22" x14ac:dyDescent="0.3">
      <c r="H3067"/>
      <c r="I3067"/>
      <c r="S3067"/>
      <c r="T3067"/>
      <c r="U3067"/>
      <c r="V3067"/>
    </row>
    <row r="3068" spans="8:22" x14ac:dyDescent="0.3">
      <c r="H3068"/>
      <c r="I3068"/>
      <c r="S3068"/>
      <c r="T3068"/>
      <c r="U3068"/>
      <c r="V3068"/>
    </row>
    <row r="3069" spans="8:22" x14ac:dyDescent="0.3">
      <c r="H3069"/>
      <c r="I3069"/>
      <c r="S3069"/>
      <c r="T3069"/>
      <c r="U3069"/>
      <c r="V3069"/>
    </row>
    <row r="3070" spans="8:22" x14ac:dyDescent="0.3">
      <c r="H3070"/>
      <c r="I3070"/>
      <c r="S3070"/>
      <c r="T3070"/>
      <c r="U3070"/>
      <c r="V3070"/>
    </row>
    <row r="3071" spans="8:22" x14ac:dyDescent="0.3">
      <c r="H3071"/>
      <c r="I3071"/>
      <c r="S3071"/>
      <c r="T3071"/>
      <c r="U3071"/>
      <c r="V3071"/>
    </row>
    <row r="3072" spans="8:22" x14ac:dyDescent="0.3">
      <c r="H3072"/>
      <c r="I3072"/>
      <c r="S3072"/>
      <c r="T3072"/>
      <c r="U3072"/>
      <c r="V3072"/>
    </row>
    <row r="3073" spans="8:22" x14ac:dyDescent="0.3">
      <c r="H3073"/>
      <c r="I3073"/>
      <c r="S3073"/>
      <c r="T3073"/>
      <c r="U3073"/>
      <c r="V3073"/>
    </row>
    <row r="3074" spans="8:22" x14ac:dyDescent="0.3">
      <c r="H3074"/>
      <c r="I3074"/>
      <c r="S3074"/>
      <c r="T3074"/>
      <c r="U3074"/>
      <c r="V3074"/>
    </row>
    <row r="3075" spans="8:22" x14ac:dyDescent="0.3">
      <c r="H3075"/>
      <c r="I3075"/>
      <c r="S3075"/>
      <c r="T3075"/>
      <c r="U3075"/>
      <c r="V3075"/>
    </row>
    <row r="3076" spans="8:22" x14ac:dyDescent="0.3">
      <c r="H3076"/>
      <c r="I3076"/>
      <c r="S3076"/>
      <c r="T3076"/>
      <c r="U3076"/>
      <c r="V3076"/>
    </row>
    <row r="3077" spans="8:22" x14ac:dyDescent="0.3">
      <c r="H3077"/>
      <c r="I3077"/>
      <c r="S3077"/>
      <c r="T3077"/>
      <c r="U3077"/>
      <c r="V3077"/>
    </row>
    <row r="3078" spans="8:22" x14ac:dyDescent="0.3">
      <c r="H3078"/>
      <c r="I3078"/>
      <c r="S3078"/>
      <c r="T3078"/>
      <c r="U3078"/>
      <c r="V3078"/>
    </row>
    <row r="3079" spans="8:22" x14ac:dyDescent="0.3">
      <c r="H3079"/>
      <c r="I3079"/>
      <c r="S3079"/>
      <c r="T3079"/>
      <c r="U3079"/>
      <c r="V3079"/>
    </row>
    <row r="3080" spans="8:22" x14ac:dyDescent="0.3">
      <c r="H3080"/>
      <c r="I3080"/>
      <c r="S3080"/>
      <c r="T3080"/>
      <c r="U3080"/>
      <c r="V3080"/>
    </row>
    <row r="3081" spans="8:22" x14ac:dyDescent="0.3">
      <c r="H3081"/>
      <c r="I3081"/>
      <c r="S3081"/>
      <c r="T3081"/>
      <c r="U3081"/>
      <c r="V3081"/>
    </row>
    <row r="3082" spans="8:22" x14ac:dyDescent="0.3">
      <c r="H3082"/>
      <c r="I3082"/>
      <c r="S3082"/>
      <c r="T3082"/>
      <c r="U3082"/>
      <c r="V3082"/>
    </row>
    <row r="3083" spans="8:22" x14ac:dyDescent="0.3">
      <c r="H3083"/>
      <c r="I3083"/>
      <c r="S3083"/>
      <c r="T3083"/>
      <c r="U3083"/>
      <c r="V3083"/>
    </row>
    <row r="3084" spans="8:22" x14ac:dyDescent="0.3">
      <c r="H3084"/>
      <c r="I3084"/>
      <c r="S3084"/>
      <c r="T3084"/>
      <c r="U3084"/>
      <c r="V3084"/>
    </row>
    <row r="3085" spans="8:22" x14ac:dyDescent="0.3">
      <c r="H3085"/>
      <c r="I3085"/>
      <c r="S3085"/>
      <c r="T3085"/>
      <c r="U3085"/>
      <c r="V3085"/>
    </row>
    <row r="3086" spans="8:22" x14ac:dyDescent="0.3">
      <c r="H3086"/>
      <c r="I3086"/>
      <c r="S3086"/>
      <c r="T3086"/>
      <c r="U3086"/>
      <c r="V3086"/>
    </row>
    <row r="3087" spans="8:22" x14ac:dyDescent="0.3">
      <c r="H3087"/>
      <c r="I3087"/>
      <c r="S3087"/>
      <c r="T3087"/>
      <c r="U3087"/>
      <c r="V3087"/>
    </row>
    <row r="3088" spans="8:22" x14ac:dyDescent="0.3">
      <c r="H3088"/>
      <c r="I3088"/>
      <c r="S3088"/>
      <c r="T3088"/>
      <c r="U3088"/>
      <c r="V3088"/>
    </row>
    <row r="3089" spans="8:22" x14ac:dyDescent="0.3">
      <c r="H3089"/>
      <c r="I3089"/>
      <c r="S3089"/>
      <c r="T3089"/>
      <c r="U3089"/>
      <c r="V3089"/>
    </row>
    <row r="3090" spans="8:22" x14ac:dyDescent="0.3">
      <c r="H3090"/>
      <c r="I3090"/>
      <c r="S3090"/>
      <c r="T3090"/>
      <c r="U3090"/>
      <c r="V3090"/>
    </row>
    <row r="3091" spans="8:22" x14ac:dyDescent="0.3">
      <c r="H3091"/>
      <c r="I3091"/>
      <c r="S3091"/>
      <c r="T3091"/>
      <c r="U3091"/>
      <c r="V3091"/>
    </row>
    <row r="3092" spans="8:22" x14ac:dyDescent="0.3">
      <c r="H3092"/>
      <c r="I3092"/>
      <c r="S3092"/>
      <c r="T3092"/>
      <c r="U3092"/>
      <c r="V3092"/>
    </row>
    <row r="3093" spans="8:22" x14ac:dyDescent="0.3">
      <c r="H3093"/>
      <c r="I3093"/>
      <c r="S3093"/>
      <c r="T3093"/>
      <c r="U3093"/>
      <c r="V3093"/>
    </row>
    <row r="3094" spans="8:22" x14ac:dyDescent="0.3">
      <c r="H3094"/>
      <c r="I3094"/>
      <c r="S3094"/>
      <c r="T3094"/>
      <c r="U3094"/>
      <c r="V3094"/>
    </row>
    <row r="3095" spans="8:22" x14ac:dyDescent="0.3">
      <c r="H3095"/>
      <c r="I3095"/>
      <c r="S3095"/>
      <c r="T3095"/>
      <c r="U3095"/>
      <c r="V3095"/>
    </row>
    <row r="3096" spans="8:22" x14ac:dyDescent="0.3">
      <c r="H3096"/>
      <c r="I3096"/>
      <c r="S3096"/>
      <c r="T3096"/>
      <c r="U3096"/>
      <c r="V3096"/>
    </row>
    <row r="3097" spans="8:22" x14ac:dyDescent="0.3">
      <c r="H3097"/>
      <c r="I3097"/>
      <c r="S3097"/>
      <c r="T3097"/>
      <c r="U3097"/>
      <c r="V3097"/>
    </row>
    <row r="3098" spans="8:22" x14ac:dyDescent="0.3">
      <c r="H3098"/>
      <c r="I3098"/>
      <c r="S3098"/>
      <c r="T3098"/>
      <c r="U3098"/>
      <c r="V3098"/>
    </row>
    <row r="3099" spans="8:22" x14ac:dyDescent="0.3">
      <c r="H3099"/>
      <c r="I3099"/>
      <c r="S3099"/>
      <c r="T3099"/>
      <c r="U3099"/>
      <c r="V3099"/>
    </row>
    <row r="3100" spans="8:22" x14ac:dyDescent="0.3">
      <c r="H3100"/>
      <c r="I3100"/>
      <c r="S3100"/>
      <c r="T3100"/>
      <c r="U3100"/>
      <c r="V3100"/>
    </row>
    <row r="3101" spans="8:22" x14ac:dyDescent="0.3">
      <c r="H3101"/>
      <c r="I3101"/>
      <c r="S3101"/>
      <c r="T3101"/>
      <c r="U3101"/>
      <c r="V3101"/>
    </row>
    <row r="3102" spans="8:22" x14ac:dyDescent="0.3">
      <c r="H3102"/>
      <c r="I3102"/>
      <c r="S3102"/>
      <c r="T3102"/>
      <c r="U3102"/>
      <c r="V3102"/>
    </row>
    <row r="3103" spans="8:22" x14ac:dyDescent="0.3">
      <c r="H3103"/>
      <c r="I3103"/>
      <c r="S3103"/>
      <c r="T3103"/>
      <c r="U3103"/>
      <c r="V3103"/>
    </row>
    <row r="3104" spans="8:22" x14ac:dyDescent="0.3">
      <c r="H3104"/>
      <c r="I3104"/>
      <c r="S3104"/>
      <c r="T3104"/>
      <c r="U3104"/>
      <c r="V3104"/>
    </row>
    <row r="3105" spans="8:22" x14ac:dyDescent="0.3">
      <c r="H3105"/>
      <c r="I3105"/>
      <c r="S3105"/>
      <c r="T3105"/>
      <c r="U3105"/>
      <c r="V3105"/>
    </row>
    <row r="3106" spans="8:22" x14ac:dyDescent="0.3">
      <c r="H3106"/>
      <c r="I3106"/>
      <c r="S3106"/>
      <c r="T3106"/>
      <c r="U3106"/>
      <c r="V3106"/>
    </row>
    <row r="3107" spans="8:22" x14ac:dyDescent="0.3">
      <c r="H3107"/>
      <c r="I3107"/>
      <c r="S3107"/>
      <c r="T3107"/>
      <c r="U3107"/>
      <c r="V3107"/>
    </row>
    <row r="3108" spans="8:22" x14ac:dyDescent="0.3">
      <c r="H3108"/>
      <c r="I3108"/>
      <c r="S3108"/>
      <c r="T3108"/>
      <c r="U3108"/>
      <c r="V3108"/>
    </row>
    <row r="3109" spans="8:22" x14ac:dyDescent="0.3">
      <c r="H3109"/>
      <c r="I3109"/>
      <c r="S3109"/>
      <c r="T3109"/>
      <c r="U3109"/>
      <c r="V3109"/>
    </row>
    <row r="3110" spans="8:22" x14ac:dyDescent="0.3">
      <c r="H3110"/>
      <c r="I3110"/>
      <c r="S3110"/>
      <c r="T3110"/>
      <c r="U3110"/>
      <c r="V3110"/>
    </row>
    <row r="3111" spans="8:22" x14ac:dyDescent="0.3">
      <c r="H3111"/>
      <c r="I3111"/>
      <c r="S3111"/>
      <c r="T3111"/>
      <c r="U3111"/>
      <c r="V3111"/>
    </row>
    <row r="3112" spans="8:22" x14ac:dyDescent="0.3">
      <c r="H3112"/>
      <c r="I3112"/>
      <c r="S3112"/>
      <c r="T3112"/>
      <c r="U3112"/>
      <c r="V3112"/>
    </row>
    <row r="3113" spans="8:22" x14ac:dyDescent="0.3">
      <c r="H3113"/>
      <c r="I3113"/>
      <c r="S3113"/>
      <c r="T3113"/>
      <c r="U3113"/>
      <c r="V3113"/>
    </row>
    <row r="3114" spans="8:22" x14ac:dyDescent="0.3">
      <c r="H3114"/>
      <c r="I3114"/>
      <c r="S3114"/>
      <c r="T3114"/>
      <c r="U3114"/>
      <c r="V3114"/>
    </row>
    <row r="3115" spans="8:22" x14ac:dyDescent="0.3">
      <c r="H3115"/>
      <c r="I3115"/>
      <c r="S3115"/>
      <c r="T3115"/>
      <c r="U3115"/>
      <c r="V3115"/>
    </row>
    <row r="3116" spans="8:22" x14ac:dyDescent="0.3">
      <c r="H3116"/>
      <c r="I3116"/>
      <c r="S3116"/>
      <c r="T3116"/>
      <c r="U3116"/>
      <c r="V3116"/>
    </row>
    <row r="3117" spans="8:22" x14ac:dyDescent="0.3">
      <c r="H3117"/>
      <c r="I3117"/>
      <c r="S3117"/>
      <c r="T3117"/>
      <c r="U3117"/>
      <c r="V3117"/>
    </row>
    <row r="3118" spans="8:22" x14ac:dyDescent="0.3">
      <c r="H3118"/>
      <c r="I3118"/>
      <c r="S3118"/>
      <c r="T3118"/>
      <c r="U3118"/>
      <c r="V3118"/>
    </row>
    <row r="3119" spans="8:22" x14ac:dyDescent="0.3">
      <c r="H3119"/>
      <c r="I3119"/>
      <c r="S3119"/>
      <c r="T3119"/>
      <c r="U3119"/>
      <c r="V3119"/>
    </row>
    <row r="3120" spans="8:22" x14ac:dyDescent="0.3">
      <c r="H3120"/>
      <c r="I3120"/>
      <c r="S3120"/>
      <c r="T3120"/>
      <c r="U3120"/>
      <c r="V3120"/>
    </row>
    <row r="3121" spans="8:22" x14ac:dyDescent="0.3">
      <c r="H3121"/>
      <c r="I3121"/>
      <c r="S3121"/>
      <c r="T3121"/>
      <c r="U3121"/>
      <c r="V3121"/>
    </row>
    <row r="3122" spans="8:22" x14ac:dyDescent="0.3">
      <c r="H3122"/>
      <c r="I3122"/>
      <c r="S3122"/>
      <c r="T3122"/>
      <c r="U3122"/>
      <c r="V3122"/>
    </row>
    <row r="3123" spans="8:22" x14ac:dyDescent="0.3">
      <c r="H3123"/>
      <c r="I3123"/>
      <c r="S3123"/>
      <c r="T3123"/>
      <c r="U3123"/>
      <c r="V3123"/>
    </row>
    <row r="3124" spans="8:22" x14ac:dyDescent="0.3">
      <c r="H3124"/>
      <c r="I3124"/>
      <c r="S3124"/>
      <c r="T3124"/>
      <c r="U3124"/>
      <c r="V3124"/>
    </row>
    <row r="3125" spans="8:22" x14ac:dyDescent="0.3">
      <c r="H3125"/>
      <c r="I3125"/>
      <c r="S3125"/>
      <c r="T3125"/>
      <c r="U3125"/>
      <c r="V3125"/>
    </row>
    <row r="3126" spans="8:22" x14ac:dyDescent="0.3">
      <c r="H3126"/>
      <c r="I3126"/>
      <c r="S3126"/>
      <c r="T3126"/>
      <c r="U3126"/>
      <c r="V3126"/>
    </row>
    <row r="3127" spans="8:22" x14ac:dyDescent="0.3">
      <c r="H3127"/>
      <c r="I3127"/>
      <c r="S3127"/>
      <c r="T3127"/>
      <c r="U3127"/>
      <c r="V3127"/>
    </row>
    <row r="3128" spans="8:22" x14ac:dyDescent="0.3">
      <c r="H3128"/>
      <c r="I3128"/>
      <c r="S3128"/>
      <c r="T3128"/>
      <c r="U3128"/>
      <c r="V3128"/>
    </row>
    <row r="3129" spans="8:22" x14ac:dyDescent="0.3">
      <c r="H3129"/>
      <c r="I3129"/>
      <c r="S3129"/>
      <c r="T3129"/>
      <c r="U3129"/>
      <c r="V3129"/>
    </row>
    <row r="3130" spans="8:22" x14ac:dyDescent="0.3">
      <c r="H3130"/>
      <c r="I3130"/>
      <c r="S3130"/>
      <c r="T3130"/>
      <c r="U3130"/>
      <c r="V3130"/>
    </row>
    <row r="3131" spans="8:22" x14ac:dyDescent="0.3">
      <c r="H3131"/>
      <c r="I3131"/>
      <c r="S3131"/>
      <c r="T3131"/>
      <c r="U3131"/>
      <c r="V3131"/>
    </row>
    <row r="3132" spans="8:22" x14ac:dyDescent="0.3">
      <c r="H3132"/>
      <c r="I3132"/>
      <c r="S3132"/>
      <c r="T3132"/>
      <c r="U3132"/>
      <c r="V3132"/>
    </row>
    <row r="3133" spans="8:22" x14ac:dyDescent="0.3">
      <c r="H3133"/>
      <c r="I3133"/>
      <c r="S3133"/>
      <c r="T3133"/>
      <c r="U3133"/>
      <c r="V3133"/>
    </row>
    <row r="3134" spans="8:22" x14ac:dyDescent="0.3">
      <c r="H3134"/>
      <c r="I3134"/>
      <c r="S3134"/>
      <c r="T3134"/>
      <c r="U3134"/>
      <c r="V3134"/>
    </row>
    <row r="3135" spans="8:22" x14ac:dyDescent="0.3">
      <c r="H3135"/>
      <c r="I3135"/>
      <c r="S3135"/>
      <c r="T3135"/>
      <c r="U3135"/>
      <c r="V3135"/>
    </row>
    <row r="3136" spans="8:22" x14ac:dyDescent="0.3">
      <c r="H3136"/>
      <c r="I3136"/>
      <c r="S3136"/>
      <c r="T3136"/>
      <c r="U3136"/>
      <c r="V3136"/>
    </row>
    <row r="3137" spans="8:22" x14ac:dyDescent="0.3">
      <c r="H3137"/>
      <c r="I3137"/>
      <c r="S3137"/>
      <c r="T3137"/>
      <c r="U3137"/>
      <c r="V3137"/>
    </row>
    <row r="3138" spans="8:22" x14ac:dyDescent="0.3">
      <c r="H3138"/>
      <c r="I3138"/>
      <c r="S3138"/>
      <c r="T3138"/>
      <c r="U3138"/>
      <c r="V3138"/>
    </row>
    <row r="3139" spans="8:22" x14ac:dyDescent="0.3">
      <c r="H3139"/>
      <c r="I3139"/>
      <c r="S3139"/>
      <c r="T3139"/>
      <c r="U3139"/>
      <c r="V3139"/>
    </row>
    <row r="3140" spans="8:22" x14ac:dyDescent="0.3">
      <c r="H3140"/>
      <c r="I3140"/>
      <c r="S3140"/>
      <c r="T3140"/>
      <c r="U3140"/>
      <c r="V3140"/>
    </row>
    <row r="3141" spans="8:22" x14ac:dyDescent="0.3">
      <c r="H3141"/>
      <c r="I3141"/>
      <c r="S3141"/>
      <c r="T3141"/>
      <c r="U3141"/>
      <c r="V3141"/>
    </row>
    <row r="3142" spans="8:22" x14ac:dyDescent="0.3">
      <c r="H3142"/>
      <c r="I3142"/>
      <c r="S3142"/>
      <c r="T3142"/>
      <c r="U3142"/>
      <c r="V3142"/>
    </row>
    <row r="3143" spans="8:22" x14ac:dyDescent="0.3">
      <c r="H3143"/>
      <c r="I3143"/>
      <c r="S3143"/>
      <c r="T3143"/>
      <c r="U3143"/>
      <c r="V3143"/>
    </row>
    <row r="3144" spans="8:22" x14ac:dyDescent="0.3">
      <c r="H3144"/>
      <c r="I3144"/>
      <c r="S3144"/>
      <c r="T3144"/>
      <c r="U3144"/>
      <c r="V3144"/>
    </row>
    <row r="3145" spans="8:22" x14ac:dyDescent="0.3">
      <c r="H3145"/>
      <c r="I3145"/>
      <c r="S3145"/>
      <c r="T3145"/>
      <c r="U3145"/>
      <c r="V3145"/>
    </row>
    <row r="3146" spans="8:22" x14ac:dyDescent="0.3">
      <c r="H3146"/>
      <c r="I3146"/>
      <c r="S3146"/>
      <c r="T3146"/>
      <c r="U3146"/>
      <c r="V3146"/>
    </row>
    <row r="3147" spans="8:22" x14ac:dyDescent="0.3">
      <c r="H3147"/>
      <c r="I3147"/>
      <c r="S3147"/>
      <c r="T3147"/>
      <c r="U3147"/>
      <c r="V3147"/>
    </row>
    <row r="3148" spans="8:22" x14ac:dyDescent="0.3">
      <c r="H3148"/>
      <c r="I3148"/>
      <c r="S3148"/>
      <c r="T3148"/>
      <c r="U3148"/>
      <c r="V3148"/>
    </row>
    <row r="3149" spans="8:22" x14ac:dyDescent="0.3">
      <c r="H3149"/>
      <c r="I3149"/>
      <c r="S3149"/>
      <c r="T3149"/>
      <c r="U3149"/>
      <c r="V3149"/>
    </row>
    <row r="3150" spans="8:22" x14ac:dyDescent="0.3">
      <c r="H3150"/>
      <c r="I3150"/>
      <c r="S3150"/>
      <c r="T3150"/>
      <c r="U3150"/>
      <c r="V3150"/>
    </row>
    <row r="3151" spans="8:22" x14ac:dyDescent="0.3">
      <c r="H3151"/>
      <c r="I3151"/>
      <c r="S3151"/>
      <c r="T3151"/>
      <c r="U3151"/>
      <c r="V3151"/>
    </row>
    <row r="3152" spans="8:22" x14ac:dyDescent="0.3">
      <c r="H3152"/>
      <c r="I3152"/>
      <c r="S3152"/>
      <c r="T3152"/>
      <c r="U3152"/>
      <c r="V3152"/>
    </row>
    <row r="3153" spans="8:22" x14ac:dyDescent="0.3">
      <c r="H3153"/>
      <c r="I3153"/>
      <c r="S3153"/>
      <c r="T3153"/>
      <c r="U3153"/>
      <c r="V3153"/>
    </row>
    <row r="3154" spans="8:22" x14ac:dyDescent="0.3">
      <c r="H3154"/>
      <c r="I3154"/>
      <c r="S3154"/>
      <c r="T3154"/>
      <c r="U3154"/>
      <c r="V3154"/>
    </row>
    <row r="3155" spans="8:22" x14ac:dyDescent="0.3">
      <c r="H3155"/>
      <c r="I3155"/>
      <c r="S3155"/>
      <c r="T3155"/>
      <c r="U3155"/>
      <c r="V3155"/>
    </row>
    <row r="3156" spans="8:22" x14ac:dyDescent="0.3">
      <c r="H3156"/>
      <c r="I3156"/>
      <c r="S3156"/>
      <c r="T3156"/>
      <c r="U3156"/>
      <c r="V3156"/>
    </row>
    <row r="3157" spans="8:22" x14ac:dyDescent="0.3">
      <c r="H3157"/>
      <c r="I3157"/>
      <c r="S3157"/>
      <c r="T3157"/>
      <c r="U3157"/>
      <c r="V3157"/>
    </row>
    <row r="3158" spans="8:22" x14ac:dyDescent="0.3">
      <c r="H3158"/>
      <c r="I3158"/>
      <c r="S3158"/>
      <c r="T3158"/>
      <c r="U3158"/>
      <c r="V3158"/>
    </row>
    <row r="3159" spans="8:22" x14ac:dyDescent="0.3">
      <c r="H3159"/>
      <c r="I3159"/>
      <c r="S3159"/>
      <c r="T3159"/>
      <c r="U3159"/>
      <c r="V3159"/>
    </row>
    <row r="3160" spans="8:22" x14ac:dyDescent="0.3">
      <c r="H3160"/>
      <c r="I3160"/>
      <c r="S3160"/>
      <c r="T3160"/>
      <c r="U3160"/>
      <c r="V3160"/>
    </row>
    <row r="3161" spans="8:22" x14ac:dyDescent="0.3">
      <c r="H3161"/>
      <c r="I3161"/>
      <c r="S3161"/>
      <c r="T3161"/>
      <c r="U3161"/>
      <c r="V3161"/>
    </row>
    <row r="3162" spans="8:22" x14ac:dyDescent="0.3">
      <c r="H3162"/>
      <c r="I3162"/>
      <c r="S3162"/>
      <c r="T3162"/>
      <c r="U3162"/>
      <c r="V3162"/>
    </row>
    <row r="3163" spans="8:22" x14ac:dyDescent="0.3">
      <c r="H3163"/>
      <c r="I3163"/>
      <c r="S3163"/>
      <c r="T3163"/>
      <c r="U3163"/>
      <c r="V3163"/>
    </row>
    <row r="3164" spans="8:22" x14ac:dyDescent="0.3">
      <c r="H3164"/>
      <c r="I3164"/>
      <c r="S3164"/>
      <c r="T3164"/>
      <c r="U3164"/>
      <c r="V3164"/>
    </row>
    <row r="3165" spans="8:22" x14ac:dyDescent="0.3">
      <c r="H3165"/>
      <c r="I3165"/>
      <c r="S3165"/>
      <c r="T3165"/>
      <c r="U3165"/>
      <c r="V3165"/>
    </row>
    <row r="3166" spans="8:22" x14ac:dyDescent="0.3">
      <c r="H3166"/>
      <c r="I3166"/>
      <c r="S3166"/>
      <c r="T3166"/>
      <c r="U3166"/>
      <c r="V3166"/>
    </row>
    <row r="3167" spans="8:22" x14ac:dyDescent="0.3">
      <c r="H3167"/>
      <c r="I3167"/>
      <c r="S3167"/>
      <c r="T3167"/>
      <c r="U3167"/>
      <c r="V3167"/>
    </row>
    <row r="3168" spans="8:22" x14ac:dyDescent="0.3">
      <c r="H3168"/>
      <c r="I3168"/>
      <c r="S3168"/>
      <c r="T3168"/>
      <c r="U3168"/>
      <c r="V3168"/>
    </row>
    <row r="3169" spans="8:22" x14ac:dyDescent="0.3">
      <c r="H3169"/>
      <c r="I3169"/>
      <c r="S3169"/>
      <c r="T3169"/>
      <c r="U3169"/>
      <c r="V3169"/>
    </row>
    <row r="3170" spans="8:22" x14ac:dyDescent="0.3">
      <c r="H3170"/>
      <c r="I3170"/>
      <c r="S3170"/>
      <c r="T3170"/>
      <c r="U3170"/>
      <c r="V3170"/>
    </row>
    <row r="3171" spans="8:22" x14ac:dyDescent="0.3">
      <c r="H3171"/>
      <c r="I3171"/>
      <c r="S3171"/>
      <c r="T3171"/>
      <c r="U3171"/>
      <c r="V3171"/>
    </row>
    <row r="3172" spans="8:22" x14ac:dyDescent="0.3">
      <c r="H3172"/>
      <c r="I3172"/>
      <c r="S3172"/>
      <c r="T3172"/>
      <c r="U3172"/>
      <c r="V3172"/>
    </row>
    <row r="3173" spans="8:22" x14ac:dyDescent="0.3">
      <c r="H3173"/>
      <c r="I3173"/>
      <c r="S3173"/>
      <c r="T3173"/>
      <c r="U3173"/>
      <c r="V3173"/>
    </row>
    <row r="3174" spans="8:22" x14ac:dyDescent="0.3">
      <c r="H3174"/>
      <c r="I3174"/>
      <c r="S3174"/>
      <c r="T3174"/>
      <c r="U3174"/>
      <c r="V3174"/>
    </row>
    <row r="3175" spans="8:22" x14ac:dyDescent="0.3">
      <c r="H3175"/>
      <c r="I3175"/>
      <c r="S3175"/>
      <c r="T3175"/>
      <c r="U3175"/>
      <c r="V3175"/>
    </row>
    <row r="3176" spans="8:22" x14ac:dyDescent="0.3">
      <c r="H3176"/>
      <c r="I3176"/>
      <c r="S3176"/>
      <c r="T3176"/>
      <c r="U3176"/>
      <c r="V3176"/>
    </row>
    <row r="3177" spans="8:22" x14ac:dyDescent="0.3">
      <c r="H3177"/>
      <c r="I3177"/>
      <c r="S3177"/>
      <c r="T3177"/>
      <c r="U3177"/>
      <c r="V3177"/>
    </row>
    <row r="3178" spans="8:22" x14ac:dyDescent="0.3">
      <c r="H3178"/>
      <c r="I3178"/>
      <c r="S3178"/>
      <c r="T3178"/>
      <c r="U3178"/>
      <c r="V3178"/>
    </row>
    <row r="3179" spans="8:22" x14ac:dyDescent="0.3">
      <c r="H3179"/>
      <c r="I3179"/>
      <c r="S3179"/>
      <c r="T3179"/>
      <c r="U3179"/>
      <c r="V3179"/>
    </row>
    <row r="3180" spans="8:22" x14ac:dyDescent="0.3">
      <c r="H3180"/>
      <c r="I3180"/>
      <c r="S3180"/>
      <c r="T3180"/>
      <c r="U3180"/>
      <c r="V3180"/>
    </row>
    <row r="3181" spans="8:22" x14ac:dyDescent="0.3">
      <c r="H3181"/>
      <c r="I3181"/>
      <c r="S3181"/>
      <c r="T3181"/>
      <c r="U3181"/>
      <c r="V3181"/>
    </row>
    <row r="3182" spans="8:22" x14ac:dyDescent="0.3">
      <c r="H3182"/>
      <c r="I3182"/>
      <c r="S3182"/>
      <c r="T3182"/>
      <c r="U3182"/>
      <c r="V3182"/>
    </row>
    <row r="3183" spans="8:22" x14ac:dyDescent="0.3">
      <c r="H3183"/>
      <c r="I3183"/>
      <c r="S3183"/>
      <c r="T3183"/>
      <c r="U3183"/>
      <c r="V3183"/>
    </row>
    <row r="3184" spans="8:22" x14ac:dyDescent="0.3">
      <c r="H3184"/>
      <c r="I3184"/>
      <c r="S3184"/>
      <c r="T3184"/>
      <c r="U3184"/>
      <c r="V3184"/>
    </row>
    <row r="3185" spans="8:22" x14ac:dyDescent="0.3">
      <c r="H3185"/>
      <c r="I3185"/>
      <c r="S3185"/>
      <c r="T3185"/>
      <c r="U3185"/>
      <c r="V3185"/>
    </row>
    <row r="3186" spans="8:22" x14ac:dyDescent="0.3">
      <c r="H3186"/>
      <c r="I3186"/>
      <c r="S3186"/>
      <c r="T3186"/>
      <c r="U3186"/>
      <c r="V3186"/>
    </row>
    <row r="3187" spans="8:22" x14ac:dyDescent="0.3">
      <c r="H3187"/>
      <c r="I3187"/>
      <c r="S3187"/>
      <c r="T3187"/>
      <c r="U3187"/>
      <c r="V3187"/>
    </row>
    <row r="3188" spans="8:22" x14ac:dyDescent="0.3">
      <c r="H3188"/>
      <c r="I3188"/>
      <c r="S3188"/>
      <c r="T3188"/>
      <c r="U3188"/>
      <c r="V3188"/>
    </row>
    <row r="3189" spans="8:22" x14ac:dyDescent="0.3">
      <c r="H3189"/>
      <c r="I3189"/>
      <c r="S3189"/>
      <c r="T3189"/>
      <c r="U3189"/>
      <c r="V3189"/>
    </row>
    <row r="3190" spans="8:22" x14ac:dyDescent="0.3">
      <c r="H3190"/>
      <c r="I3190"/>
      <c r="S3190"/>
      <c r="T3190"/>
      <c r="U3190"/>
      <c r="V3190"/>
    </row>
    <row r="3191" spans="8:22" x14ac:dyDescent="0.3">
      <c r="H3191"/>
      <c r="I3191"/>
      <c r="S3191"/>
      <c r="T3191"/>
      <c r="U3191"/>
      <c r="V3191"/>
    </row>
    <row r="3192" spans="8:22" x14ac:dyDescent="0.3">
      <c r="H3192"/>
      <c r="I3192"/>
      <c r="S3192"/>
      <c r="T3192"/>
      <c r="U3192"/>
      <c r="V3192"/>
    </row>
    <row r="3193" spans="8:22" x14ac:dyDescent="0.3">
      <c r="H3193"/>
      <c r="I3193"/>
      <c r="S3193"/>
      <c r="T3193"/>
      <c r="U3193"/>
      <c r="V3193"/>
    </row>
    <row r="3194" spans="8:22" x14ac:dyDescent="0.3">
      <c r="H3194"/>
      <c r="I3194"/>
      <c r="S3194"/>
      <c r="T3194"/>
      <c r="U3194"/>
      <c r="V3194"/>
    </row>
    <row r="3195" spans="8:22" x14ac:dyDescent="0.3">
      <c r="H3195"/>
      <c r="I3195"/>
      <c r="S3195"/>
      <c r="T3195"/>
      <c r="U3195"/>
      <c r="V3195"/>
    </row>
    <row r="3196" spans="8:22" x14ac:dyDescent="0.3">
      <c r="H3196"/>
      <c r="I3196"/>
      <c r="S3196"/>
      <c r="T3196"/>
      <c r="U3196"/>
      <c r="V3196"/>
    </row>
    <row r="3197" spans="8:22" x14ac:dyDescent="0.3">
      <c r="H3197"/>
      <c r="I3197"/>
      <c r="S3197"/>
      <c r="T3197"/>
      <c r="U3197"/>
      <c r="V3197"/>
    </row>
    <row r="3198" spans="8:22" x14ac:dyDescent="0.3">
      <c r="H3198"/>
      <c r="I3198"/>
      <c r="S3198"/>
      <c r="T3198"/>
      <c r="U3198"/>
      <c r="V3198"/>
    </row>
    <row r="3199" spans="8:22" x14ac:dyDescent="0.3">
      <c r="H3199"/>
      <c r="I3199"/>
      <c r="S3199"/>
      <c r="T3199"/>
      <c r="U3199"/>
      <c r="V3199"/>
    </row>
    <row r="3200" spans="8:22" x14ac:dyDescent="0.3">
      <c r="H3200"/>
      <c r="I3200"/>
      <c r="S3200"/>
      <c r="T3200"/>
      <c r="U3200"/>
      <c r="V3200"/>
    </row>
    <row r="3201" spans="8:22" x14ac:dyDescent="0.3">
      <c r="H3201"/>
      <c r="I3201"/>
      <c r="S3201"/>
      <c r="T3201"/>
      <c r="U3201"/>
      <c r="V3201"/>
    </row>
    <row r="3202" spans="8:22" x14ac:dyDescent="0.3">
      <c r="H3202"/>
      <c r="I3202"/>
      <c r="S3202"/>
      <c r="T3202"/>
      <c r="U3202"/>
      <c r="V3202"/>
    </row>
    <row r="3203" spans="8:22" x14ac:dyDescent="0.3">
      <c r="H3203"/>
      <c r="I3203"/>
      <c r="S3203"/>
      <c r="T3203"/>
      <c r="U3203"/>
      <c r="V3203"/>
    </row>
    <row r="3204" spans="8:22" x14ac:dyDescent="0.3">
      <c r="H3204"/>
      <c r="I3204"/>
      <c r="S3204"/>
      <c r="T3204"/>
      <c r="U3204"/>
      <c r="V3204"/>
    </row>
    <row r="3205" spans="8:22" x14ac:dyDescent="0.3">
      <c r="H3205"/>
      <c r="I3205"/>
      <c r="S3205"/>
      <c r="T3205"/>
      <c r="U3205"/>
      <c r="V3205"/>
    </row>
    <row r="3206" spans="8:22" x14ac:dyDescent="0.3">
      <c r="H3206"/>
      <c r="I3206"/>
      <c r="S3206"/>
      <c r="T3206"/>
      <c r="U3206"/>
      <c r="V3206"/>
    </row>
    <row r="3207" spans="8:22" x14ac:dyDescent="0.3">
      <c r="H3207"/>
      <c r="I3207"/>
      <c r="S3207"/>
      <c r="T3207"/>
      <c r="U3207"/>
      <c r="V3207"/>
    </row>
    <row r="3208" spans="8:22" x14ac:dyDescent="0.3">
      <c r="H3208"/>
      <c r="I3208"/>
      <c r="S3208"/>
      <c r="T3208"/>
      <c r="U3208"/>
      <c r="V3208"/>
    </row>
    <row r="3209" spans="8:22" x14ac:dyDescent="0.3">
      <c r="H3209"/>
      <c r="I3209"/>
      <c r="S3209"/>
      <c r="T3209"/>
      <c r="U3209"/>
      <c r="V3209"/>
    </row>
    <row r="3210" spans="8:22" x14ac:dyDescent="0.3">
      <c r="H3210"/>
      <c r="I3210"/>
      <c r="S3210"/>
      <c r="T3210"/>
      <c r="U3210"/>
      <c r="V3210"/>
    </row>
    <row r="3211" spans="8:22" x14ac:dyDescent="0.3">
      <c r="H3211"/>
      <c r="I3211"/>
      <c r="S3211"/>
      <c r="T3211"/>
      <c r="U3211"/>
      <c r="V3211"/>
    </row>
    <row r="3212" spans="8:22" x14ac:dyDescent="0.3">
      <c r="H3212"/>
      <c r="I3212"/>
      <c r="S3212"/>
      <c r="T3212"/>
      <c r="U3212"/>
      <c r="V3212"/>
    </row>
    <row r="3213" spans="8:22" x14ac:dyDescent="0.3">
      <c r="H3213"/>
      <c r="I3213"/>
      <c r="S3213"/>
      <c r="T3213"/>
      <c r="U3213"/>
      <c r="V3213"/>
    </row>
    <row r="3214" spans="8:22" x14ac:dyDescent="0.3">
      <c r="H3214"/>
      <c r="I3214"/>
      <c r="S3214"/>
      <c r="T3214"/>
      <c r="U3214"/>
      <c r="V3214"/>
    </row>
    <row r="3215" spans="8:22" x14ac:dyDescent="0.3">
      <c r="H3215"/>
      <c r="I3215"/>
      <c r="S3215"/>
      <c r="T3215"/>
      <c r="U3215"/>
      <c r="V3215"/>
    </row>
    <row r="3216" spans="8:22" x14ac:dyDescent="0.3">
      <c r="H3216"/>
      <c r="I3216"/>
      <c r="S3216"/>
      <c r="T3216"/>
      <c r="U3216"/>
      <c r="V3216"/>
    </row>
    <row r="3217" spans="8:22" x14ac:dyDescent="0.3">
      <c r="H3217"/>
      <c r="I3217"/>
      <c r="S3217"/>
      <c r="T3217"/>
      <c r="U3217"/>
      <c r="V3217"/>
    </row>
    <row r="3218" spans="8:22" x14ac:dyDescent="0.3">
      <c r="H3218"/>
      <c r="I3218"/>
      <c r="S3218"/>
      <c r="T3218"/>
      <c r="U3218"/>
      <c r="V3218"/>
    </row>
    <row r="3219" spans="8:22" x14ac:dyDescent="0.3">
      <c r="H3219"/>
      <c r="I3219"/>
      <c r="S3219"/>
      <c r="T3219"/>
      <c r="U3219"/>
      <c r="V3219"/>
    </row>
    <row r="3220" spans="8:22" x14ac:dyDescent="0.3">
      <c r="H3220"/>
      <c r="I3220"/>
      <c r="S3220"/>
      <c r="T3220"/>
      <c r="U3220"/>
      <c r="V3220"/>
    </row>
    <row r="3221" spans="8:22" x14ac:dyDescent="0.3">
      <c r="H3221"/>
      <c r="I3221"/>
      <c r="S3221"/>
      <c r="T3221"/>
      <c r="U3221"/>
      <c r="V3221"/>
    </row>
    <row r="3222" spans="8:22" x14ac:dyDescent="0.3">
      <c r="H3222"/>
      <c r="I3222"/>
      <c r="S3222"/>
      <c r="T3222"/>
      <c r="U3222"/>
      <c r="V3222"/>
    </row>
    <row r="3223" spans="8:22" x14ac:dyDescent="0.3">
      <c r="H3223"/>
      <c r="I3223"/>
      <c r="S3223"/>
      <c r="T3223"/>
      <c r="U3223"/>
      <c r="V3223"/>
    </row>
    <row r="3224" spans="8:22" x14ac:dyDescent="0.3">
      <c r="H3224"/>
      <c r="I3224"/>
      <c r="S3224"/>
      <c r="T3224"/>
      <c r="U3224"/>
      <c r="V3224"/>
    </row>
    <row r="3225" spans="8:22" x14ac:dyDescent="0.3">
      <c r="H3225"/>
      <c r="I3225"/>
      <c r="S3225"/>
      <c r="T3225"/>
      <c r="U3225"/>
      <c r="V3225"/>
    </row>
    <row r="3226" spans="8:22" x14ac:dyDescent="0.3">
      <c r="H3226"/>
      <c r="I3226"/>
      <c r="S3226"/>
      <c r="T3226"/>
      <c r="U3226"/>
      <c r="V3226"/>
    </row>
    <row r="3227" spans="8:22" x14ac:dyDescent="0.3">
      <c r="H3227"/>
      <c r="I3227"/>
      <c r="S3227"/>
      <c r="T3227"/>
      <c r="U3227"/>
      <c r="V3227"/>
    </row>
    <row r="3228" spans="8:22" x14ac:dyDescent="0.3">
      <c r="H3228"/>
      <c r="I3228"/>
      <c r="S3228"/>
      <c r="T3228"/>
      <c r="U3228"/>
      <c r="V3228"/>
    </row>
    <row r="3229" spans="8:22" x14ac:dyDescent="0.3">
      <c r="H3229"/>
      <c r="I3229"/>
      <c r="S3229"/>
      <c r="T3229"/>
      <c r="U3229"/>
      <c r="V3229"/>
    </row>
    <row r="3230" spans="8:22" x14ac:dyDescent="0.3">
      <c r="H3230"/>
      <c r="I3230"/>
      <c r="S3230"/>
      <c r="T3230"/>
      <c r="U3230"/>
      <c r="V3230"/>
    </row>
    <row r="3231" spans="8:22" x14ac:dyDescent="0.3">
      <c r="H3231"/>
      <c r="I3231"/>
      <c r="S3231"/>
      <c r="T3231"/>
      <c r="U3231"/>
      <c r="V3231"/>
    </row>
    <row r="3232" spans="8:22" x14ac:dyDescent="0.3">
      <c r="H3232"/>
      <c r="I3232"/>
      <c r="S3232"/>
      <c r="T3232"/>
      <c r="U3232"/>
      <c r="V3232"/>
    </row>
    <row r="3233" spans="8:22" x14ac:dyDescent="0.3">
      <c r="H3233"/>
      <c r="I3233"/>
      <c r="S3233"/>
      <c r="T3233"/>
      <c r="U3233"/>
      <c r="V3233"/>
    </row>
    <row r="3234" spans="8:22" x14ac:dyDescent="0.3">
      <c r="H3234"/>
      <c r="I3234"/>
      <c r="S3234"/>
      <c r="T3234"/>
      <c r="U3234"/>
      <c r="V3234"/>
    </row>
    <row r="3235" spans="8:22" x14ac:dyDescent="0.3">
      <c r="H3235"/>
      <c r="I3235"/>
      <c r="S3235"/>
      <c r="T3235"/>
      <c r="U3235"/>
      <c r="V3235"/>
    </row>
    <row r="3236" spans="8:22" x14ac:dyDescent="0.3">
      <c r="H3236"/>
      <c r="I3236"/>
      <c r="S3236"/>
      <c r="T3236"/>
      <c r="U3236"/>
      <c r="V3236"/>
    </row>
    <row r="3237" spans="8:22" x14ac:dyDescent="0.3">
      <c r="H3237"/>
      <c r="I3237"/>
      <c r="S3237"/>
      <c r="T3237"/>
      <c r="U3237"/>
      <c r="V3237"/>
    </row>
    <row r="3238" spans="8:22" x14ac:dyDescent="0.3">
      <c r="H3238"/>
      <c r="I3238"/>
      <c r="S3238"/>
      <c r="T3238"/>
      <c r="U3238"/>
      <c r="V3238"/>
    </row>
    <row r="3239" spans="8:22" x14ac:dyDescent="0.3">
      <c r="H3239"/>
      <c r="I3239"/>
      <c r="S3239"/>
      <c r="T3239"/>
      <c r="U3239"/>
      <c r="V3239"/>
    </row>
    <row r="3240" spans="8:22" x14ac:dyDescent="0.3">
      <c r="H3240"/>
      <c r="I3240"/>
      <c r="S3240"/>
      <c r="T3240"/>
      <c r="U3240"/>
      <c r="V3240"/>
    </row>
    <row r="3241" spans="8:22" x14ac:dyDescent="0.3">
      <c r="H3241"/>
      <c r="I3241"/>
      <c r="S3241"/>
      <c r="T3241"/>
      <c r="U3241"/>
      <c r="V3241"/>
    </row>
    <row r="3242" spans="8:22" x14ac:dyDescent="0.3">
      <c r="H3242"/>
      <c r="I3242"/>
      <c r="S3242"/>
      <c r="T3242"/>
      <c r="U3242"/>
      <c r="V3242"/>
    </row>
    <row r="3243" spans="8:22" x14ac:dyDescent="0.3">
      <c r="H3243"/>
      <c r="I3243"/>
      <c r="S3243"/>
      <c r="T3243"/>
      <c r="U3243"/>
      <c r="V3243"/>
    </row>
    <row r="3244" spans="8:22" x14ac:dyDescent="0.3">
      <c r="H3244"/>
      <c r="I3244"/>
      <c r="S3244"/>
      <c r="T3244"/>
      <c r="U3244"/>
      <c r="V3244"/>
    </row>
    <row r="3245" spans="8:22" x14ac:dyDescent="0.3">
      <c r="H3245"/>
      <c r="I3245"/>
      <c r="S3245"/>
      <c r="T3245"/>
      <c r="U3245"/>
      <c r="V3245"/>
    </row>
    <row r="3246" spans="8:22" x14ac:dyDescent="0.3">
      <c r="H3246"/>
      <c r="I3246"/>
      <c r="S3246"/>
      <c r="T3246"/>
      <c r="U3246"/>
      <c r="V3246"/>
    </row>
    <row r="3247" spans="8:22" x14ac:dyDescent="0.3">
      <c r="H3247"/>
      <c r="I3247"/>
      <c r="S3247"/>
      <c r="T3247"/>
      <c r="U3247"/>
      <c r="V3247"/>
    </row>
    <row r="3248" spans="8:22" x14ac:dyDescent="0.3">
      <c r="H3248"/>
      <c r="I3248"/>
      <c r="S3248"/>
      <c r="T3248"/>
      <c r="U3248"/>
      <c r="V3248"/>
    </row>
    <row r="3249" spans="8:22" x14ac:dyDescent="0.3">
      <c r="H3249"/>
      <c r="I3249"/>
      <c r="S3249"/>
      <c r="T3249"/>
      <c r="U3249"/>
      <c r="V3249"/>
    </row>
    <row r="3250" spans="8:22" x14ac:dyDescent="0.3">
      <c r="H3250"/>
      <c r="I3250"/>
      <c r="S3250"/>
      <c r="T3250"/>
      <c r="U3250"/>
      <c r="V3250"/>
    </row>
    <row r="3251" spans="8:22" x14ac:dyDescent="0.3">
      <c r="H3251"/>
      <c r="I3251"/>
      <c r="S3251"/>
      <c r="T3251"/>
      <c r="U3251"/>
      <c r="V3251"/>
    </row>
    <row r="3252" spans="8:22" x14ac:dyDescent="0.3">
      <c r="H3252"/>
      <c r="I3252"/>
      <c r="S3252"/>
      <c r="T3252"/>
      <c r="U3252"/>
      <c r="V3252"/>
    </row>
    <row r="3253" spans="8:22" x14ac:dyDescent="0.3">
      <c r="H3253"/>
      <c r="I3253"/>
      <c r="S3253"/>
      <c r="T3253"/>
      <c r="U3253"/>
      <c r="V3253"/>
    </row>
    <row r="3254" spans="8:22" x14ac:dyDescent="0.3">
      <c r="H3254"/>
      <c r="I3254"/>
      <c r="S3254"/>
      <c r="T3254"/>
      <c r="U3254"/>
      <c r="V3254"/>
    </row>
    <row r="3255" spans="8:22" x14ac:dyDescent="0.3">
      <c r="H3255"/>
      <c r="I3255"/>
      <c r="S3255"/>
      <c r="T3255"/>
      <c r="U3255"/>
      <c r="V3255"/>
    </row>
    <row r="3256" spans="8:22" x14ac:dyDescent="0.3">
      <c r="H3256"/>
      <c r="I3256"/>
      <c r="S3256"/>
      <c r="T3256"/>
      <c r="U3256"/>
      <c r="V3256"/>
    </row>
    <row r="3257" spans="8:22" x14ac:dyDescent="0.3">
      <c r="H3257"/>
      <c r="I3257"/>
      <c r="S3257"/>
      <c r="T3257"/>
      <c r="U3257"/>
      <c r="V3257"/>
    </row>
    <row r="3258" spans="8:22" x14ac:dyDescent="0.3">
      <c r="H3258"/>
      <c r="I3258"/>
      <c r="S3258"/>
      <c r="T3258"/>
      <c r="U3258"/>
      <c r="V3258"/>
    </row>
    <row r="3259" spans="8:22" x14ac:dyDescent="0.3">
      <c r="H3259"/>
      <c r="I3259"/>
      <c r="S3259"/>
      <c r="T3259"/>
      <c r="U3259"/>
      <c r="V3259"/>
    </row>
    <row r="3260" spans="8:22" x14ac:dyDescent="0.3">
      <c r="H3260"/>
      <c r="I3260"/>
      <c r="S3260"/>
      <c r="T3260"/>
      <c r="U3260"/>
      <c r="V3260"/>
    </row>
    <row r="3261" spans="8:22" x14ac:dyDescent="0.3">
      <c r="H3261"/>
      <c r="I3261"/>
      <c r="S3261"/>
      <c r="T3261"/>
      <c r="U3261"/>
      <c r="V3261"/>
    </row>
    <row r="3262" spans="8:22" x14ac:dyDescent="0.3">
      <c r="H3262"/>
      <c r="I3262"/>
      <c r="S3262"/>
      <c r="T3262"/>
      <c r="U3262"/>
      <c r="V3262"/>
    </row>
    <row r="3263" spans="8:22" x14ac:dyDescent="0.3">
      <c r="H3263"/>
      <c r="I3263"/>
      <c r="S3263"/>
      <c r="T3263"/>
      <c r="U3263"/>
      <c r="V3263"/>
    </row>
    <row r="3264" spans="8:22" x14ac:dyDescent="0.3">
      <c r="H3264"/>
      <c r="I3264"/>
      <c r="S3264"/>
      <c r="T3264"/>
      <c r="U3264"/>
      <c r="V3264"/>
    </row>
    <row r="3265" spans="8:22" x14ac:dyDescent="0.3">
      <c r="H3265"/>
      <c r="I3265"/>
      <c r="S3265"/>
      <c r="T3265"/>
      <c r="U3265"/>
      <c r="V3265"/>
    </row>
    <row r="3266" spans="8:22" x14ac:dyDescent="0.3">
      <c r="H3266"/>
      <c r="I3266"/>
      <c r="S3266"/>
      <c r="T3266"/>
      <c r="U3266"/>
      <c r="V3266"/>
    </row>
    <row r="3267" spans="8:22" x14ac:dyDescent="0.3">
      <c r="H3267"/>
      <c r="I3267"/>
      <c r="S3267"/>
      <c r="T3267"/>
      <c r="U3267"/>
      <c r="V3267"/>
    </row>
    <row r="3268" spans="8:22" x14ac:dyDescent="0.3">
      <c r="H3268"/>
      <c r="I3268"/>
      <c r="S3268"/>
      <c r="T3268"/>
      <c r="U3268"/>
      <c r="V3268"/>
    </row>
    <row r="3269" spans="8:22" x14ac:dyDescent="0.3">
      <c r="H3269"/>
      <c r="I3269"/>
      <c r="S3269"/>
      <c r="T3269"/>
      <c r="U3269"/>
      <c r="V3269"/>
    </row>
    <row r="3270" spans="8:22" x14ac:dyDescent="0.3">
      <c r="H3270"/>
      <c r="I3270"/>
      <c r="S3270"/>
      <c r="T3270"/>
      <c r="U3270"/>
      <c r="V3270"/>
    </row>
    <row r="3271" spans="8:22" x14ac:dyDescent="0.3">
      <c r="H3271"/>
      <c r="I3271"/>
      <c r="S3271"/>
      <c r="T3271"/>
      <c r="U3271"/>
      <c r="V3271"/>
    </row>
    <row r="3272" spans="8:22" x14ac:dyDescent="0.3">
      <c r="H3272"/>
      <c r="I3272"/>
      <c r="S3272"/>
      <c r="T3272"/>
      <c r="U3272"/>
      <c r="V3272"/>
    </row>
    <row r="3273" spans="8:22" x14ac:dyDescent="0.3">
      <c r="H3273"/>
      <c r="I3273"/>
      <c r="S3273"/>
      <c r="T3273"/>
      <c r="U3273"/>
      <c r="V3273"/>
    </row>
    <row r="3274" spans="8:22" x14ac:dyDescent="0.3">
      <c r="H3274"/>
      <c r="I3274"/>
      <c r="S3274"/>
      <c r="T3274"/>
      <c r="U3274"/>
      <c r="V3274"/>
    </row>
    <row r="3275" spans="8:22" x14ac:dyDescent="0.3">
      <c r="H3275"/>
      <c r="I3275"/>
      <c r="S3275"/>
      <c r="T3275"/>
      <c r="U3275"/>
      <c r="V3275"/>
    </row>
    <row r="3276" spans="8:22" x14ac:dyDescent="0.3">
      <c r="H3276"/>
      <c r="I3276"/>
      <c r="S3276"/>
      <c r="T3276"/>
      <c r="U3276"/>
      <c r="V3276"/>
    </row>
    <row r="3277" spans="8:22" x14ac:dyDescent="0.3">
      <c r="H3277"/>
      <c r="I3277"/>
      <c r="S3277"/>
      <c r="T3277"/>
      <c r="U3277"/>
      <c r="V3277"/>
    </row>
    <row r="3278" spans="8:22" x14ac:dyDescent="0.3">
      <c r="H3278"/>
      <c r="I3278"/>
      <c r="S3278"/>
      <c r="T3278"/>
      <c r="U3278"/>
      <c r="V3278"/>
    </row>
    <row r="3279" spans="8:22" x14ac:dyDescent="0.3">
      <c r="H3279"/>
      <c r="I3279"/>
      <c r="S3279"/>
      <c r="T3279"/>
      <c r="U3279"/>
      <c r="V3279"/>
    </row>
    <row r="3280" spans="8:22" x14ac:dyDescent="0.3">
      <c r="H3280"/>
      <c r="I3280"/>
      <c r="S3280"/>
      <c r="T3280"/>
      <c r="U3280"/>
      <c r="V3280"/>
    </row>
    <row r="3281" spans="8:22" x14ac:dyDescent="0.3">
      <c r="H3281"/>
      <c r="I3281"/>
      <c r="S3281"/>
      <c r="T3281"/>
      <c r="U3281"/>
      <c r="V3281"/>
    </row>
    <row r="3282" spans="8:22" x14ac:dyDescent="0.3">
      <c r="H3282"/>
      <c r="I3282"/>
      <c r="S3282"/>
      <c r="T3282"/>
      <c r="U3282"/>
      <c r="V3282"/>
    </row>
    <row r="3283" spans="8:22" x14ac:dyDescent="0.3">
      <c r="H3283"/>
      <c r="I3283"/>
      <c r="S3283"/>
      <c r="T3283"/>
      <c r="U3283"/>
      <c r="V3283"/>
    </row>
    <row r="3284" spans="8:22" x14ac:dyDescent="0.3">
      <c r="H3284"/>
      <c r="I3284"/>
      <c r="S3284"/>
      <c r="T3284"/>
      <c r="U3284"/>
      <c r="V3284"/>
    </row>
    <row r="3285" spans="8:22" x14ac:dyDescent="0.3">
      <c r="H3285"/>
      <c r="I3285"/>
      <c r="S3285"/>
      <c r="T3285"/>
      <c r="U3285"/>
      <c r="V3285"/>
    </row>
    <row r="3286" spans="8:22" x14ac:dyDescent="0.3">
      <c r="H3286"/>
      <c r="I3286"/>
      <c r="S3286"/>
      <c r="T3286"/>
      <c r="U3286"/>
      <c r="V3286"/>
    </row>
    <row r="3287" spans="8:22" x14ac:dyDescent="0.3">
      <c r="H3287"/>
      <c r="I3287"/>
      <c r="S3287"/>
      <c r="T3287"/>
      <c r="U3287"/>
      <c r="V3287"/>
    </row>
    <row r="3288" spans="8:22" x14ac:dyDescent="0.3">
      <c r="H3288"/>
      <c r="I3288"/>
      <c r="S3288"/>
      <c r="T3288"/>
      <c r="U3288"/>
      <c r="V3288"/>
    </row>
    <row r="3289" spans="8:22" x14ac:dyDescent="0.3">
      <c r="H3289"/>
      <c r="I3289"/>
      <c r="S3289"/>
      <c r="T3289"/>
      <c r="U3289"/>
      <c r="V3289"/>
    </row>
    <row r="3290" spans="8:22" x14ac:dyDescent="0.3">
      <c r="H3290"/>
      <c r="I3290"/>
      <c r="S3290"/>
      <c r="T3290"/>
      <c r="U3290"/>
      <c r="V329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E3EC1-3CFC-45C5-8967-47D027C45F1F}">
  <dimension ref="A1:D6"/>
  <sheetViews>
    <sheetView workbookViewId="0">
      <selection activeCell="B2" sqref="B2:C6"/>
    </sheetView>
  </sheetViews>
  <sheetFormatPr defaultRowHeight="14.4" x14ac:dyDescent="0.3"/>
  <sheetData>
    <row r="1" spans="1:4" x14ac:dyDescent="0.3">
      <c r="A1" t="s">
        <v>47</v>
      </c>
    </row>
    <row r="2" spans="1:4" x14ac:dyDescent="0.3">
      <c r="B2" t="s">
        <v>45</v>
      </c>
      <c r="C2" t="s">
        <v>44</v>
      </c>
      <c r="D2" t="s">
        <v>46</v>
      </c>
    </row>
    <row r="3" spans="1:4" x14ac:dyDescent="0.3">
      <c r="A3" t="s">
        <v>48</v>
      </c>
      <c r="B3">
        <v>0.85</v>
      </c>
      <c r="C3">
        <v>10.5</v>
      </c>
      <c r="D3">
        <v>0</v>
      </c>
    </row>
    <row r="4" spans="1:4" x14ac:dyDescent="0.3">
      <c r="A4" t="s">
        <v>49</v>
      </c>
      <c r="B4">
        <v>0.25900000000000001</v>
      </c>
      <c r="C4">
        <v>4.0780000000000003</v>
      </c>
      <c r="D4">
        <v>0</v>
      </c>
    </row>
    <row r="5" spans="1:4" x14ac:dyDescent="0.3">
      <c r="B5">
        <v>0.85</v>
      </c>
      <c r="C5">
        <v>10.5</v>
      </c>
    </row>
    <row r="6" spans="1:4" x14ac:dyDescent="0.3">
      <c r="A6" s="8"/>
      <c r="B6">
        <v>0.25900000000000001</v>
      </c>
      <c r="C6">
        <v>4.0780000000000003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C9964-7CA9-4D34-9FA6-B14B6293EC78}">
  <dimension ref="A1:T13"/>
  <sheetViews>
    <sheetView workbookViewId="0">
      <selection activeCell="S2" sqref="S2:T13"/>
    </sheetView>
  </sheetViews>
  <sheetFormatPr defaultRowHeight="14.4" x14ac:dyDescent="0.3"/>
  <sheetData>
    <row r="1" spans="1:20" s="3" customFormat="1" ht="230.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20</v>
      </c>
      <c r="F1" s="3" t="s">
        <v>21</v>
      </c>
      <c r="G1" s="3" t="s">
        <v>28</v>
      </c>
      <c r="H1" s="3" t="s">
        <v>29</v>
      </c>
      <c r="I1" s="3" t="s">
        <v>22</v>
      </c>
      <c r="J1" s="3" t="s">
        <v>23</v>
      </c>
      <c r="K1" s="3" t="s">
        <v>26</v>
      </c>
      <c r="L1" s="3" t="s">
        <v>27</v>
      </c>
      <c r="M1" s="3" t="s">
        <v>24</v>
      </c>
      <c r="N1" s="3" t="s">
        <v>25</v>
      </c>
      <c r="O1" s="3" t="s">
        <v>18</v>
      </c>
      <c r="P1" s="3" t="s">
        <v>19</v>
      </c>
    </row>
    <row r="2" spans="1:20" x14ac:dyDescent="0.3">
      <c r="A2">
        <v>0</v>
      </c>
      <c r="B2">
        <v>2010</v>
      </c>
      <c r="C2">
        <v>1</v>
      </c>
      <c r="D2">
        <v>31</v>
      </c>
      <c r="E2">
        <v>4.9833369999999997</v>
      </c>
      <c r="F2">
        <v>5.5611240000000004</v>
      </c>
      <c r="G2">
        <v>6.5884280000000004</v>
      </c>
      <c r="H2">
        <v>5.224564</v>
      </c>
      <c r="I2">
        <v>5.0337880000000004</v>
      </c>
      <c r="J2">
        <v>5.995069</v>
      </c>
      <c r="K2">
        <v>5.3670289999999996</v>
      </c>
      <c r="L2">
        <v>6.242737</v>
      </c>
      <c r="M2">
        <v>5.4306089999999996</v>
      </c>
      <c r="N2">
        <v>6.0277560000000001</v>
      </c>
      <c r="O2">
        <v>5.5951409999999999</v>
      </c>
      <c r="P2">
        <v>6.7575260000000004</v>
      </c>
      <c r="R2">
        <v>13.310560000000001</v>
      </c>
      <c r="S2">
        <v>5.3670289999999996</v>
      </c>
      <c r="T2">
        <v>6.242737</v>
      </c>
    </row>
    <row r="3" spans="1:20" x14ac:dyDescent="0.3">
      <c r="A3">
        <v>1</v>
      </c>
      <c r="B3">
        <v>2010</v>
      </c>
      <c r="C3">
        <v>2</v>
      </c>
      <c r="D3">
        <v>28</v>
      </c>
      <c r="E3">
        <v>5.246747</v>
      </c>
      <c r="F3">
        <v>5.204129</v>
      </c>
      <c r="G3">
        <v>5.7355029999999996</v>
      </c>
      <c r="H3">
        <v>5.8026419999999996</v>
      </c>
      <c r="I3">
        <v>5.2520449999999999</v>
      </c>
      <c r="J3">
        <v>5.7064260000000004</v>
      </c>
      <c r="K3">
        <v>5.5843309999999997</v>
      </c>
      <c r="L3">
        <v>6.0254859999999999</v>
      </c>
      <c r="M3">
        <v>5.7969780000000002</v>
      </c>
      <c r="N3">
        <v>6.2143959999999998</v>
      </c>
      <c r="O3">
        <v>6.2170230000000002</v>
      </c>
      <c r="P3">
        <v>7.0468979999999997</v>
      </c>
      <c r="R3">
        <v>11.033269000000001</v>
      </c>
      <c r="S3">
        <v>5.5843309999999997</v>
      </c>
      <c r="T3">
        <v>6.0254859999999999</v>
      </c>
    </row>
    <row r="4" spans="1:20" x14ac:dyDescent="0.3">
      <c r="A4">
        <v>2</v>
      </c>
      <c r="B4">
        <v>2010</v>
      </c>
      <c r="C4">
        <v>3</v>
      </c>
      <c r="D4">
        <v>31</v>
      </c>
      <c r="E4">
        <v>5.7406829999999998</v>
      </c>
      <c r="F4">
        <v>5.0899530000000004</v>
      </c>
      <c r="G4">
        <v>5.8833339999999996</v>
      </c>
      <c r="H4">
        <v>5.923997</v>
      </c>
      <c r="I4">
        <v>5.5768599999999999</v>
      </c>
      <c r="J4">
        <v>5.4635199999999999</v>
      </c>
      <c r="K4">
        <v>6.3913570000000002</v>
      </c>
      <c r="L4">
        <v>5.870177</v>
      </c>
      <c r="M4">
        <v>6.6859520000000003</v>
      </c>
      <c r="N4">
        <v>6.5663590000000003</v>
      </c>
      <c r="O4">
        <v>7.5620370000000001</v>
      </c>
      <c r="P4">
        <v>7.5625140000000002</v>
      </c>
      <c r="R4">
        <v>13.52351</v>
      </c>
      <c r="S4">
        <v>6.3913570000000002</v>
      </c>
      <c r="T4">
        <v>5.870177</v>
      </c>
    </row>
    <row r="5" spans="1:20" x14ac:dyDescent="0.3">
      <c r="A5">
        <v>3</v>
      </c>
      <c r="B5">
        <v>2010</v>
      </c>
      <c r="C5">
        <v>4</v>
      </c>
      <c r="D5">
        <v>30</v>
      </c>
      <c r="E5">
        <v>5.9589460000000001</v>
      </c>
      <c r="F5">
        <v>5.3831249999999997</v>
      </c>
      <c r="G5">
        <v>6.2115710000000002</v>
      </c>
      <c r="H5">
        <v>7.5821870000000002</v>
      </c>
      <c r="I5">
        <v>5.6405070000000004</v>
      </c>
      <c r="J5">
        <v>5.8469829999999998</v>
      </c>
      <c r="K5">
        <v>6.5803399999999996</v>
      </c>
      <c r="L5">
        <v>6.3362550000000004</v>
      </c>
      <c r="M5">
        <v>7.1928390000000002</v>
      </c>
      <c r="N5">
        <v>7.2644799999999998</v>
      </c>
      <c r="O5">
        <v>8.4170669999999994</v>
      </c>
      <c r="P5">
        <v>8.5006950000000003</v>
      </c>
      <c r="R5">
        <v>13.557836999999999</v>
      </c>
      <c r="S5">
        <v>6.5803399999999996</v>
      </c>
      <c r="T5">
        <v>6.3362550000000004</v>
      </c>
    </row>
    <row r="6" spans="1:20" x14ac:dyDescent="0.3">
      <c r="A6">
        <v>4</v>
      </c>
      <c r="B6">
        <v>2010</v>
      </c>
      <c r="C6">
        <v>5</v>
      </c>
      <c r="D6">
        <v>31</v>
      </c>
      <c r="E6">
        <v>6.2442310000000001</v>
      </c>
      <c r="F6">
        <v>6.4534450000000003</v>
      </c>
      <c r="G6">
        <v>6.5763299999999996</v>
      </c>
      <c r="H6">
        <v>9.4392139999999998</v>
      </c>
      <c r="I6">
        <v>6.0188750000000004</v>
      </c>
      <c r="J6">
        <v>7.3546389999999997</v>
      </c>
      <c r="K6">
        <v>6.7138150000000003</v>
      </c>
      <c r="L6">
        <v>6.764894</v>
      </c>
      <c r="M6">
        <v>8.0378790000000002</v>
      </c>
      <c r="N6">
        <v>8.4262440000000005</v>
      </c>
      <c r="O6">
        <v>9.7384570000000004</v>
      </c>
      <c r="P6">
        <v>10.083938</v>
      </c>
      <c r="R6">
        <v>17.262962000000002</v>
      </c>
      <c r="S6">
        <v>6.7138150000000003</v>
      </c>
      <c r="T6">
        <v>6.764894</v>
      </c>
    </row>
    <row r="7" spans="1:20" x14ac:dyDescent="0.3">
      <c r="A7">
        <v>5</v>
      </c>
      <c r="B7">
        <v>2010</v>
      </c>
      <c r="C7">
        <v>6</v>
      </c>
      <c r="D7">
        <v>30</v>
      </c>
      <c r="E7">
        <v>6.7417850000000001</v>
      </c>
      <c r="F7">
        <v>8.8064929999999997</v>
      </c>
      <c r="G7">
        <v>6.8025380000000002</v>
      </c>
      <c r="H7">
        <v>9.8762489999999996</v>
      </c>
      <c r="I7">
        <v>6.6253310000000001</v>
      </c>
      <c r="J7">
        <v>9.6800379999999997</v>
      </c>
      <c r="K7">
        <v>7.1028349999999998</v>
      </c>
      <c r="L7">
        <v>8.3578449999999993</v>
      </c>
      <c r="M7">
        <v>8.7379689999999997</v>
      </c>
      <c r="N7">
        <v>9.8885059999999996</v>
      </c>
      <c r="O7">
        <v>10.780167</v>
      </c>
      <c r="P7">
        <v>11.837152</v>
      </c>
      <c r="R7">
        <v>19.582636000000001</v>
      </c>
      <c r="S7">
        <v>7.1028349999999998</v>
      </c>
      <c r="T7">
        <v>8.3578449999999993</v>
      </c>
    </row>
    <row r="8" spans="1:20" x14ac:dyDescent="0.3">
      <c r="A8">
        <v>6</v>
      </c>
      <c r="B8">
        <v>2010</v>
      </c>
      <c r="C8">
        <v>7</v>
      </c>
      <c r="D8">
        <v>31</v>
      </c>
      <c r="E8">
        <v>8.0498429999999992</v>
      </c>
      <c r="F8">
        <v>11.253795</v>
      </c>
      <c r="G8">
        <v>7.1374250000000004</v>
      </c>
      <c r="H8">
        <v>13.152755000000001</v>
      </c>
      <c r="I8">
        <v>8.0312180000000009</v>
      </c>
      <c r="J8">
        <v>14.584220999999999</v>
      </c>
      <c r="K8">
        <v>8.1995249999999995</v>
      </c>
      <c r="L8">
        <v>9.3243179999999999</v>
      </c>
      <c r="M8">
        <v>11.16212</v>
      </c>
      <c r="N8">
        <v>12.718325</v>
      </c>
      <c r="O8">
        <v>14.668426999999999</v>
      </c>
      <c r="P8">
        <v>16.065334</v>
      </c>
      <c r="R8">
        <v>29.994395999999998</v>
      </c>
      <c r="S8">
        <v>8.1995249999999995</v>
      </c>
      <c r="T8">
        <v>9.3243179999999999</v>
      </c>
    </row>
    <row r="9" spans="1:20" x14ac:dyDescent="0.3">
      <c r="A9">
        <v>7</v>
      </c>
      <c r="B9">
        <v>2010</v>
      </c>
      <c r="C9">
        <v>8</v>
      </c>
      <c r="D9">
        <v>31</v>
      </c>
      <c r="E9">
        <v>7.878736</v>
      </c>
      <c r="F9">
        <v>10.724527999999999</v>
      </c>
      <c r="G9">
        <v>7.4036049999999998</v>
      </c>
      <c r="H9">
        <v>13.913205</v>
      </c>
      <c r="I9">
        <v>7.9637469999999997</v>
      </c>
      <c r="J9">
        <v>15.261647999999999</v>
      </c>
      <c r="K9">
        <v>8.7618810000000007</v>
      </c>
      <c r="L9">
        <v>9.5130529999999993</v>
      </c>
      <c r="M9">
        <v>10.942272000000001</v>
      </c>
      <c r="N9">
        <v>12.646362999999999</v>
      </c>
      <c r="O9">
        <v>14.345183</v>
      </c>
      <c r="P9">
        <v>15.599329000000001</v>
      </c>
      <c r="R9">
        <v>40.549007000000003</v>
      </c>
      <c r="S9">
        <v>8.7618810000000007</v>
      </c>
      <c r="T9">
        <v>9.5130529999999993</v>
      </c>
    </row>
    <row r="10" spans="1:20" x14ac:dyDescent="0.3">
      <c r="A10">
        <v>8</v>
      </c>
      <c r="B10">
        <v>2010</v>
      </c>
      <c r="C10">
        <v>9</v>
      </c>
      <c r="D10">
        <v>30</v>
      </c>
      <c r="E10">
        <v>6.8961639999999997</v>
      </c>
      <c r="F10">
        <v>9.3905910000000006</v>
      </c>
      <c r="G10">
        <v>7.5720780000000003</v>
      </c>
      <c r="H10">
        <v>12.812222</v>
      </c>
      <c r="I10">
        <v>6.6844650000000003</v>
      </c>
      <c r="J10">
        <v>12.806131000000001</v>
      </c>
      <c r="K10">
        <v>8.1442739999999993</v>
      </c>
      <c r="L10">
        <v>10.323399</v>
      </c>
      <c r="M10">
        <v>9.1308179999999997</v>
      </c>
      <c r="N10">
        <v>8.4777419999999992</v>
      </c>
      <c r="O10">
        <v>11.349421</v>
      </c>
      <c r="P10">
        <v>13.234444999999999</v>
      </c>
      <c r="R10">
        <v>40.264831999999998</v>
      </c>
      <c r="S10">
        <v>8.1442739999999993</v>
      </c>
      <c r="T10">
        <v>10.323399</v>
      </c>
    </row>
    <row r="11" spans="1:20" x14ac:dyDescent="0.3">
      <c r="A11">
        <v>9</v>
      </c>
      <c r="B11">
        <v>2010</v>
      </c>
      <c r="C11">
        <v>10</v>
      </c>
      <c r="D11">
        <v>31</v>
      </c>
      <c r="E11">
        <v>5.9568719999999997</v>
      </c>
      <c r="F11">
        <v>7.7608730000000001</v>
      </c>
      <c r="G11">
        <v>7.5531139999999999</v>
      </c>
      <c r="H11">
        <v>9.4167349999999992</v>
      </c>
      <c r="I11">
        <v>5.9018769999999998</v>
      </c>
      <c r="J11">
        <v>9.8069469999999992</v>
      </c>
      <c r="K11">
        <v>7.9939299999999998</v>
      </c>
      <c r="L11">
        <v>14.638032000000001</v>
      </c>
      <c r="M11">
        <v>7.9130900000000004</v>
      </c>
      <c r="N11">
        <v>10.216244</v>
      </c>
      <c r="O11">
        <v>9.1954370000000001</v>
      </c>
      <c r="P11">
        <v>11.104032999999999</v>
      </c>
      <c r="R11">
        <v>38.819958</v>
      </c>
      <c r="S11">
        <v>7.9939299999999998</v>
      </c>
      <c r="T11">
        <v>14.638032000000001</v>
      </c>
    </row>
    <row r="12" spans="1:20" x14ac:dyDescent="0.3">
      <c r="A12">
        <v>10</v>
      </c>
      <c r="B12">
        <v>2010</v>
      </c>
      <c r="C12">
        <v>11</v>
      </c>
      <c r="D12">
        <v>30</v>
      </c>
      <c r="E12">
        <v>5.039828</v>
      </c>
      <c r="F12">
        <v>5.7657990000000003</v>
      </c>
      <c r="G12">
        <v>6.8332689999999996</v>
      </c>
      <c r="H12">
        <v>7.0914609999999998</v>
      </c>
      <c r="I12">
        <v>5.019889</v>
      </c>
      <c r="J12">
        <v>6.3599959999999998</v>
      </c>
      <c r="K12">
        <v>5.7775530000000002</v>
      </c>
      <c r="L12">
        <v>8.1989000000000001</v>
      </c>
      <c r="M12">
        <v>5.9280540000000004</v>
      </c>
      <c r="N12">
        <v>7.1973070000000003</v>
      </c>
      <c r="O12">
        <v>6.1308720000000001</v>
      </c>
      <c r="P12">
        <v>7.7684309999999996</v>
      </c>
      <c r="R12">
        <v>35.013817000000003</v>
      </c>
      <c r="S12">
        <v>5.7775530000000002</v>
      </c>
      <c r="T12">
        <v>8.1989000000000001</v>
      </c>
    </row>
    <row r="13" spans="1:20" x14ac:dyDescent="0.3">
      <c r="A13">
        <v>11</v>
      </c>
      <c r="B13">
        <v>2010</v>
      </c>
      <c r="C13">
        <v>12</v>
      </c>
      <c r="D13">
        <v>31</v>
      </c>
      <c r="E13">
        <v>4.8165750000000003</v>
      </c>
      <c r="F13">
        <v>4.8019150000000002</v>
      </c>
      <c r="G13">
        <v>5.5305419999999996</v>
      </c>
      <c r="H13">
        <v>5.3976810000000004</v>
      </c>
      <c r="I13">
        <v>4.9053069999999996</v>
      </c>
      <c r="J13">
        <v>5.272043</v>
      </c>
      <c r="K13">
        <v>4.7847039999999996</v>
      </c>
      <c r="L13">
        <v>5.9627169999999996</v>
      </c>
      <c r="M13">
        <v>4.8769739999999997</v>
      </c>
      <c r="N13">
        <v>5.9561909999999996</v>
      </c>
      <c r="O13">
        <v>4.8920789999999998</v>
      </c>
      <c r="P13">
        <v>6.5254580000000004</v>
      </c>
      <c r="R13">
        <v>25.381826</v>
      </c>
      <c r="S13">
        <v>4.7847039999999996</v>
      </c>
      <c r="T13">
        <v>5.9627169999999996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30F77-5236-44DD-A36D-671A44C846C1}">
  <dimension ref="A1:I109"/>
  <sheetViews>
    <sheetView workbookViewId="0">
      <selection activeCell="Z16" sqref="Z16"/>
    </sheetView>
  </sheetViews>
  <sheetFormatPr defaultRowHeight="14.4" x14ac:dyDescent="0.3"/>
  <cols>
    <col min="9" max="9" width="14.88671875" customWidth="1"/>
  </cols>
  <sheetData>
    <row r="1" spans="1:9" s="3" customFormat="1" ht="201.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57</v>
      </c>
      <c r="F1" s="3" t="s">
        <v>58</v>
      </c>
      <c r="G1" s="3" t="s">
        <v>56</v>
      </c>
      <c r="I1" s="3" t="s">
        <v>59</v>
      </c>
    </row>
    <row r="2" spans="1:9" x14ac:dyDescent="0.3">
      <c r="A2">
        <v>0</v>
      </c>
      <c r="B2">
        <v>2010</v>
      </c>
      <c r="C2">
        <v>1</v>
      </c>
      <c r="D2">
        <v>31</v>
      </c>
      <c r="E2">
        <v>152.49580399999999</v>
      </c>
      <c r="F2">
        <v>152.49580399999999</v>
      </c>
      <c r="G2">
        <v>224.984543</v>
      </c>
      <c r="I2">
        <f>F2-E2</f>
        <v>0</v>
      </c>
    </row>
    <row r="3" spans="1:9" x14ac:dyDescent="0.3">
      <c r="A3">
        <v>1</v>
      </c>
      <c r="B3">
        <v>2010</v>
      </c>
      <c r="C3">
        <v>2</v>
      </c>
      <c r="D3">
        <v>28</v>
      </c>
      <c r="E3">
        <v>96.066581999999997</v>
      </c>
      <c r="F3">
        <v>96.066581999999997</v>
      </c>
      <c r="G3">
        <v>101.548119</v>
      </c>
      <c r="I3">
        <f t="shared" ref="I3:I66" si="0">F3-E3</f>
        <v>0</v>
      </c>
    </row>
    <row r="4" spans="1:9" x14ac:dyDescent="0.3">
      <c r="A4">
        <v>2</v>
      </c>
      <c r="B4">
        <v>2010</v>
      </c>
      <c r="C4">
        <v>3</v>
      </c>
      <c r="D4">
        <v>31</v>
      </c>
      <c r="E4">
        <v>80.057816000000003</v>
      </c>
      <c r="F4">
        <v>80.057816000000003</v>
      </c>
      <c r="G4">
        <v>115.60668200000001</v>
      </c>
      <c r="I4">
        <f t="shared" si="0"/>
        <v>0</v>
      </c>
    </row>
    <row r="5" spans="1:9" x14ac:dyDescent="0.3">
      <c r="A5">
        <v>3</v>
      </c>
      <c r="B5">
        <v>2010</v>
      </c>
      <c r="C5">
        <v>4</v>
      </c>
      <c r="D5">
        <v>30</v>
      </c>
      <c r="E5">
        <v>113.851929</v>
      </c>
      <c r="F5">
        <v>113.851929</v>
      </c>
      <c r="G5">
        <v>160.64776599999999</v>
      </c>
      <c r="I5">
        <f t="shared" si="0"/>
        <v>0</v>
      </c>
    </row>
    <row r="6" spans="1:9" x14ac:dyDescent="0.3">
      <c r="A6">
        <v>4</v>
      </c>
      <c r="B6">
        <v>2010</v>
      </c>
      <c r="C6">
        <v>5</v>
      </c>
      <c r="D6">
        <v>31</v>
      </c>
      <c r="E6">
        <v>89.854545999999999</v>
      </c>
      <c r="F6">
        <v>89.854545999999999</v>
      </c>
      <c r="G6">
        <v>127.66250599999999</v>
      </c>
      <c r="I6">
        <f t="shared" si="0"/>
        <v>0</v>
      </c>
    </row>
    <row r="7" spans="1:9" x14ac:dyDescent="0.3">
      <c r="A7">
        <v>5</v>
      </c>
      <c r="B7">
        <v>2010</v>
      </c>
      <c r="C7">
        <v>6</v>
      </c>
      <c r="D7">
        <v>30</v>
      </c>
      <c r="E7">
        <v>100.440262</v>
      </c>
      <c r="F7">
        <v>100.440262</v>
      </c>
      <c r="G7">
        <v>181.728928</v>
      </c>
      <c r="I7">
        <f t="shared" si="0"/>
        <v>0</v>
      </c>
    </row>
    <row r="8" spans="1:9" x14ac:dyDescent="0.3">
      <c r="A8">
        <v>6</v>
      </c>
      <c r="B8">
        <v>2010</v>
      </c>
      <c r="C8">
        <v>7</v>
      </c>
      <c r="D8">
        <v>31</v>
      </c>
      <c r="E8">
        <v>26.012867</v>
      </c>
      <c r="F8">
        <v>26.012867</v>
      </c>
      <c r="G8">
        <v>27.014382999999999</v>
      </c>
      <c r="I8">
        <f t="shared" si="0"/>
        <v>0</v>
      </c>
    </row>
    <row r="9" spans="1:9" x14ac:dyDescent="0.3">
      <c r="A9">
        <v>7</v>
      </c>
      <c r="B9">
        <v>2010</v>
      </c>
      <c r="C9">
        <v>8</v>
      </c>
      <c r="D9">
        <v>31</v>
      </c>
      <c r="E9">
        <v>12.718508</v>
      </c>
      <c r="F9">
        <v>12.718508</v>
      </c>
      <c r="G9">
        <v>14.563711</v>
      </c>
      <c r="I9">
        <f t="shared" si="0"/>
        <v>0</v>
      </c>
    </row>
    <row r="10" spans="1:9" x14ac:dyDescent="0.3">
      <c r="A10">
        <v>8</v>
      </c>
      <c r="B10">
        <v>2010</v>
      </c>
      <c r="C10">
        <v>9</v>
      </c>
      <c r="D10">
        <v>30</v>
      </c>
      <c r="E10">
        <v>15.440191</v>
      </c>
      <c r="F10">
        <v>15.440191</v>
      </c>
      <c r="G10">
        <v>17.287223999999998</v>
      </c>
      <c r="I10">
        <f t="shared" si="0"/>
        <v>0</v>
      </c>
    </row>
    <row r="11" spans="1:9" x14ac:dyDescent="0.3">
      <c r="A11">
        <v>9</v>
      </c>
      <c r="B11">
        <v>2010</v>
      </c>
      <c r="C11">
        <v>10</v>
      </c>
      <c r="D11">
        <v>31</v>
      </c>
      <c r="E11">
        <v>24.490490000000001</v>
      </c>
      <c r="F11">
        <v>24.490490000000001</v>
      </c>
      <c r="G11">
        <v>37.810206999999998</v>
      </c>
      <c r="I11">
        <f t="shared" si="0"/>
        <v>0</v>
      </c>
    </row>
    <row r="12" spans="1:9" x14ac:dyDescent="0.3">
      <c r="A12">
        <v>10</v>
      </c>
      <c r="B12">
        <v>2010</v>
      </c>
      <c r="C12">
        <v>11</v>
      </c>
      <c r="D12">
        <v>30</v>
      </c>
      <c r="E12">
        <v>81.764388999999994</v>
      </c>
      <c r="F12">
        <v>81.764388999999994</v>
      </c>
      <c r="G12">
        <v>120.047028</v>
      </c>
      <c r="I12">
        <f t="shared" si="0"/>
        <v>0</v>
      </c>
    </row>
    <row r="13" spans="1:9" x14ac:dyDescent="0.3">
      <c r="A13">
        <v>11</v>
      </c>
      <c r="B13">
        <v>2010</v>
      </c>
      <c r="C13">
        <v>12</v>
      </c>
      <c r="D13">
        <v>31</v>
      </c>
      <c r="E13">
        <v>229.04821799999999</v>
      </c>
      <c r="F13">
        <v>229.04821799999999</v>
      </c>
      <c r="G13">
        <v>335.821259</v>
      </c>
      <c r="I13">
        <f t="shared" si="0"/>
        <v>0</v>
      </c>
    </row>
    <row r="14" spans="1:9" x14ac:dyDescent="0.3">
      <c r="A14">
        <v>12</v>
      </c>
      <c r="B14">
        <v>2011</v>
      </c>
      <c r="C14">
        <v>1</v>
      </c>
      <c r="D14">
        <v>31</v>
      </c>
      <c r="E14">
        <v>239.69014000000001</v>
      </c>
      <c r="F14">
        <v>258.19552599999997</v>
      </c>
      <c r="G14">
        <v>338.13394199999999</v>
      </c>
      <c r="I14">
        <f t="shared" si="0"/>
        <v>18.505385999999959</v>
      </c>
    </row>
    <row r="15" spans="1:9" x14ac:dyDescent="0.3">
      <c r="A15">
        <v>13</v>
      </c>
      <c r="B15">
        <v>2011</v>
      </c>
      <c r="C15">
        <v>2</v>
      </c>
      <c r="D15">
        <v>28</v>
      </c>
      <c r="E15">
        <v>98.163833999999994</v>
      </c>
      <c r="F15">
        <v>121.703384</v>
      </c>
      <c r="G15">
        <v>74.280799999999999</v>
      </c>
      <c r="I15">
        <f t="shared" si="0"/>
        <v>23.539550000000006</v>
      </c>
    </row>
    <row r="16" spans="1:9" x14ac:dyDescent="0.3">
      <c r="A16">
        <v>14</v>
      </c>
      <c r="B16">
        <v>2011</v>
      </c>
      <c r="C16">
        <v>3</v>
      </c>
      <c r="D16">
        <v>31</v>
      </c>
      <c r="E16">
        <v>211.85754399999999</v>
      </c>
      <c r="F16">
        <v>292.49215700000002</v>
      </c>
      <c r="G16">
        <v>234.80252100000001</v>
      </c>
      <c r="I16">
        <f t="shared" si="0"/>
        <v>80.63461300000003</v>
      </c>
    </row>
    <row r="17" spans="1:9" x14ac:dyDescent="0.3">
      <c r="A17">
        <v>15</v>
      </c>
      <c r="B17">
        <v>2011</v>
      </c>
      <c r="C17">
        <v>4</v>
      </c>
      <c r="D17">
        <v>30</v>
      </c>
      <c r="E17">
        <v>187.72976700000001</v>
      </c>
      <c r="F17">
        <v>225.23696899999999</v>
      </c>
      <c r="G17">
        <v>279.08163500000001</v>
      </c>
      <c r="I17">
        <f t="shared" si="0"/>
        <v>37.507201999999978</v>
      </c>
    </row>
    <row r="18" spans="1:9" x14ac:dyDescent="0.3">
      <c r="A18">
        <v>16</v>
      </c>
      <c r="B18">
        <v>2011</v>
      </c>
      <c r="C18">
        <v>5</v>
      </c>
      <c r="D18">
        <v>31</v>
      </c>
      <c r="E18">
        <v>105.471909</v>
      </c>
      <c r="F18">
        <v>143.58760100000001</v>
      </c>
      <c r="G18">
        <v>184.289703</v>
      </c>
      <c r="I18">
        <f t="shared" si="0"/>
        <v>38.11569200000001</v>
      </c>
    </row>
    <row r="19" spans="1:9" x14ac:dyDescent="0.3">
      <c r="A19">
        <v>17</v>
      </c>
      <c r="B19">
        <v>2011</v>
      </c>
      <c r="C19">
        <v>6</v>
      </c>
      <c r="D19">
        <v>30</v>
      </c>
      <c r="E19">
        <v>52.174849999999999</v>
      </c>
      <c r="F19">
        <v>85.188209999999998</v>
      </c>
      <c r="G19">
        <v>126.18029</v>
      </c>
      <c r="I19">
        <f t="shared" si="0"/>
        <v>33.013359999999999</v>
      </c>
    </row>
    <row r="20" spans="1:9" x14ac:dyDescent="0.3">
      <c r="A20">
        <v>18</v>
      </c>
      <c r="B20">
        <v>2011</v>
      </c>
      <c r="C20">
        <v>7</v>
      </c>
      <c r="D20">
        <v>31</v>
      </c>
      <c r="E20">
        <v>19.086365000000001</v>
      </c>
      <c r="F20">
        <v>39.234282999999998</v>
      </c>
      <c r="G20">
        <v>33.813167999999997</v>
      </c>
      <c r="I20">
        <f t="shared" si="0"/>
        <v>20.147917999999997</v>
      </c>
    </row>
    <row r="21" spans="1:9" x14ac:dyDescent="0.3">
      <c r="A21">
        <v>19</v>
      </c>
      <c r="B21">
        <v>2011</v>
      </c>
      <c r="C21">
        <v>8</v>
      </c>
      <c r="D21">
        <v>31</v>
      </c>
      <c r="E21">
        <v>10.543342000000001</v>
      </c>
      <c r="F21">
        <v>15.079402</v>
      </c>
      <c r="G21">
        <v>17.995622999999998</v>
      </c>
      <c r="I21">
        <f t="shared" si="0"/>
        <v>4.5360599999999991</v>
      </c>
    </row>
    <row r="22" spans="1:9" x14ac:dyDescent="0.3">
      <c r="A22">
        <v>20</v>
      </c>
      <c r="B22">
        <v>2011</v>
      </c>
      <c r="C22">
        <v>9</v>
      </c>
      <c r="D22">
        <v>30</v>
      </c>
      <c r="E22">
        <v>8.2996479999999995</v>
      </c>
      <c r="F22">
        <v>9.8108190000000004</v>
      </c>
      <c r="G22">
        <v>13.170626</v>
      </c>
      <c r="I22">
        <f t="shared" si="0"/>
        <v>1.5111710000000009</v>
      </c>
    </row>
    <row r="23" spans="1:9" x14ac:dyDescent="0.3">
      <c r="A23">
        <v>21</v>
      </c>
      <c r="B23">
        <v>2011</v>
      </c>
      <c r="C23">
        <v>10</v>
      </c>
      <c r="D23">
        <v>31</v>
      </c>
      <c r="E23">
        <v>13.866337</v>
      </c>
      <c r="F23">
        <v>21.184857999999998</v>
      </c>
      <c r="G23">
        <v>16.641162999999999</v>
      </c>
      <c r="I23">
        <f t="shared" si="0"/>
        <v>7.3185209999999987</v>
      </c>
    </row>
    <row r="24" spans="1:9" x14ac:dyDescent="0.3">
      <c r="A24">
        <v>22</v>
      </c>
      <c r="B24">
        <v>2011</v>
      </c>
      <c r="C24">
        <v>11</v>
      </c>
      <c r="D24">
        <v>30</v>
      </c>
      <c r="E24">
        <v>44.940178000000003</v>
      </c>
      <c r="F24">
        <v>91.466362000000004</v>
      </c>
      <c r="G24">
        <v>76.129622999999995</v>
      </c>
      <c r="I24">
        <f t="shared" si="0"/>
        <v>46.526184000000001</v>
      </c>
    </row>
    <row r="25" spans="1:9" x14ac:dyDescent="0.3">
      <c r="A25">
        <v>23</v>
      </c>
      <c r="B25">
        <v>2011</v>
      </c>
      <c r="C25">
        <v>12</v>
      </c>
      <c r="D25">
        <v>31</v>
      </c>
      <c r="E25">
        <v>70.878699999999995</v>
      </c>
      <c r="F25">
        <v>123.905762</v>
      </c>
      <c r="G25">
        <v>177.51033000000001</v>
      </c>
      <c r="I25">
        <f t="shared" si="0"/>
        <v>53.027062000000001</v>
      </c>
    </row>
    <row r="26" spans="1:9" x14ac:dyDescent="0.3">
      <c r="A26">
        <v>24</v>
      </c>
      <c r="B26">
        <v>2012</v>
      </c>
      <c r="C26">
        <v>1</v>
      </c>
      <c r="D26">
        <v>31</v>
      </c>
      <c r="E26">
        <v>179.20826700000001</v>
      </c>
      <c r="F26">
        <v>292.909515</v>
      </c>
      <c r="G26">
        <v>354.45547499999998</v>
      </c>
      <c r="I26">
        <f t="shared" si="0"/>
        <v>113.70124799999999</v>
      </c>
    </row>
    <row r="27" spans="1:9" x14ac:dyDescent="0.3">
      <c r="A27">
        <v>25</v>
      </c>
      <c r="B27">
        <v>2012</v>
      </c>
      <c r="C27">
        <v>2</v>
      </c>
      <c r="D27">
        <v>29</v>
      </c>
      <c r="E27">
        <v>178.887787</v>
      </c>
      <c r="F27">
        <v>201.07209800000001</v>
      </c>
      <c r="G27">
        <v>156.20162999999999</v>
      </c>
      <c r="I27">
        <f t="shared" si="0"/>
        <v>22.184311000000008</v>
      </c>
    </row>
    <row r="28" spans="1:9" x14ac:dyDescent="0.3">
      <c r="A28">
        <v>26</v>
      </c>
      <c r="B28">
        <v>2012</v>
      </c>
      <c r="C28">
        <v>3</v>
      </c>
      <c r="D28">
        <v>31</v>
      </c>
      <c r="E28">
        <v>236.921783</v>
      </c>
      <c r="F28">
        <v>331.02420000000001</v>
      </c>
      <c r="G28">
        <v>348.49148600000001</v>
      </c>
      <c r="I28">
        <f t="shared" si="0"/>
        <v>94.102417000000003</v>
      </c>
    </row>
    <row r="29" spans="1:9" x14ac:dyDescent="0.3">
      <c r="A29">
        <v>27</v>
      </c>
      <c r="B29">
        <v>2012</v>
      </c>
      <c r="C29">
        <v>4</v>
      </c>
      <c r="D29">
        <v>30</v>
      </c>
      <c r="E29">
        <v>198.96137999999999</v>
      </c>
      <c r="F29">
        <v>234.15283199999999</v>
      </c>
      <c r="G29">
        <v>312.46820100000002</v>
      </c>
      <c r="I29">
        <f t="shared" si="0"/>
        <v>35.191451999999998</v>
      </c>
    </row>
    <row r="30" spans="1:9" x14ac:dyDescent="0.3">
      <c r="A30">
        <v>28</v>
      </c>
      <c r="B30">
        <v>2012</v>
      </c>
      <c r="C30">
        <v>5</v>
      </c>
      <c r="D30">
        <v>31</v>
      </c>
      <c r="E30">
        <v>92.234809999999996</v>
      </c>
      <c r="F30">
        <v>138.35395800000001</v>
      </c>
      <c r="G30">
        <v>150.61863700000001</v>
      </c>
      <c r="I30">
        <f t="shared" si="0"/>
        <v>46.11914800000001</v>
      </c>
    </row>
    <row r="31" spans="1:9" x14ac:dyDescent="0.3">
      <c r="A31">
        <v>29</v>
      </c>
      <c r="B31">
        <v>2012</v>
      </c>
      <c r="C31">
        <v>6</v>
      </c>
      <c r="D31">
        <v>30</v>
      </c>
      <c r="E31">
        <v>45.510384000000002</v>
      </c>
      <c r="F31">
        <v>111.743118</v>
      </c>
      <c r="G31">
        <v>88.850914000000003</v>
      </c>
      <c r="I31">
        <f t="shared" si="0"/>
        <v>66.232733999999994</v>
      </c>
    </row>
    <row r="32" spans="1:9" x14ac:dyDescent="0.3">
      <c r="A32">
        <v>30</v>
      </c>
      <c r="B32">
        <v>2012</v>
      </c>
      <c r="C32">
        <v>7</v>
      </c>
      <c r="D32">
        <v>31</v>
      </c>
      <c r="E32">
        <v>17.129342999999999</v>
      </c>
      <c r="F32">
        <v>44.784897000000001</v>
      </c>
      <c r="G32">
        <v>33.839984999999999</v>
      </c>
      <c r="I32">
        <f t="shared" si="0"/>
        <v>27.655554000000002</v>
      </c>
    </row>
    <row r="33" spans="1:9" x14ac:dyDescent="0.3">
      <c r="A33">
        <v>31</v>
      </c>
      <c r="B33">
        <v>2012</v>
      </c>
      <c r="C33">
        <v>8</v>
      </c>
      <c r="D33">
        <v>31</v>
      </c>
      <c r="E33">
        <v>9.6507590000000008</v>
      </c>
      <c r="F33">
        <v>17.261765</v>
      </c>
      <c r="G33">
        <v>16.869467</v>
      </c>
      <c r="I33">
        <f t="shared" si="0"/>
        <v>7.6110059999999997</v>
      </c>
    </row>
    <row r="34" spans="1:9" x14ac:dyDescent="0.3">
      <c r="A34">
        <v>32</v>
      </c>
      <c r="B34">
        <v>2012</v>
      </c>
      <c r="C34">
        <v>9</v>
      </c>
      <c r="D34">
        <v>30</v>
      </c>
      <c r="E34">
        <v>8.1727620000000005</v>
      </c>
      <c r="F34">
        <v>10.335022</v>
      </c>
      <c r="G34">
        <v>11.758542</v>
      </c>
      <c r="I34">
        <f t="shared" si="0"/>
        <v>2.1622599999999998</v>
      </c>
    </row>
    <row r="35" spans="1:9" x14ac:dyDescent="0.3">
      <c r="A35">
        <v>33</v>
      </c>
      <c r="B35">
        <v>2012</v>
      </c>
      <c r="C35">
        <v>10</v>
      </c>
      <c r="D35">
        <v>31</v>
      </c>
      <c r="E35">
        <v>39.145916</v>
      </c>
      <c r="F35">
        <v>65.313950000000006</v>
      </c>
      <c r="G35">
        <v>54.172272</v>
      </c>
      <c r="I35">
        <f t="shared" si="0"/>
        <v>26.168034000000006</v>
      </c>
    </row>
    <row r="36" spans="1:9" x14ac:dyDescent="0.3">
      <c r="A36">
        <v>34</v>
      </c>
      <c r="B36">
        <v>2012</v>
      </c>
      <c r="C36">
        <v>11</v>
      </c>
      <c r="D36">
        <v>30</v>
      </c>
      <c r="E36">
        <v>163.61889600000001</v>
      </c>
      <c r="F36">
        <v>214.39012099999999</v>
      </c>
      <c r="G36">
        <v>209.363831</v>
      </c>
      <c r="I36">
        <f t="shared" si="0"/>
        <v>50.771224999999987</v>
      </c>
    </row>
    <row r="37" spans="1:9" x14ac:dyDescent="0.3">
      <c r="A37">
        <v>35</v>
      </c>
      <c r="B37">
        <v>2012</v>
      </c>
      <c r="C37">
        <v>12</v>
      </c>
      <c r="D37">
        <v>31</v>
      </c>
      <c r="E37">
        <v>235.47711200000001</v>
      </c>
      <c r="F37">
        <v>292.269226</v>
      </c>
      <c r="G37">
        <v>311.26397700000001</v>
      </c>
      <c r="I37">
        <f t="shared" si="0"/>
        <v>56.792113999999998</v>
      </c>
    </row>
    <row r="38" spans="1:9" x14ac:dyDescent="0.3">
      <c r="A38">
        <v>36</v>
      </c>
      <c r="B38">
        <v>2013</v>
      </c>
      <c r="C38">
        <v>1</v>
      </c>
      <c r="D38">
        <v>31</v>
      </c>
      <c r="E38">
        <v>147.12956199999999</v>
      </c>
      <c r="F38">
        <v>219.760254</v>
      </c>
      <c r="G38">
        <v>151.70794699999999</v>
      </c>
      <c r="I38">
        <f t="shared" si="0"/>
        <v>72.63069200000001</v>
      </c>
    </row>
    <row r="39" spans="1:9" x14ac:dyDescent="0.3">
      <c r="A39">
        <v>37</v>
      </c>
      <c r="B39">
        <v>2013</v>
      </c>
      <c r="C39">
        <v>2</v>
      </c>
      <c r="D39">
        <v>28</v>
      </c>
      <c r="E39">
        <v>122.31334699999999</v>
      </c>
      <c r="F39">
        <v>143.17163099999999</v>
      </c>
      <c r="G39">
        <v>115.894051</v>
      </c>
      <c r="I39">
        <f t="shared" si="0"/>
        <v>20.858283999999998</v>
      </c>
    </row>
    <row r="40" spans="1:9" x14ac:dyDescent="0.3">
      <c r="A40">
        <v>38</v>
      </c>
      <c r="B40">
        <v>2013</v>
      </c>
      <c r="C40">
        <v>3</v>
      </c>
      <c r="D40">
        <v>31</v>
      </c>
      <c r="E40">
        <v>92.99324</v>
      </c>
      <c r="F40">
        <v>132.752792</v>
      </c>
      <c r="G40">
        <v>153.450638</v>
      </c>
      <c r="I40">
        <f t="shared" si="0"/>
        <v>39.759551999999999</v>
      </c>
    </row>
    <row r="41" spans="1:9" x14ac:dyDescent="0.3">
      <c r="A41">
        <v>39</v>
      </c>
      <c r="B41">
        <v>2013</v>
      </c>
      <c r="C41">
        <v>4</v>
      </c>
      <c r="D41">
        <v>30</v>
      </c>
      <c r="E41">
        <v>87.789398000000006</v>
      </c>
      <c r="F41">
        <v>149.98069799999999</v>
      </c>
      <c r="G41">
        <v>171.349625</v>
      </c>
      <c r="I41">
        <f t="shared" si="0"/>
        <v>62.191299999999984</v>
      </c>
    </row>
    <row r="42" spans="1:9" x14ac:dyDescent="0.3">
      <c r="A42">
        <v>40</v>
      </c>
      <c r="B42">
        <v>2013</v>
      </c>
      <c r="C42">
        <v>5</v>
      </c>
      <c r="D42">
        <v>31</v>
      </c>
      <c r="E42">
        <v>37.371367999999997</v>
      </c>
      <c r="F42">
        <v>89.430931000000001</v>
      </c>
      <c r="G42">
        <v>81.932525999999996</v>
      </c>
      <c r="I42">
        <f t="shared" si="0"/>
        <v>52.059563000000004</v>
      </c>
    </row>
    <row r="43" spans="1:9" x14ac:dyDescent="0.3">
      <c r="A43">
        <v>41</v>
      </c>
      <c r="B43">
        <v>2013</v>
      </c>
      <c r="C43">
        <v>6</v>
      </c>
      <c r="D43">
        <v>30</v>
      </c>
      <c r="E43">
        <v>23.488634000000001</v>
      </c>
      <c r="F43">
        <v>68.998671999999999</v>
      </c>
      <c r="G43">
        <v>48.28096</v>
      </c>
      <c r="I43">
        <f t="shared" si="0"/>
        <v>45.510037999999994</v>
      </c>
    </row>
    <row r="44" spans="1:9" x14ac:dyDescent="0.3">
      <c r="A44">
        <v>42</v>
      </c>
      <c r="B44">
        <v>2013</v>
      </c>
      <c r="C44">
        <v>7</v>
      </c>
      <c r="D44">
        <v>31</v>
      </c>
      <c r="E44">
        <v>11.226226</v>
      </c>
      <c r="F44">
        <v>29.938348999999999</v>
      </c>
      <c r="G44">
        <v>19.789213</v>
      </c>
      <c r="I44">
        <f t="shared" si="0"/>
        <v>18.712122999999998</v>
      </c>
    </row>
    <row r="45" spans="1:9" x14ac:dyDescent="0.3">
      <c r="A45">
        <v>43</v>
      </c>
      <c r="B45">
        <v>2013</v>
      </c>
      <c r="C45">
        <v>8</v>
      </c>
      <c r="D45">
        <v>31</v>
      </c>
      <c r="E45">
        <v>8.2768420000000003</v>
      </c>
      <c r="F45">
        <v>18.998632000000001</v>
      </c>
      <c r="G45">
        <v>12.458938</v>
      </c>
      <c r="I45">
        <f t="shared" si="0"/>
        <v>10.72179</v>
      </c>
    </row>
    <row r="46" spans="1:9" x14ac:dyDescent="0.3">
      <c r="A46">
        <v>44</v>
      </c>
      <c r="B46">
        <v>2013</v>
      </c>
      <c r="C46">
        <v>9</v>
      </c>
      <c r="D46">
        <v>30</v>
      </c>
      <c r="E46">
        <v>16.279716000000001</v>
      </c>
      <c r="F46">
        <v>51.650326</v>
      </c>
      <c r="G46">
        <v>41.227176999999998</v>
      </c>
      <c r="I46">
        <f t="shared" si="0"/>
        <v>35.370609999999999</v>
      </c>
    </row>
    <row r="47" spans="1:9" x14ac:dyDescent="0.3">
      <c r="A47">
        <v>45</v>
      </c>
      <c r="B47">
        <v>2013</v>
      </c>
      <c r="C47">
        <v>10</v>
      </c>
      <c r="D47">
        <v>31</v>
      </c>
      <c r="E47">
        <v>48.766700999999998</v>
      </c>
      <c r="F47">
        <v>81.477858999999995</v>
      </c>
      <c r="G47">
        <v>55.666694999999997</v>
      </c>
      <c r="I47">
        <f t="shared" si="0"/>
        <v>32.711157999999998</v>
      </c>
    </row>
    <row r="48" spans="1:9" x14ac:dyDescent="0.3">
      <c r="A48">
        <v>46</v>
      </c>
      <c r="B48">
        <v>2013</v>
      </c>
      <c r="C48">
        <v>11</v>
      </c>
      <c r="D48">
        <v>30</v>
      </c>
      <c r="E48">
        <v>48.710022000000002</v>
      </c>
      <c r="F48">
        <v>125.705223</v>
      </c>
      <c r="G48">
        <v>95.413307000000003</v>
      </c>
      <c r="I48">
        <f t="shared" si="0"/>
        <v>76.995201000000009</v>
      </c>
    </row>
    <row r="49" spans="1:9" x14ac:dyDescent="0.3">
      <c r="A49">
        <v>47</v>
      </c>
      <c r="B49">
        <v>2013</v>
      </c>
      <c r="C49">
        <v>12</v>
      </c>
      <c r="D49">
        <v>31</v>
      </c>
      <c r="E49">
        <v>48.412193000000002</v>
      </c>
      <c r="F49">
        <v>108.300072</v>
      </c>
      <c r="G49">
        <v>81.885681000000005</v>
      </c>
      <c r="I49">
        <f t="shared" si="0"/>
        <v>59.887878999999998</v>
      </c>
    </row>
    <row r="50" spans="1:9" x14ac:dyDescent="0.3">
      <c r="A50">
        <v>48</v>
      </c>
      <c r="B50">
        <v>2014</v>
      </c>
      <c r="C50">
        <v>1</v>
      </c>
      <c r="D50">
        <v>31</v>
      </c>
      <c r="E50">
        <v>48.118744</v>
      </c>
      <c r="F50">
        <v>126.995026</v>
      </c>
      <c r="G50">
        <v>116.753181</v>
      </c>
      <c r="I50">
        <f t="shared" si="0"/>
        <v>78.876282000000003</v>
      </c>
    </row>
    <row r="51" spans="1:9" x14ac:dyDescent="0.3">
      <c r="A51">
        <v>49</v>
      </c>
      <c r="B51">
        <v>2014</v>
      </c>
      <c r="C51">
        <v>2</v>
      </c>
      <c r="D51">
        <v>28</v>
      </c>
      <c r="E51">
        <v>227.42289700000001</v>
      </c>
      <c r="F51">
        <v>345.300049</v>
      </c>
      <c r="G51">
        <v>429.16342200000003</v>
      </c>
      <c r="I51">
        <f t="shared" si="0"/>
        <v>117.877152</v>
      </c>
    </row>
    <row r="52" spans="1:9" x14ac:dyDescent="0.3">
      <c r="A52">
        <v>50</v>
      </c>
      <c r="B52">
        <v>2014</v>
      </c>
      <c r="C52">
        <v>3</v>
      </c>
      <c r="D52">
        <v>31</v>
      </c>
      <c r="E52">
        <v>280.39587399999999</v>
      </c>
      <c r="F52">
        <v>353.383759</v>
      </c>
      <c r="G52">
        <v>325.44311499999998</v>
      </c>
      <c r="I52">
        <f t="shared" si="0"/>
        <v>72.987885000000006</v>
      </c>
    </row>
    <row r="53" spans="1:9" x14ac:dyDescent="0.3">
      <c r="A53">
        <v>51</v>
      </c>
      <c r="B53">
        <v>2014</v>
      </c>
      <c r="C53">
        <v>4</v>
      </c>
      <c r="D53">
        <v>30</v>
      </c>
      <c r="E53">
        <v>138.78839099999999</v>
      </c>
      <c r="F53">
        <v>202.919693</v>
      </c>
      <c r="G53">
        <v>177.7603</v>
      </c>
      <c r="I53">
        <f t="shared" si="0"/>
        <v>64.131302000000005</v>
      </c>
    </row>
    <row r="54" spans="1:9" x14ac:dyDescent="0.3">
      <c r="A54">
        <v>52</v>
      </c>
      <c r="B54">
        <v>2014</v>
      </c>
      <c r="C54">
        <v>5</v>
      </c>
      <c r="D54">
        <v>31</v>
      </c>
      <c r="E54">
        <v>89.957168999999993</v>
      </c>
      <c r="F54">
        <v>156.069016</v>
      </c>
      <c r="G54">
        <v>132.737427</v>
      </c>
      <c r="I54">
        <f t="shared" si="0"/>
        <v>66.111847000000012</v>
      </c>
    </row>
    <row r="55" spans="1:9" x14ac:dyDescent="0.3">
      <c r="A55">
        <v>53</v>
      </c>
      <c r="B55">
        <v>2014</v>
      </c>
      <c r="C55">
        <v>6</v>
      </c>
      <c r="D55">
        <v>30</v>
      </c>
      <c r="E55">
        <v>30.946386</v>
      </c>
      <c r="F55">
        <v>72.201926999999998</v>
      </c>
      <c r="G55">
        <v>37.706383000000002</v>
      </c>
      <c r="I55">
        <f t="shared" si="0"/>
        <v>41.255540999999994</v>
      </c>
    </row>
    <row r="56" spans="1:9" x14ac:dyDescent="0.3">
      <c r="A56">
        <v>54</v>
      </c>
      <c r="B56">
        <v>2014</v>
      </c>
      <c r="C56">
        <v>7</v>
      </c>
      <c r="D56">
        <v>31</v>
      </c>
      <c r="E56">
        <v>14.549409000000001</v>
      </c>
      <c r="F56">
        <v>35.817397999999997</v>
      </c>
      <c r="G56">
        <v>21.328249</v>
      </c>
      <c r="I56">
        <f t="shared" si="0"/>
        <v>21.267988999999996</v>
      </c>
    </row>
    <row r="57" spans="1:9" x14ac:dyDescent="0.3">
      <c r="A57">
        <v>55</v>
      </c>
      <c r="B57">
        <v>2014</v>
      </c>
      <c r="C57">
        <v>8</v>
      </c>
      <c r="D57">
        <v>31</v>
      </c>
      <c r="E57">
        <v>9.2752280000000003</v>
      </c>
      <c r="F57">
        <v>18.093617999999999</v>
      </c>
      <c r="G57">
        <v>12.315524999999999</v>
      </c>
      <c r="I57">
        <f t="shared" si="0"/>
        <v>8.8183899999999991</v>
      </c>
    </row>
    <row r="58" spans="1:9" x14ac:dyDescent="0.3">
      <c r="A58">
        <v>56</v>
      </c>
      <c r="B58">
        <v>2014</v>
      </c>
      <c r="C58">
        <v>9</v>
      </c>
      <c r="D58">
        <v>30</v>
      </c>
      <c r="E58">
        <v>8.2766540000000006</v>
      </c>
      <c r="F58">
        <v>15.315408</v>
      </c>
      <c r="G58">
        <v>9.9685609999999993</v>
      </c>
      <c r="I58">
        <f t="shared" si="0"/>
        <v>7.0387539999999991</v>
      </c>
    </row>
    <row r="59" spans="1:9" x14ac:dyDescent="0.3">
      <c r="A59">
        <v>57</v>
      </c>
      <c r="B59">
        <v>2014</v>
      </c>
      <c r="C59">
        <v>10</v>
      </c>
      <c r="D59">
        <v>31</v>
      </c>
      <c r="E59">
        <v>29.750433000000001</v>
      </c>
      <c r="F59">
        <v>69.080376000000001</v>
      </c>
      <c r="G59">
        <v>31.270403000000002</v>
      </c>
      <c r="I59">
        <f t="shared" si="0"/>
        <v>39.329943</v>
      </c>
    </row>
    <row r="60" spans="1:9" x14ac:dyDescent="0.3">
      <c r="A60">
        <v>58</v>
      </c>
      <c r="B60">
        <v>2014</v>
      </c>
      <c r="C60">
        <v>11</v>
      </c>
      <c r="D60">
        <v>30</v>
      </c>
      <c r="E60">
        <v>168.46727000000001</v>
      </c>
      <c r="F60">
        <v>234.84080499999999</v>
      </c>
      <c r="G60">
        <v>208.67678799999999</v>
      </c>
      <c r="I60">
        <f t="shared" si="0"/>
        <v>66.373534999999976</v>
      </c>
    </row>
    <row r="61" spans="1:9" x14ac:dyDescent="0.3">
      <c r="A61">
        <v>59</v>
      </c>
      <c r="B61">
        <v>2014</v>
      </c>
      <c r="C61">
        <v>12</v>
      </c>
      <c r="D61">
        <v>31</v>
      </c>
      <c r="E61">
        <v>254.435089</v>
      </c>
      <c r="F61">
        <v>303.19116200000002</v>
      </c>
      <c r="G61">
        <v>271.87902800000001</v>
      </c>
      <c r="I61">
        <f t="shared" si="0"/>
        <v>48.756073000000015</v>
      </c>
    </row>
    <row r="62" spans="1:9" x14ac:dyDescent="0.3">
      <c r="A62">
        <v>60</v>
      </c>
      <c r="B62">
        <v>2015</v>
      </c>
      <c r="C62">
        <v>1</v>
      </c>
      <c r="D62">
        <v>31</v>
      </c>
      <c r="E62">
        <v>145.47160299999999</v>
      </c>
      <c r="F62">
        <v>189.16662600000001</v>
      </c>
      <c r="G62">
        <v>120.428009</v>
      </c>
      <c r="I62">
        <f t="shared" si="0"/>
        <v>43.69502300000002</v>
      </c>
    </row>
    <row r="63" spans="1:9" x14ac:dyDescent="0.3">
      <c r="A63">
        <v>61</v>
      </c>
      <c r="B63">
        <v>2015</v>
      </c>
      <c r="C63">
        <v>2</v>
      </c>
      <c r="D63">
        <v>28</v>
      </c>
      <c r="E63">
        <v>104.558418</v>
      </c>
      <c r="F63">
        <v>159.97496000000001</v>
      </c>
      <c r="G63">
        <v>110.717545</v>
      </c>
      <c r="I63">
        <f t="shared" si="0"/>
        <v>55.416542000000007</v>
      </c>
    </row>
    <row r="64" spans="1:9" x14ac:dyDescent="0.3">
      <c r="A64">
        <v>62</v>
      </c>
      <c r="B64">
        <v>2015</v>
      </c>
      <c r="C64">
        <v>3</v>
      </c>
      <c r="D64">
        <v>31</v>
      </c>
      <c r="E64">
        <v>48.862194000000002</v>
      </c>
      <c r="F64">
        <v>111.77469600000001</v>
      </c>
      <c r="G64">
        <v>62.194369999999999</v>
      </c>
      <c r="I64">
        <f t="shared" si="0"/>
        <v>62.912502000000003</v>
      </c>
    </row>
    <row r="65" spans="1:9" x14ac:dyDescent="0.3">
      <c r="A65">
        <v>63</v>
      </c>
      <c r="B65">
        <v>2015</v>
      </c>
      <c r="C65">
        <v>4</v>
      </c>
      <c r="D65">
        <v>30</v>
      </c>
      <c r="E65">
        <v>42.451836</v>
      </c>
      <c r="F65">
        <v>112.297241</v>
      </c>
      <c r="G65">
        <v>67.796683999999999</v>
      </c>
      <c r="I65">
        <f t="shared" si="0"/>
        <v>69.845405</v>
      </c>
    </row>
    <row r="66" spans="1:9" x14ac:dyDescent="0.3">
      <c r="A66">
        <v>64</v>
      </c>
      <c r="B66">
        <v>2015</v>
      </c>
      <c r="C66">
        <v>5</v>
      </c>
      <c r="D66">
        <v>31</v>
      </c>
      <c r="E66">
        <v>16.535848999999999</v>
      </c>
      <c r="F66">
        <v>62.023586000000002</v>
      </c>
      <c r="G66">
        <v>33.467205</v>
      </c>
      <c r="I66">
        <f t="shared" si="0"/>
        <v>45.487737000000003</v>
      </c>
    </row>
    <row r="67" spans="1:9" x14ac:dyDescent="0.3">
      <c r="A67">
        <v>65</v>
      </c>
      <c r="B67">
        <v>2015</v>
      </c>
      <c r="C67">
        <v>6</v>
      </c>
      <c r="D67">
        <v>30</v>
      </c>
      <c r="E67">
        <v>9.6332509999999996</v>
      </c>
      <c r="F67">
        <v>29.588127</v>
      </c>
      <c r="G67">
        <v>18.507083999999999</v>
      </c>
      <c r="I67">
        <f t="shared" ref="I67:I109" si="1">F67-E67</f>
        <v>19.954875999999999</v>
      </c>
    </row>
    <row r="68" spans="1:9" x14ac:dyDescent="0.3">
      <c r="A68">
        <v>66</v>
      </c>
      <c r="B68">
        <v>2015</v>
      </c>
      <c r="C68">
        <v>7</v>
      </c>
      <c r="D68">
        <v>31</v>
      </c>
      <c r="E68">
        <v>8.0931540000000002</v>
      </c>
      <c r="F68">
        <v>14.409388</v>
      </c>
      <c r="G68">
        <v>10.610415</v>
      </c>
      <c r="I68">
        <f t="shared" si="1"/>
        <v>6.3162339999999997</v>
      </c>
    </row>
    <row r="69" spans="1:9" x14ac:dyDescent="0.3">
      <c r="A69">
        <v>67</v>
      </c>
      <c r="B69">
        <v>2015</v>
      </c>
      <c r="C69">
        <v>8</v>
      </c>
      <c r="D69">
        <v>31</v>
      </c>
      <c r="E69">
        <v>8.0034829999999992</v>
      </c>
      <c r="F69">
        <v>9.3848389999999995</v>
      </c>
      <c r="G69">
        <v>7.2080080000000004</v>
      </c>
      <c r="I69">
        <f t="shared" si="1"/>
        <v>1.3813560000000003</v>
      </c>
    </row>
    <row r="70" spans="1:9" x14ac:dyDescent="0.3">
      <c r="A70">
        <v>68</v>
      </c>
      <c r="B70">
        <v>2015</v>
      </c>
      <c r="C70">
        <v>9</v>
      </c>
      <c r="D70">
        <v>30</v>
      </c>
      <c r="E70">
        <v>8.2760370000000005</v>
      </c>
      <c r="F70">
        <v>15.913399999999999</v>
      </c>
      <c r="G70">
        <v>9.0098830000000003</v>
      </c>
      <c r="I70">
        <f t="shared" si="1"/>
        <v>7.6373629999999988</v>
      </c>
    </row>
    <row r="71" spans="1:9" x14ac:dyDescent="0.3">
      <c r="A71">
        <v>69</v>
      </c>
      <c r="B71">
        <v>2015</v>
      </c>
      <c r="C71">
        <v>10</v>
      </c>
      <c r="D71">
        <v>31</v>
      </c>
      <c r="E71">
        <v>8.6889380000000003</v>
      </c>
      <c r="F71">
        <v>16.531791999999999</v>
      </c>
      <c r="G71">
        <v>8.9354610000000001</v>
      </c>
      <c r="I71">
        <f t="shared" si="1"/>
        <v>7.8428539999999991</v>
      </c>
    </row>
    <row r="72" spans="1:9" x14ac:dyDescent="0.3">
      <c r="A72">
        <v>70</v>
      </c>
      <c r="B72">
        <v>2015</v>
      </c>
      <c r="C72">
        <v>11</v>
      </c>
      <c r="D72">
        <v>30</v>
      </c>
      <c r="E72">
        <v>100.625641</v>
      </c>
      <c r="F72">
        <v>155.67555200000001</v>
      </c>
      <c r="G72">
        <v>94.091553000000005</v>
      </c>
      <c r="I72">
        <f t="shared" si="1"/>
        <v>55.049911000000009</v>
      </c>
    </row>
    <row r="73" spans="1:9" x14ac:dyDescent="0.3">
      <c r="A73">
        <v>71</v>
      </c>
      <c r="B73">
        <v>2015</v>
      </c>
      <c r="C73">
        <v>12</v>
      </c>
      <c r="D73">
        <v>31</v>
      </c>
      <c r="E73">
        <v>281.83895899999999</v>
      </c>
      <c r="F73">
        <v>374.38534499999997</v>
      </c>
      <c r="G73">
        <v>334.24340799999999</v>
      </c>
      <c r="I73">
        <f t="shared" si="1"/>
        <v>92.546385999999984</v>
      </c>
    </row>
    <row r="74" spans="1:9" x14ac:dyDescent="0.3">
      <c r="A74">
        <v>72</v>
      </c>
      <c r="B74">
        <v>2016</v>
      </c>
      <c r="C74">
        <v>1</v>
      </c>
      <c r="D74">
        <v>31</v>
      </c>
      <c r="E74">
        <v>231.25247200000001</v>
      </c>
      <c r="F74">
        <v>260.51232900000002</v>
      </c>
      <c r="G74">
        <v>219.096146</v>
      </c>
      <c r="I74">
        <f t="shared" si="1"/>
        <v>29.259857000000011</v>
      </c>
    </row>
    <row r="75" spans="1:9" x14ac:dyDescent="0.3">
      <c r="A75">
        <v>73</v>
      </c>
      <c r="B75">
        <v>2016</v>
      </c>
      <c r="C75">
        <v>2</v>
      </c>
      <c r="D75">
        <v>29</v>
      </c>
      <c r="E75">
        <v>177.10817</v>
      </c>
      <c r="F75">
        <v>206.636719</v>
      </c>
      <c r="G75">
        <v>206.44142199999999</v>
      </c>
      <c r="I75">
        <f t="shared" si="1"/>
        <v>29.528548999999998</v>
      </c>
    </row>
    <row r="76" spans="1:9" x14ac:dyDescent="0.3">
      <c r="A76">
        <v>74</v>
      </c>
      <c r="B76">
        <v>2016</v>
      </c>
      <c r="C76">
        <v>3</v>
      </c>
      <c r="D76">
        <v>31</v>
      </c>
      <c r="E76">
        <v>198.74913000000001</v>
      </c>
      <c r="F76">
        <v>259.59500100000002</v>
      </c>
      <c r="G76">
        <v>215.78646900000001</v>
      </c>
      <c r="I76">
        <f t="shared" si="1"/>
        <v>60.845871000000017</v>
      </c>
    </row>
    <row r="77" spans="1:9" x14ac:dyDescent="0.3">
      <c r="A77">
        <v>75</v>
      </c>
      <c r="B77">
        <v>2016</v>
      </c>
      <c r="C77">
        <v>4</v>
      </c>
      <c r="D77">
        <v>30</v>
      </c>
      <c r="E77">
        <v>95.991859000000005</v>
      </c>
      <c r="F77">
        <v>141.248459</v>
      </c>
      <c r="G77">
        <v>113.167862</v>
      </c>
      <c r="I77">
        <f t="shared" si="1"/>
        <v>45.256599999999992</v>
      </c>
    </row>
    <row r="78" spans="1:9" x14ac:dyDescent="0.3">
      <c r="A78">
        <v>76</v>
      </c>
      <c r="B78">
        <v>2016</v>
      </c>
      <c r="C78">
        <v>5</v>
      </c>
      <c r="D78">
        <v>31</v>
      </c>
      <c r="E78">
        <v>36.895888999999997</v>
      </c>
      <c r="F78">
        <v>77.015861999999998</v>
      </c>
      <c r="G78">
        <v>46.767775999999998</v>
      </c>
      <c r="I78">
        <f t="shared" si="1"/>
        <v>40.119973000000002</v>
      </c>
    </row>
    <row r="79" spans="1:9" x14ac:dyDescent="0.3">
      <c r="A79">
        <v>77</v>
      </c>
      <c r="B79">
        <v>2016</v>
      </c>
      <c r="C79">
        <v>6</v>
      </c>
      <c r="D79">
        <v>30</v>
      </c>
      <c r="E79">
        <v>16.372966999999999</v>
      </c>
      <c r="F79">
        <v>44.285572000000002</v>
      </c>
      <c r="G79">
        <v>24.157187</v>
      </c>
      <c r="I79">
        <f t="shared" si="1"/>
        <v>27.912605000000003</v>
      </c>
    </row>
    <row r="80" spans="1:9" x14ac:dyDescent="0.3">
      <c r="A80">
        <v>78</v>
      </c>
      <c r="B80">
        <v>2016</v>
      </c>
      <c r="C80">
        <v>7</v>
      </c>
      <c r="D80">
        <v>31</v>
      </c>
      <c r="E80">
        <v>10.907317000000001</v>
      </c>
      <c r="F80">
        <v>27.907133000000002</v>
      </c>
      <c r="G80">
        <v>17.164484000000002</v>
      </c>
      <c r="I80">
        <f t="shared" si="1"/>
        <v>16.999816000000003</v>
      </c>
    </row>
    <row r="81" spans="1:9" x14ac:dyDescent="0.3">
      <c r="A81">
        <v>79</v>
      </c>
      <c r="B81">
        <v>2016</v>
      </c>
      <c r="C81">
        <v>8</v>
      </c>
      <c r="D81">
        <v>31</v>
      </c>
      <c r="E81">
        <v>8.1569780000000005</v>
      </c>
      <c r="F81">
        <v>11.332516</v>
      </c>
      <c r="G81">
        <v>9.6875730000000004</v>
      </c>
      <c r="I81">
        <f t="shared" si="1"/>
        <v>3.1755379999999995</v>
      </c>
    </row>
    <row r="82" spans="1:9" x14ac:dyDescent="0.3">
      <c r="A82">
        <v>80</v>
      </c>
      <c r="B82">
        <v>2016</v>
      </c>
      <c r="C82">
        <v>9</v>
      </c>
      <c r="D82">
        <v>30</v>
      </c>
      <c r="E82">
        <v>8.3371670000000009</v>
      </c>
      <c r="F82">
        <v>13.432164999999999</v>
      </c>
      <c r="G82">
        <v>9.3609279999999995</v>
      </c>
      <c r="I82">
        <f t="shared" si="1"/>
        <v>5.0949979999999986</v>
      </c>
    </row>
    <row r="83" spans="1:9" x14ac:dyDescent="0.3">
      <c r="A83">
        <v>81</v>
      </c>
      <c r="B83">
        <v>2016</v>
      </c>
      <c r="C83">
        <v>10</v>
      </c>
      <c r="D83">
        <v>31</v>
      </c>
      <c r="E83">
        <v>141.537857</v>
      </c>
      <c r="F83">
        <v>187.440933</v>
      </c>
      <c r="G83">
        <v>120.070251</v>
      </c>
      <c r="I83">
        <f t="shared" si="1"/>
        <v>45.903075999999999</v>
      </c>
    </row>
    <row r="84" spans="1:9" x14ac:dyDescent="0.3">
      <c r="A84">
        <v>82</v>
      </c>
      <c r="B84">
        <v>2016</v>
      </c>
      <c r="C84">
        <v>11</v>
      </c>
      <c r="D84">
        <v>30</v>
      </c>
      <c r="E84">
        <v>131.980255</v>
      </c>
      <c r="F84">
        <v>171.230515</v>
      </c>
      <c r="G84">
        <v>112.48670199999999</v>
      </c>
      <c r="I84">
        <f t="shared" si="1"/>
        <v>39.250259999999997</v>
      </c>
    </row>
    <row r="85" spans="1:9" x14ac:dyDescent="0.3">
      <c r="A85">
        <v>83</v>
      </c>
      <c r="B85">
        <v>2016</v>
      </c>
      <c r="C85">
        <v>12</v>
      </c>
      <c r="D85">
        <v>31</v>
      </c>
      <c r="E85">
        <v>98.300751000000005</v>
      </c>
      <c r="F85">
        <v>156.634567</v>
      </c>
      <c r="G85">
        <v>198.67775</v>
      </c>
      <c r="I85">
        <f t="shared" si="1"/>
        <v>58.333815999999999</v>
      </c>
    </row>
    <row r="86" spans="1:9" x14ac:dyDescent="0.3">
      <c r="A86">
        <v>84</v>
      </c>
      <c r="B86">
        <v>2017</v>
      </c>
      <c r="C86">
        <v>1</v>
      </c>
      <c r="D86">
        <v>31</v>
      </c>
      <c r="E86">
        <v>140.24383499999999</v>
      </c>
      <c r="F86">
        <v>293.49160799999999</v>
      </c>
      <c r="G86">
        <v>129.833618</v>
      </c>
      <c r="I86">
        <f t="shared" si="1"/>
        <v>153.247773</v>
      </c>
    </row>
    <row r="87" spans="1:9" x14ac:dyDescent="0.3">
      <c r="A87">
        <v>85</v>
      </c>
      <c r="B87">
        <v>2017</v>
      </c>
      <c r="C87">
        <v>2</v>
      </c>
      <c r="D87">
        <v>28</v>
      </c>
      <c r="E87">
        <v>292.509705</v>
      </c>
      <c r="F87">
        <v>270.27325400000001</v>
      </c>
      <c r="G87">
        <v>286.07879600000001</v>
      </c>
      <c r="I87">
        <f t="shared" si="1"/>
        <v>-22.236450999999988</v>
      </c>
    </row>
    <row r="88" spans="1:9" x14ac:dyDescent="0.3">
      <c r="A88">
        <v>86</v>
      </c>
      <c r="B88">
        <v>2017</v>
      </c>
      <c r="C88">
        <v>3</v>
      </c>
      <c r="D88">
        <v>31</v>
      </c>
      <c r="E88">
        <v>307.16885400000001</v>
      </c>
      <c r="F88">
        <v>373.08371</v>
      </c>
      <c r="G88">
        <v>395.16918900000002</v>
      </c>
      <c r="I88">
        <f t="shared" si="1"/>
        <v>65.914855999999986</v>
      </c>
    </row>
    <row r="89" spans="1:9" x14ac:dyDescent="0.3">
      <c r="A89">
        <v>87</v>
      </c>
      <c r="B89">
        <v>2017</v>
      </c>
      <c r="C89">
        <v>4</v>
      </c>
      <c r="D89">
        <v>30</v>
      </c>
      <c r="E89">
        <v>174.49430799999999</v>
      </c>
      <c r="F89">
        <v>234.532318</v>
      </c>
      <c r="G89">
        <v>223.42610199999999</v>
      </c>
      <c r="I89">
        <f t="shared" si="1"/>
        <v>60.038010000000014</v>
      </c>
    </row>
    <row r="90" spans="1:9" x14ac:dyDescent="0.3">
      <c r="A90">
        <v>88</v>
      </c>
      <c r="B90">
        <v>2017</v>
      </c>
      <c r="C90">
        <v>5</v>
      </c>
      <c r="D90">
        <v>31</v>
      </c>
      <c r="E90">
        <v>99.780784999999995</v>
      </c>
      <c r="F90">
        <v>149.562164</v>
      </c>
      <c r="G90">
        <v>164.57418799999999</v>
      </c>
      <c r="I90">
        <f t="shared" si="1"/>
        <v>49.781379000000001</v>
      </c>
    </row>
    <row r="91" spans="1:9" x14ac:dyDescent="0.3">
      <c r="A91">
        <v>89</v>
      </c>
      <c r="B91">
        <v>2017</v>
      </c>
      <c r="C91">
        <v>6</v>
      </c>
      <c r="D91">
        <v>30</v>
      </c>
      <c r="E91">
        <v>32.548831999999997</v>
      </c>
      <c r="F91">
        <v>49.336799999999997</v>
      </c>
      <c r="G91">
        <v>50.818119000000003</v>
      </c>
      <c r="I91">
        <f t="shared" si="1"/>
        <v>16.787967999999999</v>
      </c>
    </row>
    <row r="92" spans="1:9" x14ac:dyDescent="0.3">
      <c r="A92">
        <v>90</v>
      </c>
      <c r="B92">
        <v>2017</v>
      </c>
      <c r="C92">
        <v>7</v>
      </c>
      <c r="D92">
        <v>31</v>
      </c>
      <c r="E92">
        <v>15.060267</v>
      </c>
      <c r="F92">
        <v>20.177206000000002</v>
      </c>
      <c r="G92">
        <v>20.310856000000001</v>
      </c>
      <c r="I92">
        <f t="shared" si="1"/>
        <v>5.1169390000000021</v>
      </c>
    </row>
    <row r="93" spans="1:9" x14ac:dyDescent="0.3">
      <c r="A93">
        <v>91</v>
      </c>
      <c r="B93">
        <v>2017</v>
      </c>
      <c r="C93">
        <v>8</v>
      </c>
      <c r="D93">
        <v>31</v>
      </c>
      <c r="E93">
        <v>9.6683249999999994</v>
      </c>
      <c r="F93">
        <v>11.535239000000001</v>
      </c>
      <c r="G93">
        <v>11.678566999999999</v>
      </c>
      <c r="I93">
        <f t="shared" si="1"/>
        <v>1.8669140000000013</v>
      </c>
    </row>
    <row r="94" spans="1:9" x14ac:dyDescent="0.3">
      <c r="A94">
        <v>92</v>
      </c>
      <c r="B94">
        <v>2017</v>
      </c>
      <c r="C94">
        <v>9</v>
      </c>
      <c r="D94">
        <v>30</v>
      </c>
      <c r="E94">
        <v>16.703493000000002</v>
      </c>
      <c r="F94">
        <v>21.646151</v>
      </c>
      <c r="G94">
        <v>22.908991</v>
      </c>
      <c r="I94">
        <f t="shared" si="1"/>
        <v>4.942657999999998</v>
      </c>
    </row>
    <row r="95" spans="1:9" x14ac:dyDescent="0.3">
      <c r="A95">
        <v>93</v>
      </c>
      <c r="B95">
        <v>2017</v>
      </c>
      <c r="C95">
        <v>10</v>
      </c>
      <c r="D95">
        <v>31</v>
      </c>
      <c r="E95">
        <v>68.775527999999994</v>
      </c>
      <c r="F95">
        <v>123.885666</v>
      </c>
      <c r="G95">
        <v>106.280472</v>
      </c>
      <c r="I95">
        <f t="shared" si="1"/>
        <v>55.110138000000006</v>
      </c>
    </row>
    <row r="96" spans="1:9" x14ac:dyDescent="0.3">
      <c r="A96">
        <v>94</v>
      </c>
      <c r="B96">
        <v>2017</v>
      </c>
      <c r="C96">
        <v>11</v>
      </c>
      <c r="D96">
        <v>30</v>
      </c>
      <c r="E96">
        <v>164.134995</v>
      </c>
      <c r="F96">
        <v>234.78338600000001</v>
      </c>
      <c r="G96">
        <v>233.91177400000001</v>
      </c>
      <c r="I96">
        <f t="shared" si="1"/>
        <v>70.648391000000004</v>
      </c>
    </row>
    <row r="97" spans="1:9" x14ac:dyDescent="0.3">
      <c r="A97">
        <v>95</v>
      </c>
      <c r="B97">
        <v>2017</v>
      </c>
      <c r="C97">
        <v>12</v>
      </c>
      <c r="D97">
        <v>31</v>
      </c>
      <c r="E97">
        <v>103.899384</v>
      </c>
      <c r="F97">
        <v>151.277176</v>
      </c>
      <c r="G97">
        <v>89.485466000000002</v>
      </c>
      <c r="I97">
        <f t="shared" si="1"/>
        <v>47.377791999999999</v>
      </c>
    </row>
    <row r="98" spans="1:9" x14ac:dyDescent="0.3">
      <c r="A98">
        <v>96</v>
      </c>
      <c r="B98">
        <v>2018</v>
      </c>
      <c r="C98">
        <v>1</v>
      </c>
      <c r="D98">
        <v>31</v>
      </c>
      <c r="E98">
        <v>131.07740799999999</v>
      </c>
      <c r="F98">
        <v>200.086624</v>
      </c>
      <c r="G98">
        <v>206.238617</v>
      </c>
      <c r="I98">
        <f t="shared" si="1"/>
        <v>69.009216000000009</v>
      </c>
    </row>
    <row r="99" spans="1:9" x14ac:dyDescent="0.3">
      <c r="A99">
        <v>97</v>
      </c>
      <c r="B99">
        <v>2018</v>
      </c>
      <c r="C99">
        <v>2</v>
      </c>
      <c r="D99">
        <v>28</v>
      </c>
      <c r="E99">
        <v>91.072029000000001</v>
      </c>
      <c r="F99">
        <v>130.52192700000001</v>
      </c>
      <c r="G99">
        <v>119.385918</v>
      </c>
      <c r="I99">
        <f t="shared" si="1"/>
        <v>39.449898000000005</v>
      </c>
    </row>
    <row r="100" spans="1:9" x14ac:dyDescent="0.3">
      <c r="A100">
        <v>98</v>
      </c>
      <c r="B100">
        <v>2018</v>
      </c>
      <c r="C100">
        <v>3</v>
      </c>
      <c r="D100">
        <v>31</v>
      </c>
      <c r="E100">
        <v>124.98101</v>
      </c>
      <c r="F100">
        <v>193.09277299999999</v>
      </c>
      <c r="G100">
        <v>146.006485</v>
      </c>
      <c r="I100">
        <f t="shared" si="1"/>
        <v>68.111762999999996</v>
      </c>
    </row>
    <row r="101" spans="1:9" x14ac:dyDescent="0.3">
      <c r="A101">
        <v>99</v>
      </c>
      <c r="B101">
        <v>2018</v>
      </c>
      <c r="C101">
        <v>4</v>
      </c>
      <c r="D101">
        <v>30</v>
      </c>
      <c r="E101">
        <v>118.12303900000001</v>
      </c>
      <c r="F101">
        <v>174.21885700000001</v>
      </c>
      <c r="G101">
        <v>218.51000999999999</v>
      </c>
      <c r="I101">
        <f t="shared" si="1"/>
        <v>56.095818000000008</v>
      </c>
    </row>
    <row r="102" spans="1:9" x14ac:dyDescent="0.3">
      <c r="A102">
        <v>100</v>
      </c>
      <c r="B102">
        <v>2018</v>
      </c>
      <c r="C102">
        <v>5</v>
      </c>
      <c r="D102">
        <v>31</v>
      </c>
      <c r="E102">
        <v>41.410336000000001</v>
      </c>
      <c r="F102">
        <v>66.536568000000003</v>
      </c>
      <c r="G102">
        <v>63.154933999999997</v>
      </c>
      <c r="I102">
        <f t="shared" si="1"/>
        <v>25.126232000000002</v>
      </c>
    </row>
    <row r="103" spans="1:9" x14ac:dyDescent="0.3">
      <c r="A103">
        <v>101</v>
      </c>
      <c r="B103">
        <v>2018</v>
      </c>
      <c r="C103">
        <v>6</v>
      </c>
      <c r="D103">
        <v>30</v>
      </c>
      <c r="E103">
        <v>16.434517</v>
      </c>
      <c r="F103">
        <v>23.366607999999999</v>
      </c>
      <c r="G103">
        <v>25.151734999999999</v>
      </c>
      <c r="I103">
        <f t="shared" si="1"/>
        <v>6.9320909999999998</v>
      </c>
    </row>
    <row r="104" spans="1:9" x14ac:dyDescent="0.3">
      <c r="A104">
        <v>102</v>
      </c>
      <c r="B104">
        <v>2018</v>
      </c>
      <c r="C104">
        <v>7</v>
      </c>
      <c r="D104">
        <v>31</v>
      </c>
      <c r="E104">
        <v>10.133984</v>
      </c>
      <c r="F104">
        <v>11.931281</v>
      </c>
      <c r="G104">
        <v>13.838665000000001</v>
      </c>
      <c r="I104">
        <f t="shared" si="1"/>
        <v>1.7972970000000004</v>
      </c>
    </row>
    <row r="105" spans="1:9" x14ac:dyDescent="0.3">
      <c r="A105">
        <v>103</v>
      </c>
      <c r="B105">
        <v>2018</v>
      </c>
      <c r="C105">
        <v>8</v>
      </c>
      <c r="D105">
        <v>31</v>
      </c>
      <c r="E105">
        <v>8.2246869999999994</v>
      </c>
      <c r="F105">
        <v>8.7253129999999999</v>
      </c>
      <c r="G105">
        <v>8.7217269999999996</v>
      </c>
      <c r="I105">
        <f t="shared" si="1"/>
        <v>0.50062600000000046</v>
      </c>
    </row>
    <row r="106" spans="1:9" x14ac:dyDescent="0.3">
      <c r="A106">
        <v>104</v>
      </c>
      <c r="B106">
        <v>2018</v>
      </c>
      <c r="C106">
        <v>9</v>
      </c>
      <c r="D106">
        <v>30</v>
      </c>
      <c r="E106">
        <v>8.0456479999999999</v>
      </c>
      <c r="F106">
        <v>8.1724300000000003</v>
      </c>
      <c r="G106">
        <v>7.5985529999999999</v>
      </c>
      <c r="I106">
        <f t="shared" si="1"/>
        <v>0.12678200000000039</v>
      </c>
    </row>
    <row r="107" spans="1:9" x14ac:dyDescent="0.3">
      <c r="A107">
        <v>105</v>
      </c>
      <c r="B107">
        <v>2018</v>
      </c>
      <c r="C107">
        <v>10</v>
      </c>
      <c r="D107">
        <v>31</v>
      </c>
      <c r="E107">
        <v>9.7280060000000006</v>
      </c>
      <c r="F107">
        <v>13.864666</v>
      </c>
      <c r="G107">
        <v>12.835352</v>
      </c>
      <c r="I107">
        <f t="shared" si="1"/>
        <v>4.1366599999999991</v>
      </c>
    </row>
    <row r="108" spans="1:9" x14ac:dyDescent="0.3">
      <c r="A108">
        <v>106</v>
      </c>
      <c r="B108">
        <v>2018</v>
      </c>
      <c r="C108">
        <v>11</v>
      </c>
      <c r="D108">
        <v>30</v>
      </c>
      <c r="E108">
        <v>35.771510999999997</v>
      </c>
      <c r="F108">
        <v>68.338829000000004</v>
      </c>
      <c r="G108">
        <v>30.196342000000001</v>
      </c>
      <c r="I108">
        <f t="shared" si="1"/>
        <v>32.567318000000007</v>
      </c>
    </row>
    <row r="109" spans="1:9" x14ac:dyDescent="0.3">
      <c r="A109">
        <v>107</v>
      </c>
      <c r="B109">
        <v>2018</v>
      </c>
      <c r="C109">
        <v>12</v>
      </c>
      <c r="D109">
        <v>31</v>
      </c>
      <c r="E109">
        <v>138.62815900000001</v>
      </c>
      <c r="F109">
        <v>201.42039500000001</v>
      </c>
      <c r="G109">
        <v>137.813919</v>
      </c>
      <c r="I109">
        <f t="shared" si="1"/>
        <v>62.792236000000003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B9D97-AF36-42AA-BEF7-82C06523D923}">
  <dimension ref="A1:A3290"/>
  <sheetViews>
    <sheetView workbookViewId="0">
      <selection activeCell="A2" sqref="A2"/>
    </sheetView>
  </sheetViews>
  <sheetFormatPr defaultRowHeight="14.4" x14ac:dyDescent="0.3"/>
  <cols>
    <col min="1" max="1" width="8.88671875" style="2"/>
  </cols>
  <sheetData>
    <row r="1" spans="1:1" x14ac:dyDescent="0.3">
      <c r="A1" t="s">
        <v>51</v>
      </c>
    </row>
    <row r="2" spans="1:1" x14ac:dyDescent="0.3">
      <c r="A2">
        <f>AVERAGE(A4:A111)</f>
        <v>459.65940049999978</v>
      </c>
    </row>
    <row r="3" spans="1:1" s="3" customFormat="1" ht="158.4" x14ac:dyDescent="0.3">
      <c r="A3" s="3" t="s">
        <v>50</v>
      </c>
    </row>
    <row r="4" spans="1:1" x14ac:dyDescent="0.3">
      <c r="A4">
        <v>635.074524</v>
      </c>
    </row>
    <row r="5" spans="1:1" x14ac:dyDescent="0.3">
      <c r="A5">
        <v>446.69482399999998</v>
      </c>
    </row>
    <row r="6" spans="1:1" x14ac:dyDescent="0.3">
      <c r="A6">
        <v>429.43414300000001</v>
      </c>
    </row>
    <row r="7" spans="1:1" x14ac:dyDescent="0.3">
      <c r="A7">
        <v>537.17199700000003</v>
      </c>
    </row>
    <row r="8" spans="1:1" x14ac:dyDescent="0.3">
      <c r="A8">
        <v>479.75430299999999</v>
      </c>
    </row>
    <row r="9" spans="1:1" x14ac:dyDescent="0.3">
      <c r="A9">
        <v>513.75567599999999</v>
      </c>
    </row>
    <row r="10" spans="1:1" x14ac:dyDescent="0.3">
      <c r="A10">
        <v>232.52389500000001</v>
      </c>
    </row>
    <row r="11" spans="1:1" x14ac:dyDescent="0.3">
      <c r="A11">
        <v>214.92675800000001</v>
      </c>
    </row>
    <row r="12" spans="1:1" x14ac:dyDescent="0.3">
      <c r="A12">
        <v>256.08566300000001</v>
      </c>
    </row>
    <row r="13" spans="1:1" x14ac:dyDescent="0.3">
      <c r="A13">
        <v>341.83694500000001</v>
      </c>
    </row>
    <row r="14" spans="1:1" x14ac:dyDescent="0.3">
      <c r="A14">
        <v>450.61367799999999</v>
      </c>
    </row>
    <row r="15" spans="1:1" x14ac:dyDescent="0.3">
      <c r="A15">
        <v>681.46227999999996</v>
      </c>
    </row>
    <row r="16" spans="1:1" x14ac:dyDescent="0.3">
      <c r="A16">
        <v>768.93145800000002</v>
      </c>
    </row>
    <row r="17" spans="1:1" x14ac:dyDescent="0.3">
      <c r="A17">
        <v>453.37286399999999</v>
      </c>
    </row>
    <row r="18" spans="1:1" x14ac:dyDescent="0.3">
      <c r="A18">
        <v>663.84844999999996</v>
      </c>
    </row>
    <row r="19" spans="1:1" x14ac:dyDescent="0.3">
      <c r="A19">
        <v>748.33416699999998</v>
      </c>
    </row>
    <row r="20" spans="1:1" x14ac:dyDescent="0.3">
      <c r="A20">
        <v>701.49694799999997</v>
      </c>
    </row>
    <row r="21" spans="1:1" x14ac:dyDescent="0.3">
      <c r="A21">
        <v>379.85211199999998</v>
      </c>
    </row>
    <row r="22" spans="1:1" x14ac:dyDescent="0.3">
      <c r="A22">
        <v>260.995544</v>
      </c>
    </row>
    <row r="23" spans="1:1" x14ac:dyDescent="0.3">
      <c r="A23">
        <v>215.58062699999999</v>
      </c>
    </row>
    <row r="24" spans="1:1" x14ac:dyDescent="0.3">
      <c r="A24">
        <v>211.67953499999999</v>
      </c>
    </row>
    <row r="25" spans="1:1" x14ac:dyDescent="0.3">
      <c r="A25">
        <v>254.88497899999999</v>
      </c>
    </row>
    <row r="26" spans="1:1" x14ac:dyDescent="0.3">
      <c r="A26">
        <v>361.93780500000003</v>
      </c>
    </row>
    <row r="27" spans="1:1" x14ac:dyDescent="0.3">
      <c r="A27">
        <v>465.55215500000003</v>
      </c>
    </row>
    <row r="28" spans="1:1" x14ac:dyDescent="0.3">
      <c r="A28">
        <v>588.44397000000004</v>
      </c>
    </row>
    <row r="29" spans="1:1" x14ac:dyDescent="0.3">
      <c r="A29">
        <v>646.91357400000004</v>
      </c>
    </row>
    <row r="30" spans="1:1" x14ac:dyDescent="0.3">
      <c r="A30">
        <v>709.64111300000002</v>
      </c>
    </row>
    <row r="31" spans="1:1" x14ac:dyDescent="0.3">
      <c r="A31">
        <v>1049.6682129999999</v>
      </c>
    </row>
    <row r="32" spans="1:1" x14ac:dyDescent="0.3">
      <c r="A32">
        <v>515.27844200000004</v>
      </c>
    </row>
    <row r="33" spans="1:1" x14ac:dyDescent="0.3">
      <c r="A33">
        <v>447.27880900000002</v>
      </c>
    </row>
    <row r="34" spans="1:1" x14ac:dyDescent="0.3">
      <c r="A34">
        <v>247.09229999999999</v>
      </c>
    </row>
    <row r="35" spans="1:1" x14ac:dyDescent="0.3">
      <c r="A35">
        <v>216.49142499999999</v>
      </c>
    </row>
    <row r="36" spans="1:1" x14ac:dyDescent="0.3">
      <c r="A36">
        <v>210.69169600000001</v>
      </c>
    </row>
    <row r="37" spans="1:1" x14ac:dyDescent="0.3">
      <c r="A37">
        <v>400.940247</v>
      </c>
    </row>
    <row r="38" spans="1:1" x14ac:dyDescent="0.3">
      <c r="A38">
        <v>690.92065400000001</v>
      </c>
    </row>
    <row r="39" spans="1:1" x14ac:dyDescent="0.3">
      <c r="A39">
        <v>631.20581100000004</v>
      </c>
    </row>
    <row r="40" spans="1:1" x14ac:dyDescent="0.3">
      <c r="A40">
        <v>364.63397200000003</v>
      </c>
    </row>
    <row r="41" spans="1:1" x14ac:dyDescent="0.3">
      <c r="A41">
        <v>419.30630500000001</v>
      </c>
    </row>
    <row r="42" spans="1:1" x14ac:dyDescent="0.3">
      <c r="A42">
        <v>721.16857900000002</v>
      </c>
    </row>
    <row r="43" spans="1:1" x14ac:dyDescent="0.3">
      <c r="A43">
        <v>651.23510699999997</v>
      </c>
    </row>
    <row r="44" spans="1:1" x14ac:dyDescent="0.3">
      <c r="A44">
        <v>409.88314800000001</v>
      </c>
    </row>
    <row r="45" spans="1:1" x14ac:dyDescent="0.3">
      <c r="A45">
        <v>305.067657</v>
      </c>
    </row>
    <row r="46" spans="1:1" x14ac:dyDescent="0.3">
      <c r="A46">
        <v>222.65850800000001</v>
      </c>
    </row>
    <row r="47" spans="1:1" x14ac:dyDescent="0.3">
      <c r="A47">
        <v>218.37144499999999</v>
      </c>
    </row>
    <row r="48" spans="1:1" x14ac:dyDescent="0.3">
      <c r="A48">
        <v>295.13986199999999</v>
      </c>
    </row>
    <row r="49" spans="1:1" x14ac:dyDescent="0.3">
      <c r="A49">
        <v>337.151276</v>
      </c>
    </row>
    <row r="50" spans="1:1" x14ac:dyDescent="0.3">
      <c r="A50">
        <v>435.93682899999999</v>
      </c>
    </row>
    <row r="51" spans="1:1" x14ac:dyDescent="0.3">
      <c r="A51">
        <v>367.04208399999999</v>
      </c>
    </row>
    <row r="52" spans="1:1" x14ac:dyDescent="0.3">
      <c r="A52">
        <v>430.49142499999999</v>
      </c>
    </row>
    <row r="53" spans="1:1" x14ac:dyDescent="0.3">
      <c r="A53">
        <v>761.216003</v>
      </c>
    </row>
    <row r="54" spans="1:1" x14ac:dyDescent="0.3">
      <c r="A54">
        <v>1124.675293</v>
      </c>
    </row>
    <row r="55" spans="1:1" x14ac:dyDescent="0.3">
      <c r="A55">
        <v>609.32598900000005</v>
      </c>
    </row>
    <row r="56" spans="1:1" x14ac:dyDescent="0.3">
      <c r="A56">
        <v>507.36889600000001</v>
      </c>
    </row>
    <row r="57" spans="1:1" x14ac:dyDescent="0.3">
      <c r="A57">
        <v>314.25198399999999</v>
      </c>
    </row>
    <row r="58" spans="1:1" x14ac:dyDescent="0.3">
      <c r="A58">
        <v>232.15678399999999</v>
      </c>
    </row>
    <row r="59" spans="1:1" x14ac:dyDescent="0.3">
      <c r="A59">
        <v>215.54916399999999</v>
      </c>
    </row>
    <row r="60" spans="1:1" x14ac:dyDescent="0.3">
      <c r="A60">
        <v>215.30758700000001</v>
      </c>
    </row>
    <row r="61" spans="1:1" x14ac:dyDescent="0.3">
      <c r="A61">
        <v>363.75396699999999</v>
      </c>
    </row>
    <row r="62" spans="1:1" x14ac:dyDescent="0.3">
      <c r="A62">
        <v>714.19549600000005</v>
      </c>
    </row>
    <row r="63" spans="1:1" x14ac:dyDescent="0.3">
      <c r="A63">
        <v>806.88018799999998</v>
      </c>
    </row>
    <row r="64" spans="1:1" x14ac:dyDescent="0.3">
      <c r="A64">
        <v>537.48211700000002</v>
      </c>
    </row>
    <row r="65" spans="1:1" x14ac:dyDescent="0.3">
      <c r="A65">
        <v>523.16149900000005</v>
      </c>
    </row>
    <row r="66" spans="1:1" x14ac:dyDescent="0.3">
      <c r="A66">
        <v>401.961792</v>
      </c>
    </row>
    <row r="67" spans="1:1" x14ac:dyDescent="0.3">
      <c r="A67">
        <v>385.76263399999999</v>
      </c>
    </row>
    <row r="68" spans="1:1" x14ac:dyDescent="0.3">
      <c r="A68">
        <v>281.371399</v>
      </c>
    </row>
    <row r="69" spans="1:1" x14ac:dyDescent="0.3">
      <c r="A69">
        <v>225.792236</v>
      </c>
    </row>
    <row r="70" spans="1:1" x14ac:dyDescent="0.3">
      <c r="A70">
        <v>211.56805399999999</v>
      </c>
    </row>
    <row r="71" spans="1:1" x14ac:dyDescent="0.3">
      <c r="A71">
        <v>209.64849899999999</v>
      </c>
    </row>
    <row r="72" spans="1:1" x14ac:dyDescent="0.3">
      <c r="A72">
        <v>224.80549600000001</v>
      </c>
    </row>
    <row r="73" spans="1:1" x14ac:dyDescent="0.3">
      <c r="A73">
        <v>230.965317</v>
      </c>
    </row>
    <row r="74" spans="1:1" x14ac:dyDescent="0.3">
      <c r="A74">
        <v>545.91387899999995</v>
      </c>
    </row>
    <row r="75" spans="1:1" x14ac:dyDescent="0.3">
      <c r="A75">
        <v>832.55767800000001</v>
      </c>
    </row>
    <row r="76" spans="1:1" x14ac:dyDescent="0.3">
      <c r="A76">
        <v>736.96905500000003</v>
      </c>
    </row>
    <row r="77" spans="1:1" x14ac:dyDescent="0.3">
      <c r="A77">
        <v>782.93182400000001</v>
      </c>
    </row>
    <row r="78" spans="1:1" x14ac:dyDescent="0.3">
      <c r="A78">
        <v>762.55267300000003</v>
      </c>
    </row>
    <row r="79" spans="1:1" x14ac:dyDescent="0.3">
      <c r="A79">
        <v>449.26934799999998</v>
      </c>
    </row>
    <row r="80" spans="1:1" x14ac:dyDescent="0.3">
      <c r="A80">
        <v>316.52255200000002</v>
      </c>
    </row>
    <row r="81" spans="1:1" x14ac:dyDescent="0.3">
      <c r="A81">
        <v>266.16610700000001</v>
      </c>
    </row>
    <row r="82" spans="1:1" x14ac:dyDescent="0.3">
      <c r="A82">
        <v>231.588821</v>
      </c>
    </row>
    <row r="83" spans="1:1" x14ac:dyDescent="0.3">
      <c r="A83">
        <v>210.334869</v>
      </c>
    </row>
    <row r="84" spans="1:1" x14ac:dyDescent="0.3">
      <c r="A84">
        <v>223.58401499999999</v>
      </c>
    </row>
    <row r="85" spans="1:1" x14ac:dyDescent="0.3">
      <c r="A85">
        <v>735.16516100000001</v>
      </c>
    </row>
    <row r="86" spans="1:1" x14ac:dyDescent="0.3">
      <c r="A86">
        <v>568.44665499999996</v>
      </c>
    </row>
    <row r="87" spans="1:1" x14ac:dyDescent="0.3">
      <c r="A87">
        <v>284.33041400000002</v>
      </c>
    </row>
    <row r="88" spans="1:1" x14ac:dyDescent="0.3">
      <c r="A88">
        <v>373.93426499999998</v>
      </c>
    </row>
    <row r="89" spans="1:1" x14ac:dyDescent="0.3">
      <c r="A89">
        <v>1032.127197</v>
      </c>
    </row>
    <row r="90" spans="1:1" x14ac:dyDescent="0.3">
      <c r="A90">
        <v>1166.972168</v>
      </c>
    </row>
    <row r="91" spans="1:1" x14ac:dyDescent="0.3">
      <c r="A91">
        <v>890.37347399999999</v>
      </c>
    </row>
    <row r="92" spans="1:1" x14ac:dyDescent="0.3">
      <c r="A92">
        <v>547.42620799999997</v>
      </c>
    </row>
    <row r="93" spans="1:1" x14ac:dyDescent="0.3">
      <c r="A93">
        <v>327.91546599999998</v>
      </c>
    </row>
    <row r="94" spans="1:1" x14ac:dyDescent="0.3">
      <c r="A94">
        <v>225.146851</v>
      </c>
    </row>
    <row r="95" spans="1:1" x14ac:dyDescent="0.3">
      <c r="A95">
        <v>214.18362400000001</v>
      </c>
    </row>
    <row r="96" spans="1:1" x14ac:dyDescent="0.3">
      <c r="A96">
        <v>264.033661</v>
      </c>
    </row>
    <row r="97" spans="1:1" x14ac:dyDescent="0.3">
      <c r="A97">
        <v>499.23410000000001</v>
      </c>
    </row>
    <row r="98" spans="1:1" x14ac:dyDescent="0.3">
      <c r="A98">
        <v>765.85156300000006</v>
      </c>
    </row>
    <row r="99" spans="1:1" x14ac:dyDescent="0.3">
      <c r="A99">
        <v>412.78829999999999</v>
      </c>
    </row>
    <row r="100" spans="1:1" x14ac:dyDescent="0.3">
      <c r="A100">
        <v>618.67681900000002</v>
      </c>
    </row>
    <row r="101" spans="1:1" x14ac:dyDescent="0.3">
      <c r="A101">
        <v>430.16461199999998</v>
      </c>
    </row>
    <row r="102" spans="1:1" x14ac:dyDescent="0.3">
      <c r="A102">
        <v>633.364014</v>
      </c>
    </row>
    <row r="103" spans="1:1" x14ac:dyDescent="0.3">
      <c r="A103">
        <v>614.08746299999996</v>
      </c>
    </row>
    <row r="104" spans="1:1" x14ac:dyDescent="0.3">
      <c r="A104">
        <v>277.80599999999998</v>
      </c>
    </row>
    <row r="105" spans="1:1" x14ac:dyDescent="0.3">
      <c r="A105">
        <v>221.23225400000001</v>
      </c>
    </row>
    <row r="106" spans="1:1" x14ac:dyDescent="0.3">
      <c r="A106">
        <v>211.69429</v>
      </c>
    </row>
    <row r="107" spans="1:1" x14ac:dyDescent="0.3">
      <c r="A107">
        <v>209.31341599999999</v>
      </c>
    </row>
    <row r="108" spans="1:1" x14ac:dyDescent="0.3">
      <c r="A108">
        <v>209.59243799999999</v>
      </c>
    </row>
    <row r="109" spans="1:1" x14ac:dyDescent="0.3">
      <c r="A109">
        <v>239.35549900000001</v>
      </c>
    </row>
    <row r="110" spans="1:1" x14ac:dyDescent="0.3">
      <c r="A110">
        <v>397.63537600000001</v>
      </c>
    </row>
    <row r="111" spans="1:1" x14ac:dyDescent="0.3">
      <c r="A111">
        <v>578.31897000000004</v>
      </c>
    </row>
    <row r="112" spans="1:1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  <row r="532" spans="1:1" x14ac:dyDescent="0.3">
      <c r="A532"/>
    </row>
    <row r="533" spans="1:1" x14ac:dyDescent="0.3">
      <c r="A533"/>
    </row>
    <row r="534" spans="1:1" x14ac:dyDescent="0.3">
      <c r="A534"/>
    </row>
    <row r="535" spans="1:1" x14ac:dyDescent="0.3">
      <c r="A535"/>
    </row>
    <row r="536" spans="1:1" x14ac:dyDescent="0.3">
      <c r="A536"/>
    </row>
    <row r="537" spans="1:1" x14ac:dyDescent="0.3">
      <c r="A537"/>
    </row>
    <row r="538" spans="1:1" x14ac:dyDescent="0.3">
      <c r="A538"/>
    </row>
    <row r="539" spans="1:1" x14ac:dyDescent="0.3">
      <c r="A539"/>
    </row>
    <row r="540" spans="1:1" x14ac:dyDescent="0.3">
      <c r="A540"/>
    </row>
    <row r="541" spans="1:1" x14ac:dyDescent="0.3">
      <c r="A541"/>
    </row>
    <row r="542" spans="1:1" x14ac:dyDescent="0.3">
      <c r="A542"/>
    </row>
    <row r="543" spans="1:1" x14ac:dyDescent="0.3">
      <c r="A543"/>
    </row>
    <row r="544" spans="1:1" x14ac:dyDescent="0.3">
      <c r="A544"/>
    </row>
    <row r="545" spans="1:1" x14ac:dyDescent="0.3">
      <c r="A545"/>
    </row>
    <row r="546" spans="1:1" x14ac:dyDescent="0.3">
      <c r="A546"/>
    </row>
    <row r="547" spans="1:1" x14ac:dyDescent="0.3">
      <c r="A547"/>
    </row>
    <row r="548" spans="1:1" x14ac:dyDescent="0.3">
      <c r="A548"/>
    </row>
    <row r="549" spans="1:1" x14ac:dyDescent="0.3">
      <c r="A549"/>
    </row>
    <row r="550" spans="1:1" x14ac:dyDescent="0.3">
      <c r="A550"/>
    </row>
    <row r="551" spans="1:1" x14ac:dyDescent="0.3">
      <c r="A551"/>
    </row>
    <row r="552" spans="1:1" x14ac:dyDescent="0.3">
      <c r="A552"/>
    </row>
    <row r="553" spans="1:1" x14ac:dyDescent="0.3">
      <c r="A553"/>
    </row>
    <row r="554" spans="1:1" x14ac:dyDescent="0.3">
      <c r="A554"/>
    </row>
    <row r="555" spans="1:1" x14ac:dyDescent="0.3">
      <c r="A555"/>
    </row>
    <row r="556" spans="1:1" x14ac:dyDescent="0.3">
      <c r="A556"/>
    </row>
    <row r="557" spans="1:1" x14ac:dyDescent="0.3">
      <c r="A557"/>
    </row>
    <row r="558" spans="1:1" x14ac:dyDescent="0.3">
      <c r="A558"/>
    </row>
    <row r="559" spans="1:1" x14ac:dyDescent="0.3">
      <c r="A559"/>
    </row>
    <row r="560" spans="1:1" x14ac:dyDescent="0.3">
      <c r="A560"/>
    </row>
    <row r="561" spans="1:1" x14ac:dyDescent="0.3">
      <c r="A561"/>
    </row>
    <row r="562" spans="1:1" x14ac:dyDescent="0.3">
      <c r="A562"/>
    </row>
    <row r="563" spans="1:1" x14ac:dyDescent="0.3">
      <c r="A563"/>
    </row>
    <row r="564" spans="1:1" x14ac:dyDescent="0.3">
      <c r="A564"/>
    </row>
    <row r="565" spans="1:1" x14ac:dyDescent="0.3">
      <c r="A565"/>
    </row>
    <row r="566" spans="1:1" x14ac:dyDescent="0.3">
      <c r="A566"/>
    </row>
    <row r="567" spans="1:1" x14ac:dyDescent="0.3">
      <c r="A567"/>
    </row>
    <row r="568" spans="1:1" x14ac:dyDescent="0.3">
      <c r="A568"/>
    </row>
    <row r="569" spans="1:1" x14ac:dyDescent="0.3">
      <c r="A569"/>
    </row>
    <row r="570" spans="1:1" x14ac:dyDescent="0.3">
      <c r="A570"/>
    </row>
    <row r="571" spans="1:1" x14ac:dyDescent="0.3">
      <c r="A571"/>
    </row>
    <row r="572" spans="1:1" x14ac:dyDescent="0.3">
      <c r="A572"/>
    </row>
    <row r="573" spans="1:1" x14ac:dyDescent="0.3">
      <c r="A573"/>
    </row>
    <row r="574" spans="1:1" x14ac:dyDescent="0.3">
      <c r="A574"/>
    </row>
    <row r="575" spans="1:1" x14ac:dyDescent="0.3">
      <c r="A575"/>
    </row>
    <row r="576" spans="1:1" x14ac:dyDescent="0.3">
      <c r="A576"/>
    </row>
    <row r="577" spans="1:1" x14ac:dyDescent="0.3">
      <c r="A577"/>
    </row>
    <row r="578" spans="1:1" x14ac:dyDescent="0.3">
      <c r="A578"/>
    </row>
    <row r="579" spans="1:1" x14ac:dyDescent="0.3">
      <c r="A579"/>
    </row>
    <row r="580" spans="1:1" x14ac:dyDescent="0.3">
      <c r="A580"/>
    </row>
    <row r="581" spans="1:1" x14ac:dyDescent="0.3">
      <c r="A581"/>
    </row>
    <row r="582" spans="1:1" x14ac:dyDescent="0.3">
      <c r="A582"/>
    </row>
    <row r="583" spans="1:1" x14ac:dyDescent="0.3">
      <c r="A583"/>
    </row>
    <row r="584" spans="1:1" x14ac:dyDescent="0.3">
      <c r="A584"/>
    </row>
    <row r="585" spans="1:1" x14ac:dyDescent="0.3">
      <c r="A585"/>
    </row>
    <row r="586" spans="1:1" x14ac:dyDescent="0.3">
      <c r="A586"/>
    </row>
    <row r="587" spans="1:1" x14ac:dyDescent="0.3">
      <c r="A587"/>
    </row>
    <row r="588" spans="1:1" x14ac:dyDescent="0.3">
      <c r="A588"/>
    </row>
    <row r="589" spans="1:1" x14ac:dyDescent="0.3">
      <c r="A589"/>
    </row>
    <row r="590" spans="1:1" x14ac:dyDescent="0.3">
      <c r="A590"/>
    </row>
    <row r="591" spans="1:1" x14ac:dyDescent="0.3">
      <c r="A591"/>
    </row>
    <row r="592" spans="1:1" x14ac:dyDescent="0.3">
      <c r="A592"/>
    </row>
    <row r="593" spans="1:1" x14ac:dyDescent="0.3">
      <c r="A593"/>
    </row>
    <row r="594" spans="1:1" x14ac:dyDescent="0.3">
      <c r="A594"/>
    </row>
    <row r="595" spans="1:1" x14ac:dyDescent="0.3">
      <c r="A595"/>
    </row>
    <row r="596" spans="1:1" x14ac:dyDescent="0.3">
      <c r="A596"/>
    </row>
    <row r="597" spans="1:1" x14ac:dyDescent="0.3">
      <c r="A597"/>
    </row>
    <row r="598" spans="1:1" x14ac:dyDescent="0.3">
      <c r="A598"/>
    </row>
    <row r="599" spans="1:1" x14ac:dyDescent="0.3">
      <c r="A599"/>
    </row>
    <row r="600" spans="1:1" x14ac:dyDescent="0.3">
      <c r="A600"/>
    </row>
    <row r="601" spans="1:1" x14ac:dyDescent="0.3">
      <c r="A601"/>
    </row>
    <row r="602" spans="1:1" x14ac:dyDescent="0.3">
      <c r="A602"/>
    </row>
    <row r="603" spans="1:1" x14ac:dyDescent="0.3">
      <c r="A603"/>
    </row>
    <row r="604" spans="1:1" x14ac:dyDescent="0.3">
      <c r="A604"/>
    </row>
    <row r="605" spans="1:1" x14ac:dyDescent="0.3">
      <c r="A605"/>
    </row>
    <row r="606" spans="1:1" x14ac:dyDescent="0.3">
      <c r="A606"/>
    </row>
    <row r="607" spans="1:1" x14ac:dyDescent="0.3">
      <c r="A607"/>
    </row>
    <row r="608" spans="1:1" x14ac:dyDescent="0.3">
      <c r="A608"/>
    </row>
    <row r="609" spans="1:1" x14ac:dyDescent="0.3">
      <c r="A609"/>
    </row>
    <row r="610" spans="1:1" x14ac:dyDescent="0.3">
      <c r="A610"/>
    </row>
    <row r="611" spans="1:1" x14ac:dyDescent="0.3">
      <c r="A611"/>
    </row>
    <row r="612" spans="1:1" x14ac:dyDescent="0.3">
      <c r="A612"/>
    </row>
    <row r="613" spans="1:1" x14ac:dyDescent="0.3">
      <c r="A613"/>
    </row>
    <row r="614" spans="1:1" x14ac:dyDescent="0.3">
      <c r="A614"/>
    </row>
    <row r="615" spans="1:1" x14ac:dyDescent="0.3">
      <c r="A615"/>
    </row>
    <row r="616" spans="1:1" x14ac:dyDescent="0.3">
      <c r="A616"/>
    </row>
    <row r="617" spans="1:1" x14ac:dyDescent="0.3">
      <c r="A617"/>
    </row>
    <row r="618" spans="1:1" x14ac:dyDescent="0.3">
      <c r="A618"/>
    </row>
    <row r="619" spans="1:1" x14ac:dyDescent="0.3">
      <c r="A619"/>
    </row>
    <row r="620" spans="1:1" x14ac:dyDescent="0.3">
      <c r="A620"/>
    </row>
    <row r="621" spans="1:1" x14ac:dyDescent="0.3">
      <c r="A621"/>
    </row>
    <row r="622" spans="1:1" x14ac:dyDescent="0.3">
      <c r="A622"/>
    </row>
    <row r="623" spans="1:1" x14ac:dyDescent="0.3">
      <c r="A623"/>
    </row>
    <row r="624" spans="1:1" x14ac:dyDescent="0.3">
      <c r="A624"/>
    </row>
    <row r="625" spans="1:1" x14ac:dyDescent="0.3">
      <c r="A625"/>
    </row>
    <row r="626" spans="1:1" x14ac:dyDescent="0.3">
      <c r="A626"/>
    </row>
    <row r="627" spans="1:1" x14ac:dyDescent="0.3">
      <c r="A627"/>
    </row>
    <row r="628" spans="1:1" x14ac:dyDescent="0.3">
      <c r="A628"/>
    </row>
    <row r="629" spans="1:1" x14ac:dyDescent="0.3">
      <c r="A629"/>
    </row>
    <row r="630" spans="1:1" x14ac:dyDescent="0.3">
      <c r="A630"/>
    </row>
    <row r="631" spans="1:1" x14ac:dyDescent="0.3">
      <c r="A631"/>
    </row>
    <row r="632" spans="1:1" x14ac:dyDescent="0.3">
      <c r="A632"/>
    </row>
    <row r="633" spans="1:1" x14ac:dyDescent="0.3">
      <c r="A633"/>
    </row>
    <row r="634" spans="1:1" x14ac:dyDescent="0.3">
      <c r="A634"/>
    </row>
    <row r="635" spans="1:1" x14ac:dyDescent="0.3">
      <c r="A635"/>
    </row>
    <row r="636" spans="1:1" x14ac:dyDescent="0.3">
      <c r="A636"/>
    </row>
    <row r="637" spans="1:1" x14ac:dyDescent="0.3">
      <c r="A637"/>
    </row>
    <row r="638" spans="1:1" x14ac:dyDescent="0.3">
      <c r="A638"/>
    </row>
    <row r="639" spans="1:1" x14ac:dyDescent="0.3">
      <c r="A639"/>
    </row>
    <row r="640" spans="1:1" x14ac:dyDescent="0.3">
      <c r="A640"/>
    </row>
    <row r="641" spans="1:1" x14ac:dyDescent="0.3">
      <c r="A641"/>
    </row>
    <row r="642" spans="1:1" x14ac:dyDescent="0.3">
      <c r="A642"/>
    </row>
    <row r="643" spans="1:1" x14ac:dyDescent="0.3">
      <c r="A643"/>
    </row>
    <row r="644" spans="1:1" x14ac:dyDescent="0.3">
      <c r="A644"/>
    </row>
    <row r="645" spans="1:1" x14ac:dyDescent="0.3">
      <c r="A645"/>
    </row>
    <row r="646" spans="1:1" x14ac:dyDescent="0.3">
      <c r="A646"/>
    </row>
    <row r="647" spans="1:1" x14ac:dyDescent="0.3">
      <c r="A647"/>
    </row>
    <row r="648" spans="1:1" x14ac:dyDescent="0.3">
      <c r="A648"/>
    </row>
    <row r="649" spans="1:1" x14ac:dyDescent="0.3">
      <c r="A649"/>
    </row>
    <row r="650" spans="1:1" x14ac:dyDescent="0.3">
      <c r="A650"/>
    </row>
    <row r="651" spans="1:1" x14ac:dyDescent="0.3">
      <c r="A651"/>
    </row>
    <row r="652" spans="1:1" x14ac:dyDescent="0.3">
      <c r="A652"/>
    </row>
    <row r="653" spans="1:1" x14ac:dyDescent="0.3">
      <c r="A653"/>
    </row>
    <row r="654" spans="1:1" x14ac:dyDescent="0.3">
      <c r="A654"/>
    </row>
    <row r="655" spans="1:1" x14ac:dyDescent="0.3">
      <c r="A655"/>
    </row>
    <row r="656" spans="1:1" x14ac:dyDescent="0.3">
      <c r="A656"/>
    </row>
    <row r="657" spans="1:1" x14ac:dyDescent="0.3">
      <c r="A657"/>
    </row>
    <row r="658" spans="1:1" x14ac:dyDescent="0.3">
      <c r="A658"/>
    </row>
    <row r="659" spans="1:1" x14ac:dyDescent="0.3">
      <c r="A659"/>
    </row>
    <row r="660" spans="1:1" x14ac:dyDescent="0.3">
      <c r="A660"/>
    </row>
    <row r="661" spans="1:1" x14ac:dyDescent="0.3">
      <c r="A661"/>
    </row>
    <row r="662" spans="1:1" x14ac:dyDescent="0.3">
      <c r="A662"/>
    </row>
    <row r="663" spans="1:1" x14ac:dyDescent="0.3">
      <c r="A663"/>
    </row>
    <row r="664" spans="1:1" x14ac:dyDescent="0.3">
      <c r="A664"/>
    </row>
    <row r="665" spans="1:1" x14ac:dyDescent="0.3">
      <c r="A665"/>
    </row>
    <row r="666" spans="1:1" x14ac:dyDescent="0.3">
      <c r="A666"/>
    </row>
    <row r="667" spans="1:1" x14ac:dyDescent="0.3">
      <c r="A667"/>
    </row>
    <row r="668" spans="1:1" x14ac:dyDescent="0.3">
      <c r="A668"/>
    </row>
    <row r="669" spans="1:1" x14ac:dyDescent="0.3">
      <c r="A669"/>
    </row>
    <row r="670" spans="1:1" x14ac:dyDescent="0.3">
      <c r="A670"/>
    </row>
    <row r="671" spans="1:1" x14ac:dyDescent="0.3">
      <c r="A671"/>
    </row>
    <row r="672" spans="1:1" x14ac:dyDescent="0.3">
      <c r="A672"/>
    </row>
    <row r="673" spans="1:1" x14ac:dyDescent="0.3">
      <c r="A673"/>
    </row>
    <row r="674" spans="1:1" x14ac:dyDescent="0.3">
      <c r="A674"/>
    </row>
    <row r="675" spans="1:1" x14ac:dyDescent="0.3">
      <c r="A675"/>
    </row>
    <row r="676" spans="1:1" x14ac:dyDescent="0.3">
      <c r="A676"/>
    </row>
    <row r="677" spans="1:1" x14ac:dyDescent="0.3">
      <c r="A677"/>
    </row>
    <row r="678" spans="1:1" x14ac:dyDescent="0.3">
      <c r="A678"/>
    </row>
    <row r="679" spans="1:1" x14ac:dyDescent="0.3">
      <c r="A679"/>
    </row>
    <row r="680" spans="1:1" x14ac:dyDescent="0.3">
      <c r="A680"/>
    </row>
    <row r="681" spans="1:1" x14ac:dyDescent="0.3">
      <c r="A681"/>
    </row>
    <row r="682" spans="1:1" x14ac:dyDescent="0.3">
      <c r="A682"/>
    </row>
    <row r="683" spans="1:1" x14ac:dyDescent="0.3">
      <c r="A683"/>
    </row>
    <row r="684" spans="1:1" x14ac:dyDescent="0.3">
      <c r="A684"/>
    </row>
    <row r="685" spans="1:1" x14ac:dyDescent="0.3">
      <c r="A685"/>
    </row>
    <row r="686" spans="1:1" x14ac:dyDescent="0.3">
      <c r="A686"/>
    </row>
    <row r="687" spans="1:1" x14ac:dyDescent="0.3">
      <c r="A687"/>
    </row>
    <row r="688" spans="1:1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  <row r="758" spans="1:1" x14ac:dyDescent="0.3">
      <c r="A758"/>
    </row>
    <row r="759" spans="1:1" x14ac:dyDescent="0.3">
      <c r="A759"/>
    </row>
    <row r="760" spans="1:1" x14ac:dyDescent="0.3">
      <c r="A760"/>
    </row>
    <row r="761" spans="1:1" x14ac:dyDescent="0.3">
      <c r="A761"/>
    </row>
    <row r="762" spans="1:1" x14ac:dyDescent="0.3">
      <c r="A762"/>
    </row>
    <row r="763" spans="1:1" x14ac:dyDescent="0.3">
      <c r="A763"/>
    </row>
    <row r="764" spans="1:1" x14ac:dyDescent="0.3">
      <c r="A764"/>
    </row>
    <row r="765" spans="1:1" x14ac:dyDescent="0.3">
      <c r="A765"/>
    </row>
    <row r="766" spans="1:1" x14ac:dyDescent="0.3">
      <c r="A766"/>
    </row>
    <row r="767" spans="1:1" x14ac:dyDescent="0.3">
      <c r="A767"/>
    </row>
    <row r="768" spans="1:1" x14ac:dyDescent="0.3">
      <c r="A768"/>
    </row>
    <row r="769" spans="1:1" x14ac:dyDescent="0.3">
      <c r="A769"/>
    </row>
    <row r="770" spans="1:1" x14ac:dyDescent="0.3">
      <c r="A770"/>
    </row>
    <row r="771" spans="1:1" x14ac:dyDescent="0.3">
      <c r="A771"/>
    </row>
    <row r="772" spans="1:1" x14ac:dyDescent="0.3">
      <c r="A772"/>
    </row>
    <row r="773" spans="1:1" x14ac:dyDescent="0.3">
      <c r="A773"/>
    </row>
    <row r="774" spans="1:1" x14ac:dyDescent="0.3">
      <c r="A774"/>
    </row>
    <row r="775" spans="1:1" x14ac:dyDescent="0.3">
      <c r="A775"/>
    </row>
    <row r="776" spans="1:1" x14ac:dyDescent="0.3">
      <c r="A776"/>
    </row>
    <row r="777" spans="1:1" x14ac:dyDescent="0.3">
      <c r="A777"/>
    </row>
    <row r="778" spans="1:1" x14ac:dyDescent="0.3">
      <c r="A778"/>
    </row>
    <row r="779" spans="1:1" x14ac:dyDescent="0.3">
      <c r="A779"/>
    </row>
    <row r="780" spans="1:1" x14ac:dyDescent="0.3">
      <c r="A780"/>
    </row>
    <row r="781" spans="1:1" x14ac:dyDescent="0.3">
      <c r="A781"/>
    </row>
    <row r="782" spans="1:1" x14ac:dyDescent="0.3">
      <c r="A782"/>
    </row>
    <row r="783" spans="1:1" x14ac:dyDescent="0.3">
      <c r="A783"/>
    </row>
    <row r="784" spans="1:1" x14ac:dyDescent="0.3">
      <c r="A784"/>
    </row>
    <row r="785" spans="1:1" x14ac:dyDescent="0.3">
      <c r="A785"/>
    </row>
    <row r="786" spans="1:1" x14ac:dyDescent="0.3">
      <c r="A786"/>
    </row>
    <row r="787" spans="1:1" x14ac:dyDescent="0.3">
      <c r="A787"/>
    </row>
    <row r="788" spans="1:1" x14ac:dyDescent="0.3">
      <c r="A788"/>
    </row>
    <row r="789" spans="1:1" x14ac:dyDescent="0.3">
      <c r="A789"/>
    </row>
    <row r="790" spans="1:1" x14ac:dyDescent="0.3">
      <c r="A790"/>
    </row>
    <row r="791" spans="1:1" x14ac:dyDescent="0.3">
      <c r="A791"/>
    </row>
    <row r="792" spans="1:1" x14ac:dyDescent="0.3">
      <c r="A792"/>
    </row>
    <row r="793" spans="1:1" x14ac:dyDescent="0.3">
      <c r="A793"/>
    </row>
    <row r="794" spans="1:1" x14ac:dyDescent="0.3">
      <c r="A794"/>
    </row>
    <row r="795" spans="1:1" x14ac:dyDescent="0.3">
      <c r="A795"/>
    </row>
    <row r="796" spans="1:1" x14ac:dyDescent="0.3">
      <c r="A796"/>
    </row>
    <row r="797" spans="1:1" x14ac:dyDescent="0.3">
      <c r="A797"/>
    </row>
    <row r="798" spans="1:1" x14ac:dyDescent="0.3">
      <c r="A798"/>
    </row>
    <row r="799" spans="1:1" x14ac:dyDescent="0.3">
      <c r="A799"/>
    </row>
    <row r="800" spans="1:1" x14ac:dyDescent="0.3">
      <c r="A800"/>
    </row>
    <row r="801" spans="1:1" x14ac:dyDescent="0.3">
      <c r="A801"/>
    </row>
    <row r="802" spans="1:1" x14ac:dyDescent="0.3">
      <c r="A802"/>
    </row>
    <row r="803" spans="1:1" x14ac:dyDescent="0.3">
      <c r="A803"/>
    </row>
    <row r="804" spans="1:1" x14ac:dyDescent="0.3">
      <c r="A804"/>
    </row>
    <row r="805" spans="1:1" x14ac:dyDescent="0.3">
      <c r="A805"/>
    </row>
    <row r="806" spans="1:1" x14ac:dyDescent="0.3">
      <c r="A806"/>
    </row>
    <row r="807" spans="1:1" x14ac:dyDescent="0.3">
      <c r="A807"/>
    </row>
    <row r="808" spans="1:1" x14ac:dyDescent="0.3">
      <c r="A808"/>
    </row>
    <row r="809" spans="1:1" x14ac:dyDescent="0.3">
      <c r="A809"/>
    </row>
    <row r="810" spans="1:1" x14ac:dyDescent="0.3">
      <c r="A810"/>
    </row>
    <row r="811" spans="1:1" x14ac:dyDescent="0.3">
      <c r="A811"/>
    </row>
    <row r="812" spans="1:1" x14ac:dyDescent="0.3">
      <c r="A812"/>
    </row>
    <row r="813" spans="1:1" x14ac:dyDescent="0.3">
      <c r="A813"/>
    </row>
    <row r="814" spans="1:1" x14ac:dyDescent="0.3">
      <c r="A814"/>
    </row>
    <row r="815" spans="1:1" x14ac:dyDescent="0.3">
      <c r="A815"/>
    </row>
    <row r="816" spans="1:1" x14ac:dyDescent="0.3">
      <c r="A816"/>
    </row>
    <row r="817" spans="1:1" x14ac:dyDescent="0.3">
      <c r="A817"/>
    </row>
    <row r="818" spans="1:1" x14ac:dyDescent="0.3">
      <c r="A818"/>
    </row>
    <row r="819" spans="1:1" x14ac:dyDescent="0.3">
      <c r="A819"/>
    </row>
    <row r="820" spans="1:1" x14ac:dyDescent="0.3">
      <c r="A820"/>
    </row>
    <row r="821" spans="1:1" x14ac:dyDescent="0.3">
      <c r="A821"/>
    </row>
    <row r="822" spans="1:1" x14ac:dyDescent="0.3">
      <c r="A822"/>
    </row>
    <row r="823" spans="1:1" x14ac:dyDescent="0.3">
      <c r="A823"/>
    </row>
    <row r="824" spans="1:1" x14ac:dyDescent="0.3">
      <c r="A824"/>
    </row>
    <row r="825" spans="1:1" x14ac:dyDescent="0.3">
      <c r="A825"/>
    </row>
    <row r="826" spans="1:1" x14ac:dyDescent="0.3">
      <c r="A826"/>
    </row>
    <row r="827" spans="1:1" x14ac:dyDescent="0.3">
      <c r="A827"/>
    </row>
    <row r="828" spans="1:1" x14ac:dyDescent="0.3">
      <c r="A828"/>
    </row>
    <row r="829" spans="1:1" x14ac:dyDescent="0.3">
      <c r="A829"/>
    </row>
    <row r="830" spans="1:1" x14ac:dyDescent="0.3">
      <c r="A830"/>
    </row>
    <row r="831" spans="1:1" x14ac:dyDescent="0.3">
      <c r="A831"/>
    </row>
    <row r="832" spans="1:1" x14ac:dyDescent="0.3">
      <c r="A832"/>
    </row>
    <row r="833" spans="1:1" x14ac:dyDescent="0.3">
      <c r="A833"/>
    </row>
    <row r="834" spans="1:1" x14ac:dyDescent="0.3">
      <c r="A834"/>
    </row>
    <row r="835" spans="1:1" x14ac:dyDescent="0.3">
      <c r="A835"/>
    </row>
    <row r="836" spans="1:1" x14ac:dyDescent="0.3">
      <c r="A836"/>
    </row>
    <row r="837" spans="1:1" x14ac:dyDescent="0.3">
      <c r="A837"/>
    </row>
    <row r="838" spans="1:1" x14ac:dyDescent="0.3">
      <c r="A838"/>
    </row>
    <row r="839" spans="1:1" x14ac:dyDescent="0.3">
      <c r="A839"/>
    </row>
    <row r="840" spans="1:1" x14ac:dyDescent="0.3">
      <c r="A840"/>
    </row>
    <row r="841" spans="1:1" x14ac:dyDescent="0.3">
      <c r="A841"/>
    </row>
    <row r="842" spans="1:1" x14ac:dyDescent="0.3">
      <c r="A842"/>
    </row>
    <row r="843" spans="1:1" x14ac:dyDescent="0.3">
      <c r="A843"/>
    </row>
    <row r="844" spans="1:1" x14ac:dyDescent="0.3">
      <c r="A844"/>
    </row>
    <row r="845" spans="1:1" x14ac:dyDescent="0.3">
      <c r="A845"/>
    </row>
    <row r="846" spans="1:1" x14ac:dyDescent="0.3">
      <c r="A846"/>
    </row>
    <row r="847" spans="1:1" x14ac:dyDescent="0.3">
      <c r="A847"/>
    </row>
    <row r="848" spans="1:1" x14ac:dyDescent="0.3">
      <c r="A848"/>
    </row>
    <row r="849" spans="1:1" x14ac:dyDescent="0.3">
      <c r="A849"/>
    </row>
    <row r="850" spans="1:1" x14ac:dyDescent="0.3">
      <c r="A850"/>
    </row>
    <row r="851" spans="1:1" x14ac:dyDescent="0.3">
      <c r="A851"/>
    </row>
    <row r="852" spans="1:1" x14ac:dyDescent="0.3">
      <c r="A852"/>
    </row>
    <row r="853" spans="1:1" x14ac:dyDescent="0.3">
      <c r="A853"/>
    </row>
    <row r="854" spans="1:1" x14ac:dyDescent="0.3">
      <c r="A854"/>
    </row>
    <row r="855" spans="1:1" x14ac:dyDescent="0.3">
      <c r="A855"/>
    </row>
    <row r="856" spans="1:1" x14ac:dyDescent="0.3">
      <c r="A856"/>
    </row>
    <row r="857" spans="1:1" x14ac:dyDescent="0.3">
      <c r="A857"/>
    </row>
    <row r="858" spans="1:1" x14ac:dyDescent="0.3">
      <c r="A858"/>
    </row>
    <row r="859" spans="1:1" x14ac:dyDescent="0.3">
      <c r="A859"/>
    </row>
    <row r="860" spans="1:1" x14ac:dyDescent="0.3">
      <c r="A860"/>
    </row>
    <row r="861" spans="1:1" x14ac:dyDescent="0.3">
      <c r="A861"/>
    </row>
    <row r="862" spans="1:1" x14ac:dyDescent="0.3">
      <c r="A862"/>
    </row>
    <row r="863" spans="1:1" x14ac:dyDescent="0.3">
      <c r="A863"/>
    </row>
    <row r="864" spans="1:1" x14ac:dyDescent="0.3">
      <c r="A864"/>
    </row>
    <row r="865" spans="1:1" x14ac:dyDescent="0.3">
      <c r="A865"/>
    </row>
    <row r="866" spans="1:1" x14ac:dyDescent="0.3">
      <c r="A866"/>
    </row>
    <row r="867" spans="1:1" x14ac:dyDescent="0.3">
      <c r="A867"/>
    </row>
    <row r="868" spans="1:1" x14ac:dyDescent="0.3">
      <c r="A868"/>
    </row>
    <row r="869" spans="1:1" x14ac:dyDescent="0.3">
      <c r="A869"/>
    </row>
    <row r="870" spans="1:1" x14ac:dyDescent="0.3">
      <c r="A870"/>
    </row>
    <row r="871" spans="1:1" x14ac:dyDescent="0.3">
      <c r="A871"/>
    </row>
    <row r="872" spans="1:1" x14ac:dyDescent="0.3">
      <c r="A872"/>
    </row>
    <row r="873" spans="1:1" x14ac:dyDescent="0.3">
      <c r="A873"/>
    </row>
    <row r="874" spans="1:1" x14ac:dyDescent="0.3">
      <c r="A874"/>
    </row>
    <row r="875" spans="1:1" x14ac:dyDescent="0.3">
      <c r="A875"/>
    </row>
    <row r="876" spans="1:1" x14ac:dyDescent="0.3">
      <c r="A876"/>
    </row>
    <row r="877" spans="1:1" x14ac:dyDescent="0.3">
      <c r="A877"/>
    </row>
    <row r="878" spans="1:1" x14ac:dyDescent="0.3">
      <c r="A878"/>
    </row>
    <row r="879" spans="1:1" x14ac:dyDescent="0.3">
      <c r="A879"/>
    </row>
    <row r="880" spans="1:1" x14ac:dyDescent="0.3">
      <c r="A880"/>
    </row>
    <row r="881" spans="1:1" x14ac:dyDescent="0.3">
      <c r="A881"/>
    </row>
    <row r="882" spans="1:1" x14ac:dyDescent="0.3">
      <c r="A882"/>
    </row>
    <row r="883" spans="1:1" x14ac:dyDescent="0.3">
      <c r="A883"/>
    </row>
    <row r="884" spans="1:1" x14ac:dyDescent="0.3">
      <c r="A884"/>
    </row>
    <row r="885" spans="1:1" x14ac:dyDescent="0.3">
      <c r="A885"/>
    </row>
    <row r="886" spans="1:1" x14ac:dyDescent="0.3">
      <c r="A886"/>
    </row>
    <row r="887" spans="1:1" x14ac:dyDescent="0.3">
      <c r="A887"/>
    </row>
    <row r="888" spans="1:1" x14ac:dyDescent="0.3">
      <c r="A888"/>
    </row>
    <row r="889" spans="1:1" x14ac:dyDescent="0.3">
      <c r="A889"/>
    </row>
    <row r="890" spans="1:1" x14ac:dyDescent="0.3">
      <c r="A890"/>
    </row>
    <row r="891" spans="1:1" x14ac:dyDescent="0.3">
      <c r="A891"/>
    </row>
    <row r="892" spans="1:1" x14ac:dyDescent="0.3">
      <c r="A892"/>
    </row>
    <row r="893" spans="1:1" x14ac:dyDescent="0.3">
      <c r="A893"/>
    </row>
    <row r="894" spans="1:1" x14ac:dyDescent="0.3">
      <c r="A894"/>
    </row>
    <row r="895" spans="1:1" x14ac:dyDescent="0.3">
      <c r="A895"/>
    </row>
    <row r="896" spans="1:1" x14ac:dyDescent="0.3">
      <c r="A896"/>
    </row>
    <row r="897" spans="1:1" x14ac:dyDescent="0.3">
      <c r="A897"/>
    </row>
    <row r="898" spans="1:1" x14ac:dyDescent="0.3">
      <c r="A898"/>
    </row>
    <row r="899" spans="1:1" x14ac:dyDescent="0.3">
      <c r="A899"/>
    </row>
    <row r="900" spans="1:1" x14ac:dyDescent="0.3">
      <c r="A900"/>
    </row>
    <row r="901" spans="1:1" x14ac:dyDescent="0.3">
      <c r="A901"/>
    </row>
    <row r="902" spans="1:1" x14ac:dyDescent="0.3">
      <c r="A902"/>
    </row>
    <row r="903" spans="1:1" x14ac:dyDescent="0.3">
      <c r="A903"/>
    </row>
    <row r="904" spans="1:1" x14ac:dyDescent="0.3">
      <c r="A904"/>
    </row>
    <row r="905" spans="1:1" x14ac:dyDescent="0.3">
      <c r="A905"/>
    </row>
    <row r="906" spans="1:1" x14ac:dyDescent="0.3">
      <c r="A906"/>
    </row>
    <row r="907" spans="1:1" x14ac:dyDescent="0.3">
      <c r="A907"/>
    </row>
    <row r="908" spans="1:1" x14ac:dyDescent="0.3">
      <c r="A908"/>
    </row>
    <row r="909" spans="1:1" x14ac:dyDescent="0.3">
      <c r="A909"/>
    </row>
    <row r="910" spans="1:1" x14ac:dyDescent="0.3">
      <c r="A910"/>
    </row>
    <row r="911" spans="1:1" x14ac:dyDescent="0.3">
      <c r="A911"/>
    </row>
    <row r="912" spans="1:1" x14ac:dyDescent="0.3">
      <c r="A912"/>
    </row>
    <row r="913" spans="1:1" x14ac:dyDescent="0.3">
      <c r="A913"/>
    </row>
    <row r="914" spans="1:1" x14ac:dyDescent="0.3">
      <c r="A914"/>
    </row>
    <row r="915" spans="1:1" x14ac:dyDescent="0.3">
      <c r="A915"/>
    </row>
    <row r="916" spans="1:1" x14ac:dyDescent="0.3">
      <c r="A916"/>
    </row>
    <row r="917" spans="1:1" x14ac:dyDescent="0.3">
      <c r="A917"/>
    </row>
    <row r="918" spans="1:1" x14ac:dyDescent="0.3">
      <c r="A918"/>
    </row>
    <row r="919" spans="1:1" x14ac:dyDescent="0.3">
      <c r="A919"/>
    </row>
    <row r="920" spans="1:1" x14ac:dyDescent="0.3">
      <c r="A920"/>
    </row>
    <row r="921" spans="1:1" x14ac:dyDescent="0.3">
      <c r="A921"/>
    </row>
    <row r="922" spans="1:1" x14ac:dyDescent="0.3">
      <c r="A922"/>
    </row>
    <row r="923" spans="1:1" x14ac:dyDescent="0.3">
      <c r="A923"/>
    </row>
    <row r="924" spans="1:1" x14ac:dyDescent="0.3">
      <c r="A924"/>
    </row>
    <row r="925" spans="1:1" x14ac:dyDescent="0.3">
      <c r="A925"/>
    </row>
    <row r="926" spans="1:1" x14ac:dyDescent="0.3">
      <c r="A926"/>
    </row>
    <row r="927" spans="1:1" x14ac:dyDescent="0.3">
      <c r="A927"/>
    </row>
    <row r="928" spans="1:1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  <row r="1777" spans="1:1" x14ac:dyDescent="0.3">
      <c r="A1777"/>
    </row>
    <row r="1778" spans="1:1" x14ac:dyDescent="0.3">
      <c r="A1778"/>
    </row>
    <row r="1779" spans="1:1" x14ac:dyDescent="0.3">
      <c r="A1779"/>
    </row>
    <row r="1780" spans="1:1" x14ac:dyDescent="0.3">
      <c r="A1780"/>
    </row>
    <row r="1781" spans="1:1" x14ac:dyDescent="0.3">
      <c r="A1781"/>
    </row>
    <row r="1782" spans="1:1" x14ac:dyDescent="0.3">
      <c r="A1782"/>
    </row>
    <row r="1783" spans="1:1" x14ac:dyDescent="0.3">
      <c r="A1783"/>
    </row>
    <row r="1784" spans="1:1" x14ac:dyDescent="0.3">
      <c r="A1784"/>
    </row>
    <row r="1785" spans="1:1" x14ac:dyDescent="0.3">
      <c r="A1785"/>
    </row>
    <row r="1786" spans="1:1" x14ac:dyDescent="0.3">
      <c r="A1786"/>
    </row>
    <row r="1787" spans="1:1" x14ac:dyDescent="0.3">
      <c r="A1787"/>
    </row>
    <row r="1788" spans="1:1" x14ac:dyDescent="0.3">
      <c r="A1788"/>
    </row>
    <row r="1789" spans="1:1" x14ac:dyDescent="0.3">
      <c r="A1789"/>
    </row>
    <row r="1790" spans="1:1" x14ac:dyDescent="0.3">
      <c r="A1790"/>
    </row>
    <row r="1791" spans="1:1" x14ac:dyDescent="0.3">
      <c r="A1791"/>
    </row>
    <row r="1792" spans="1:1" x14ac:dyDescent="0.3">
      <c r="A1792"/>
    </row>
    <row r="1793" spans="1:1" x14ac:dyDescent="0.3">
      <c r="A1793"/>
    </row>
    <row r="1794" spans="1:1" x14ac:dyDescent="0.3">
      <c r="A1794"/>
    </row>
    <row r="1795" spans="1:1" x14ac:dyDescent="0.3">
      <c r="A1795"/>
    </row>
    <row r="1796" spans="1:1" x14ac:dyDescent="0.3">
      <c r="A1796"/>
    </row>
    <row r="1797" spans="1:1" x14ac:dyDescent="0.3">
      <c r="A1797"/>
    </row>
    <row r="1798" spans="1:1" x14ac:dyDescent="0.3">
      <c r="A1798"/>
    </row>
    <row r="1799" spans="1:1" x14ac:dyDescent="0.3">
      <c r="A1799"/>
    </row>
    <row r="1800" spans="1:1" x14ac:dyDescent="0.3">
      <c r="A1800"/>
    </row>
    <row r="1801" spans="1:1" x14ac:dyDescent="0.3">
      <c r="A1801"/>
    </row>
    <row r="1802" spans="1:1" x14ac:dyDescent="0.3">
      <c r="A1802"/>
    </row>
    <row r="1803" spans="1:1" x14ac:dyDescent="0.3">
      <c r="A1803"/>
    </row>
    <row r="1804" spans="1:1" x14ac:dyDescent="0.3">
      <c r="A1804"/>
    </row>
    <row r="1805" spans="1:1" x14ac:dyDescent="0.3">
      <c r="A1805"/>
    </row>
    <row r="1806" spans="1:1" x14ac:dyDescent="0.3">
      <c r="A1806"/>
    </row>
    <row r="1807" spans="1:1" x14ac:dyDescent="0.3">
      <c r="A1807"/>
    </row>
    <row r="1808" spans="1:1" x14ac:dyDescent="0.3">
      <c r="A1808"/>
    </row>
    <row r="1809" spans="1:1" x14ac:dyDescent="0.3">
      <c r="A1809"/>
    </row>
    <row r="1810" spans="1:1" x14ac:dyDescent="0.3">
      <c r="A1810"/>
    </row>
    <row r="1811" spans="1:1" x14ac:dyDescent="0.3">
      <c r="A1811"/>
    </row>
    <row r="1812" spans="1:1" x14ac:dyDescent="0.3">
      <c r="A1812"/>
    </row>
    <row r="1813" spans="1:1" x14ac:dyDescent="0.3">
      <c r="A1813"/>
    </row>
    <row r="1814" spans="1:1" x14ac:dyDescent="0.3">
      <c r="A1814"/>
    </row>
    <row r="1815" spans="1:1" x14ac:dyDescent="0.3">
      <c r="A1815"/>
    </row>
    <row r="1816" spans="1:1" x14ac:dyDescent="0.3">
      <c r="A1816"/>
    </row>
    <row r="1817" spans="1:1" x14ac:dyDescent="0.3">
      <c r="A1817"/>
    </row>
    <row r="1818" spans="1:1" x14ac:dyDescent="0.3">
      <c r="A1818"/>
    </row>
    <row r="1819" spans="1:1" x14ac:dyDescent="0.3">
      <c r="A1819"/>
    </row>
    <row r="1820" spans="1:1" x14ac:dyDescent="0.3">
      <c r="A1820"/>
    </row>
    <row r="1821" spans="1:1" x14ac:dyDescent="0.3">
      <c r="A1821"/>
    </row>
    <row r="1822" spans="1:1" x14ac:dyDescent="0.3">
      <c r="A1822"/>
    </row>
    <row r="1823" spans="1:1" x14ac:dyDescent="0.3">
      <c r="A1823"/>
    </row>
    <row r="1824" spans="1:1" x14ac:dyDescent="0.3">
      <c r="A1824"/>
    </row>
    <row r="1825" spans="1:1" x14ac:dyDescent="0.3">
      <c r="A1825"/>
    </row>
    <row r="1826" spans="1:1" x14ac:dyDescent="0.3">
      <c r="A1826"/>
    </row>
    <row r="1827" spans="1:1" x14ac:dyDescent="0.3">
      <c r="A1827"/>
    </row>
    <row r="1828" spans="1:1" x14ac:dyDescent="0.3">
      <c r="A1828"/>
    </row>
    <row r="1829" spans="1:1" x14ac:dyDescent="0.3">
      <c r="A1829"/>
    </row>
    <row r="1830" spans="1:1" x14ac:dyDescent="0.3">
      <c r="A1830"/>
    </row>
    <row r="1831" spans="1:1" x14ac:dyDescent="0.3">
      <c r="A1831"/>
    </row>
    <row r="1832" spans="1:1" x14ac:dyDescent="0.3">
      <c r="A1832"/>
    </row>
    <row r="1833" spans="1:1" x14ac:dyDescent="0.3">
      <c r="A1833"/>
    </row>
    <row r="1834" spans="1:1" x14ac:dyDescent="0.3">
      <c r="A1834"/>
    </row>
    <row r="1835" spans="1:1" x14ac:dyDescent="0.3">
      <c r="A1835"/>
    </row>
    <row r="1836" spans="1:1" x14ac:dyDescent="0.3">
      <c r="A1836"/>
    </row>
    <row r="1837" spans="1:1" x14ac:dyDescent="0.3">
      <c r="A1837"/>
    </row>
    <row r="1838" spans="1:1" x14ac:dyDescent="0.3">
      <c r="A1838"/>
    </row>
    <row r="1839" spans="1:1" x14ac:dyDescent="0.3">
      <c r="A1839"/>
    </row>
    <row r="1840" spans="1:1" x14ac:dyDescent="0.3">
      <c r="A1840"/>
    </row>
    <row r="1841" spans="1:1" x14ac:dyDescent="0.3">
      <c r="A1841"/>
    </row>
    <row r="1842" spans="1:1" x14ac:dyDescent="0.3">
      <c r="A1842"/>
    </row>
    <row r="1843" spans="1:1" x14ac:dyDescent="0.3">
      <c r="A1843"/>
    </row>
    <row r="1844" spans="1:1" x14ac:dyDescent="0.3">
      <c r="A1844"/>
    </row>
    <row r="1845" spans="1:1" x14ac:dyDescent="0.3">
      <c r="A1845"/>
    </row>
    <row r="1846" spans="1:1" x14ac:dyDescent="0.3">
      <c r="A1846"/>
    </row>
    <row r="1847" spans="1:1" x14ac:dyDescent="0.3">
      <c r="A1847"/>
    </row>
    <row r="1848" spans="1:1" x14ac:dyDescent="0.3">
      <c r="A1848"/>
    </row>
    <row r="1849" spans="1:1" x14ac:dyDescent="0.3">
      <c r="A1849"/>
    </row>
    <row r="1850" spans="1:1" x14ac:dyDescent="0.3">
      <c r="A1850"/>
    </row>
    <row r="1851" spans="1:1" x14ac:dyDescent="0.3">
      <c r="A1851"/>
    </row>
    <row r="1852" spans="1:1" x14ac:dyDescent="0.3">
      <c r="A1852"/>
    </row>
    <row r="1853" spans="1:1" x14ac:dyDescent="0.3">
      <c r="A1853"/>
    </row>
    <row r="1854" spans="1:1" x14ac:dyDescent="0.3">
      <c r="A1854"/>
    </row>
    <row r="1855" spans="1:1" x14ac:dyDescent="0.3">
      <c r="A1855"/>
    </row>
    <row r="1856" spans="1:1" x14ac:dyDescent="0.3">
      <c r="A1856"/>
    </row>
    <row r="1857" spans="1:1" x14ac:dyDescent="0.3">
      <c r="A1857"/>
    </row>
    <row r="1858" spans="1:1" x14ac:dyDescent="0.3">
      <c r="A1858"/>
    </row>
    <row r="1859" spans="1:1" x14ac:dyDescent="0.3">
      <c r="A1859"/>
    </row>
    <row r="1860" spans="1:1" x14ac:dyDescent="0.3">
      <c r="A1860"/>
    </row>
    <row r="1861" spans="1:1" x14ac:dyDescent="0.3">
      <c r="A1861"/>
    </row>
    <row r="1862" spans="1:1" x14ac:dyDescent="0.3">
      <c r="A1862"/>
    </row>
    <row r="1863" spans="1:1" x14ac:dyDescent="0.3">
      <c r="A1863"/>
    </row>
    <row r="1864" spans="1:1" x14ac:dyDescent="0.3">
      <c r="A1864"/>
    </row>
    <row r="1865" spans="1:1" x14ac:dyDescent="0.3">
      <c r="A1865"/>
    </row>
    <row r="1866" spans="1:1" x14ac:dyDescent="0.3">
      <c r="A1866"/>
    </row>
    <row r="1867" spans="1:1" x14ac:dyDescent="0.3">
      <c r="A1867"/>
    </row>
    <row r="1868" spans="1:1" x14ac:dyDescent="0.3">
      <c r="A1868"/>
    </row>
    <row r="1869" spans="1:1" x14ac:dyDescent="0.3">
      <c r="A1869"/>
    </row>
    <row r="1870" spans="1:1" x14ac:dyDescent="0.3">
      <c r="A1870"/>
    </row>
    <row r="1871" spans="1:1" x14ac:dyDescent="0.3">
      <c r="A1871"/>
    </row>
    <row r="1872" spans="1:1" x14ac:dyDescent="0.3">
      <c r="A1872"/>
    </row>
    <row r="1873" spans="1:1" x14ac:dyDescent="0.3">
      <c r="A1873"/>
    </row>
    <row r="1874" spans="1:1" x14ac:dyDescent="0.3">
      <c r="A1874"/>
    </row>
    <row r="1875" spans="1:1" x14ac:dyDescent="0.3">
      <c r="A1875"/>
    </row>
    <row r="1876" spans="1:1" x14ac:dyDescent="0.3">
      <c r="A1876"/>
    </row>
    <row r="1877" spans="1:1" x14ac:dyDescent="0.3">
      <c r="A1877"/>
    </row>
    <row r="1878" spans="1:1" x14ac:dyDescent="0.3">
      <c r="A1878"/>
    </row>
    <row r="1879" spans="1:1" x14ac:dyDescent="0.3">
      <c r="A1879"/>
    </row>
    <row r="1880" spans="1:1" x14ac:dyDescent="0.3">
      <c r="A1880"/>
    </row>
    <row r="1881" spans="1:1" x14ac:dyDescent="0.3">
      <c r="A1881"/>
    </row>
    <row r="1882" spans="1:1" x14ac:dyDescent="0.3">
      <c r="A1882"/>
    </row>
    <row r="1883" spans="1:1" x14ac:dyDescent="0.3">
      <c r="A1883"/>
    </row>
    <row r="1884" spans="1:1" x14ac:dyDescent="0.3">
      <c r="A1884"/>
    </row>
    <row r="1885" spans="1:1" x14ac:dyDescent="0.3">
      <c r="A1885"/>
    </row>
    <row r="1886" spans="1:1" x14ac:dyDescent="0.3">
      <c r="A1886"/>
    </row>
    <row r="1887" spans="1:1" x14ac:dyDescent="0.3">
      <c r="A1887"/>
    </row>
    <row r="1888" spans="1:1" x14ac:dyDescent="0.3">
      <c r="A1888"/>
    </row>
    <row r="1889" spans="1:1" x14ac:dyDescent="0.3">
      <c r="A1889"/>
    </row>
    <row r="1890" spans="1:1" x14ac:dyDescent="0.3">
      <c r="A1890"/>
    </row>
    <row r="1891" spans="1:1" x14ac:dyDescent="0.3">
      <c r="A1891"/>
    </row>
    <row r="1892" spans="1:1" x14ac:dyDescent="0.3">
      <c r="A1892"/>
    </row>
    <row r="1893" spans="1:1" x14ac:dyDescent="0.3">
      <c r="A1893"/>
    </row>
    <row r="1894" spans="1:1" x14ac:dyDescent="0.3">
      <c r="A1894"/>
    </row>
    <row r="1895" spans="1:1" x14ac:dyDescent="0.3">
      <c r="A1895"/>
    </row>
    <row r="1896" spans="1:1" x14ac:dyDescent="0.3">
      <c r="A1896"/>
    </row>
    <row r="1897" spans="1:1" x14ac:dyDescent="0.3">
      <c r="A1897"/>
    </row>
    <row r="1898" spans="1:1" x14ac:dyDescent="0.3">
      <c r="A1898"/>
    </row>
    <row r="1899" spans="1:1" x14ac:dyDescent="0.3">
      <c r="A1899"/>
    </row>
    <row r="1900" spans="1:1" x14ac:dyDescent="0.3">
      <c r="A1900"/>
    </row>
    <row r="1901" spans="1:1" x14ac:dyDescent="0.3">
      <c r="A1901"/>
    </row>
    <row r="1902" spans="1:1" x14ac:dyDescent="0.3">
      <c r="A1902"/>
    </row>
    <row r="1903" spans="1:1" x14ac:dyDescent="0.3">
      <c r="A1903"/>
    </row>
    <row r="1904" spans="1:1" x14ac:dyDescent="0.3">
      <c r="A1904"/>
    </row>
    <row r="1905" spans="1:1" x14ac:dyDescent="0.3">
      <c r="A1905"/>
    </row>
    <row r="1906" spans="1:1" x14ac:dyDescent="0.3">
      <c r="A1906"/>
    </row>
    <row r="1907" spans="1:1" x14ac:dyDescent="0.3">
      <c r="A1907"/>
    </row>
    <row r="1908" spans="1:1" x14ac:dyDescent="0.3">
      <c r="A1908"/>
    </row>
    <row r="1909" spans="1:1" x14ac:dyDescent="0.3">
      <c r="A1909"/>
    </row>
    <row r="1910" spans="1:1" x14ac:dyDescent="0.3">
      <c r="A1910"/>
    </row>
    <row r="1911" spans="1:1" x14ac:dyDescent="0.3">
      <c r="A1911"/>
    </row>
    <row r="1912" spans="1:1" x14ac:dyDescent="0.3">
      <c r="A1912"/>
    </row>
    <row r="1913" spans="1:1" x14ac:dyDescent="0.3">
      <c r="A1913"/>
    </row>
    <row r="1914" spans="1:1" x14ac:dyDescent="0.3">
      <c r="A1914"/>
    </row>
    <row r="1915" spans="1:1" x14ac:dyDescent="0.3">
      <c r="A1915"/>
    </row>
    <row r="1916" spans="1:1" x14ac:dyDescent="0.3">
      <c r="A1916"/>
    </row>
    <row r="1917" spans="1:1" x14ac:dyDescent="0.3">
      <c r="A1917"/>
    </row>
    <row r="1918" spans="1:1" x14ac:dyDescent="0.3">
      <c r="A1918"/>
    </row>
    <row r="1919" spans="1:1" x14ac:dyDescent="0.3">
      <c r="A1919"/>
    </row>
    <row r="1920" spans="1:1" x14ac:dyDescent="0.3">
      <c r="A1920"/>
    </row>
    <row r="1921" spans="1:1" x14ac:dyDescent="0.3">
      <c r="A1921"/>
    </row>
    <row r="1922" spans="1:1" x14ac:dyDescent="0.3">
      <c r="A1922"/>
    </row>
    <row r="1923" spans="1:1" x14ac:dyDescent="0.3">
      <c r="A1923"/>
    </row>
    <row r="1924" spans="1:1" x14ac:dyDescent="0.3">
      <c r="A1924"/>
    </row>
    <row r="1925" spans="1:1" x14ac:dyDescent="0.3">
      <c r="A1925"/>
    </row>
    <row r="1926" spans="1:1" x14ac:dyDescent="0.3">
      <c r="A1926"/>
    </row>
    <row r="1927" spans="1:1" x14ac:dyDescent="0.3">
      <c r="A1927"/>
    </row>
    <row r="1928" spans="1:1" x14ac:dyDescent="0.3">
      <c r="A1928"/>
    </row>
    <row r="1929" spans="1:1" x14ac:dyDescent="0.3">
      <c r="A1929"/>
    </row>
    <row r="1930" spans="1:1" x14ac:dyDescent="0.3">
      <c r="A1930"/>
    </row>
    <row r="1931" spans="1:1" x14ac:dyDescent="0.3">
      <c r="A1931"/>
    </row>
    <row r="1932" spans="1:1" x14ac:dyDescent="0.3">
      <c r="A1932"/>
    </row>
    <row r="1933" spans="1:1" x14ac:dyDescent="0.3">
      <c r="A1933"/>
    </row>
    <row r="1934" spans="1:1" x14ac:dyDescent="0.3">
      <c r="A1934"/>
    </row>
    <row r="1935" spans="1:1" x14ac:dyDescent="0.3">
      <c r="A1935"/>
    </row>
    <row r="1936" spans="1:1" x14ac:dyDescent="0.3">
      <c r="A1936"/>
    </row>
    <row r="1937" spans="1:1" x14ac:dyDescent="0.3">
      <c r="A1937"/>
    </row>
    <row r="1938" spans="1:1" x14ac:dyDescent="0.3">
      <c r="A1938"/>
    </row>
    <row r="1939" spans="1:1" x14ac:dyDescent="0.3">
      <c r="A1939"/>
    </row>
    <row r="1940" spans="1:1" x14ac:dyDescent="0.3">
      <c r="A1940"/>
    </row>
    <row r="1941" spans="1:1" x14ac:dyDescent="0.3">
      <c r="A1941"/>
    </row>
    <row r="1942" spans="1:1" x14ac:dyDescent="0.3">
      <c r="A1942"/>
    </row>
    <row r="1943" spans="1:1" x14ac:dyDescent="0.3">
      <c r="A1943"/>
    </row>
    <row r="1944" spans="1:1" x14ac:dyDescent="0.3">
      <c r="A1944"/>
    </row>
    <row r="1945" spans="1:1" x14ac:dyDescent="0.3">
      <c r="A1945"/>
    </row>
    <row r="1946" spans="1:1" x14ac:dyDescent="0.3">
      <c r="A1946"/>
    </row>
    <row r="1947" spans="1:1" x14ac:dyDescent="0.3">
      <c r="A1947"/>
    </row>
    <row r="1948" spans="1:1" x14ac:dyDescent="0.3">
      <c r="A1948"/>
    </row>
    <row r="1949" spans="1:1" x14ac:dyDescent="0.3">
      <c r="A1949"/>
    </row>
    <row r="1950" spans="1:1" x14ac:dyDescent="0.3">
      <c r="A1950"/>
    </row>
    <row r="1951" spans="1:1" x14ac:dyDescent="0.3">
      <c r="A1951"/>
    </row>
    <row r="1952" spans="1:1" x14ac:dyDescent="0.3">
      <c r="A1952"/>
    </row>
    <row r="1953" spans="1:1" x14ac:dyDescent="0.3">
      <c r="A1953"/>
    </row>
    <row r="1954" spans="1:1" x14ac:dyDescent="0.3">
      <c r="A1954"/>
    </row>
    <row r="1955" spans="1:1" x14ac:dyDescent="0.3">
      <c r="A1955"/>
    </row>
    <row r="1956" spans="1:1" x14ac:dyDescent="0.3">
      <c r="A1956"/>
    </row>
    <row r="1957" spans="1:1" x14ac:dyDescent="0.3">
      <c r="A1957"/>
    </row>
    <row r="1958" spans="1:1" x14ac:dyDescent="0.3">
      <c r="A1958"/>
    </row>
    <row r="1959" spans="1:1" x14ac:dyDescent="0.3">
      <c r="A1959"/>
    </row>
    <row r="1960" spans="1:1" x14ac:dyDescent="0.3">
      <c r="A1960"/>
    </row>
    <row r="1961" spans="1:1" x14ac:dyDescent="0.3">
      <c r="A1961"/>
    </row>
    <row r="1962" spans="1:1" x14ac:dyDescent="0.3">
      <c r="A1962"/>
    </row>
    <row r="1963" spans="1:1" x14ac:dyDescent="0.3">
      <c r="A1963"/>
    </row>
    <row r="1964" spans="1:1" x14ac:dyDescent="0.3">
      <c r="A1964"/>
    </row>
    <row r="1965" spans="1:1" x14ac:dyDescent="0.3">
      <c r="A1965"/>
    </row>
    <row r="1966" spans="1:1" x14ac:dyDescent="0.3">
      <c r="A1966"/>
    </row>
    <row r="1967" spans="1:1" x14ac:dyDescent="0.3">
      <c r="A1967"/>
    </row>
    <row r="1968" spans="1:1" x14ac:dyDescent="0.3">
      <c r="A1968"/>
    </row>
    <row r="1969" spans="1:1" x14ac:dyDescent="0.3">
      <c r="A1969"/>
    </row>
    <row r="1970" spans="1:1" x14ac:dyDescent="0.3">
      <c r="A1970"/>
    </row>
    <row r="1971" spans="1:1" x14ac:dyDescent="0.3">
      <c r="A1971"/>
    </row>
    <row r="1972" spans="1:1" x14ac:dyDescent="0.3">
      <c r="A1972"/>
    </row>
    <row r="1973" spans="1:1" x14ac:dyDescent="0.3">
      <c r="A1973"/>
    </row>
    <row r="1974" spans="1:1" x14ac:dyDescent="0.3">
      <c r="A1974"/>
    </row>
    <row r="1975" spans="1:1" x14ac:dyDescent="0.3">
      <c r="A1975"/>
    </row>
    <row r="1976" spans="1:1" x14ac:dyDescent="0.3">
      <c r="A1976"/>
    </row>
    <row r="1977" spans="1:1" x14ac:dyDescent="0.3">
      <c r="A1977"/>
    </row>
    <row r="1978" spans="1:1" x14ac:dyDescent="0.3">
      <c r="A1978"/>
    </row>
    <row r="1979" spans="1:1" x14ac:dyDescent="0.3">
      <c r="A1979"/>
    </row>
    <row r="1980" spans="1:1" x14ac:dyDescent="0.3">
      <c r="A1980"/>
    </row>
    <row r="1981" spans="1:1" x14ac:dyDescent="0.3">
      <c r="A1981"/>
    </row>
    <row r="1982" spans="1:1" x14ac:dyDescent="0.3">
      <c r="A1982"/>
    </row>
    <row r="1983" spans="1:1" x14ac:dyDescent="0.3">
      <c r="A1983"/>
    </row>
    <row r="1984" spans="1:1" x14ac:dyDescent="0.3">
      <c r="A1984"/>
    </row>
    <row r="1985" spans="1:1" x14ac:dyDescent="0.3">
      <c r="A1985"/>
    </row>
    <row r="1986" spans="1:1" x14ac:dyDescent="0.3">
      <c r="A1986"/>
    </row>
    <row r="1987" spans="1:1" x14ac:dyDescent="0.3">
      <c r="A1987"/>
    </row>
    <row r="1988" spans="1:1" x14ac:dyDescent="0.3">
      <c r="A1988"/>
    </row>
    <row r="1989" spans="1:1" x14ac:dyDescent="0.3">
      <c r="A1989"/>
    </row>
    <row r="1990" spans="1:1" x14ac:dyDescent="0.3">
      <c r="A1990"/>
    </row>
    <row r="1991" spans="1:1" x14ac:dyDescent="0.3">
      <c r="A1991"/>
    </row>
    <row r="1992" spans="1:1" x14ac:dyDescent="0.3">
      <c r="A1992"/>
    </row>
    <row r="1993" spans="1:1" x14ac:dyDescent="0.3">
      <c r="A1993"/>
    </row>
    <row r="1994" spans="1:1" x14ac:dyDescent="0.3">
      <c r="A1994"/>
    </row>
    <row r="1995" spans="1:1" x14ac:dyDescent="0.3">
      <c r="A1995"/>
    </row>
    <row r="1996" spans="1:1" x14ac:dyDescent="0.3">
      <c r="A1996"/>
    </row>
    <row r="1997" spans="1:1" x14ac:dyDescent="0.3">
      <c r="A1997"/>
    </row>
    <row r="1998" spans="1:1" x14ac:dyDescent="0.3">
      <c r="A1998"/>
    </row>
    <row r="1999" spans="1:1" x14ac:dyDescent="0.3">
      <c r="A1999"/>
    </row>
    <row r="2000" spans="1:1" x14ac:dyDescent="0.3">
      <c r="A2000"/>
    </row>
    <row r="2001" spans="1:1" x14ac:dyDescent="0.3">
      <c r="A2001"/>
    </row>
    <row r="2002" spans="1:1" x14ac:dyDescent="0.3">
      <c r="A2002"/>
    </row>
    <row r="2003" spans="1:1" x14ac:dyDescent="0.3">
      <c r="A2003"/>
    </row>
    <row r="2004" spans="1:1" x14ac:dyDescent="0.3">
      <c r="A2004"/>
    </row>
    <row r="2005" spans="1:1" x14ac:dyDescent="0.3">
      <c r="A2005"/>
    </row>
    <row r="2006" spans="1:1" x14ac:dyDescent="0.3">
      <c r="A2006"/>
    </row>
    <row r="2007" spans="1:1" x14ac:dyDescent="0.3">
      <c r="A2007"/>
    </row>
    <row r="2008" spans="1:1" x14ac:dyDescent="0.3">
      <c r="A2008"/>
    </row>
    <row r="2009" spans="1:1" x14ac:dyDescent="0.3">
      <c r="A2009"/>
    </row>
    <row r="2010" spans="1:1" x14ac:dyDescent="0.3">
      <c r="A2010"/>
    </row>
    <row r="2011" spans="1:1" x14ac:dyDescent="0.3">
      <c r="A2011"/>
    </row>
    <row r="2012" spans="1:1" x14ac:dyDescent="0.3">
      <c r="A2012"/>
    </row>
    <row r="2013" spans="1:1" x14ac:dyDescent="0.3">
      <c r="A2013"/>
    </row>
    <row r="2014" spans="1:1" x14ac:dyDescent="0.3">
      <c r="A2014"/>
    </row>
    <row r="2015" spans="1:1" x14ac:dyDescent="0.3">
      <c r="A2015"/>
    </row>
    <row r="2016" spans="1:1" x14ac:dyDescent="0.3">
      <c r="A2016"/>
    </row>
    <row r="2017" spans="1:1" x14ac:dyDescent="0.3">
      <c r="A2017"/>
    </row>
    <row r="2018" spans="1:1" x14ac:dyDescent="0.3">
      <c r="A2018"/>
    </row>
    <row r="2019" spans="1:1" x14ac:dyDescent="0.3">
      <c r="A2019"/>
    </row>
    <row r="2020" spans="1:1" x14ac:dyDescent="0.3">
      <c r="A2020"/>
    </row>
    <row r="2021" spans="1:1" x14ac:dyDescent="0.3">
      <c r="A2021"/>
    </row>
    <row r="2022" spans="1:1" x14ac:dyDescent="0.3">
      <c r="A2022"/>
    </row>
    <row r="2023" spans="1:1" x14ac:dyDescent="0.3">
      <c r="A2023"/>
    </row>
    <row r="2024" spans="1:1" x14ac:dyDescent="0.3">
      <c r="A2024"/>
    </row>
    <row r="2025" spans="1:1" x14ac:dyDescent="0.3">
      <c r="A2025"/>
    </row>
    <row r="2026" spans="1:1" x14ac:dyDescent="0.3">
      <c r="A2026"/>
    </row>
    <row r="2027" spans="1:1" x14ac:dyDescent="0.3">
      <c r="A2027"/>
    </row>
    <row r="2028" spans="1:1" x14ac:dyDescent="0.3">
      <c r="A2028"/>
    </row>
    <row r="2029" spans="1:1" x14ac:dyDescent="0.3">
      <c r="A2029"/>
    </row>
    <row r="2030" spans="1:1" x14ac:dyDescent="0.3">
      <c r="A2030"/>
    </row>
    <row r="2031" spans="1:1" x14ac:dyDescent="0.3">
      <c r="A2031"/>
    </row>
    <row r="2032" spans="1:1" x14ac:dyDescent="0.3">
      <c r="A2032"/>
    </row>
    <row r="2033" spans="1:1" x14ac:dyDescent="0.3">
      <c r="A2033"/>
    </row>
    <row r="2034" spans="1:1" x14ac:dyDescent="0.3">
      <c r="A2034"/>
    </row>
    <row r="2035" spans="1:1" x14ac:dyDescent="0.3">
      <c r="A2035"/>
    </row>
    <row r="2036" spans="1:1" x14ac:dyDescent="0.3">
      <c r="A2036"/>
    </row>
    <row r="2037" spans="1:1" x14ac:dyDescent="0.3">
      <c r="A2037"/>
    </row>
    <row r="2038" spans="1:1" x14ac:dyDescent="0.3">
      <c r="A2038"/>
    </row>
    <row r="2039" spans="1:1" x14ac:dyDescent="0.3">
      <c r="A2039"/>
    </row>
    <row r="2040" spans="1:1" x14ac:dyDescent="0.3">
      <c r="A2040"/>
    </row>
    <row r="2041" spans="1:1" x14ac:dyDescent="0.3">
      <c r="A2041"/>
    </row>
    <row r="2042" spans="1:1" x14ac:dyDescent="0.3">
      <c r="A2042"/>
    </row>
    <row r="2043" spans="1:1" x14ac:dyDescent="0.3">
      <c r="A2043"/>
    </row>
    <row r="2044" spans="1:1" x14ac:dyDescent="0.3">
      <c r="A2044"/>
    </row>
    <row r="2045" spans="1:1" x14ac:dyDescent="0.3">
      <c r="A2045"/>
    </row>
    <row r="2046" spans="1:1" x14ac:dyDescent="0.3">
      <c r="A2046"/>
    </row>
    <row r="2047" spans="1:1" x14ac:dyDescent="0.3">
      <c r="A2047"/>
    </row>
    <row r="2048" spans="1:1" x14ac:dyDescent="0.3">
      <c r="A2048"/>
    </row>
    <row r="2049" spans="1:1" x14ac:dyDescent="0.3">
      <c r="A2049"/>
    </row>
    <row r="2050" spans="1:1" x14ac:dyDescent="0.3">
      <c r="A2050"/>
    </row>
    <row r="2051" spans="1:1" x14ac:dyDescent="0.3">
      <c r="A2051"/>
    </row>
    <row r="2052" spans="1:1" x14ac:dyDescent="0.3">
      <c r="A2052"/>
    </row>
    <row r="2053" spans="1:1" x14ac:dyDescent="0.3">
      <c r="A2053"/>
    </row>
    <row r="2054" spans="1:1" x14ac:dyDescent="0.3">
      <c r="A2054"/>
    </row>
    <row r="2055" spans="1:1" x14ac:dyDescent="0.3">
      <c r="A2055"/>
    </row>
    <row r="2056" spans="1:1" x14ac:dyDescent="0.3">
      <c r="A2056"/>
    </row>
    <row r="2057" spans="1:1" x14ac:dyDescent="0.3">
      <c r="A2057"/>
    </row>
    <row r="2058" spans="1:1" x14ac:dyDescent="0.3">
      <c r="A2058"/>
    </row>
    <row r="2059" spans="1:1" x14ac:dyDescent="0.3">
      <c r="A2059"/>
    </row>
    <row r="2060" spans="1:1" x14ac:dyDescent="0.3">
      <c r="A2060"/>
    </row>
    <row r="2061" spans="1:1" x14ac:dyDescent="0.3">
      <c r="A2061"/>
    </row>
    <row r="2062" spans="1:1" x14ac:dyDescent="0.3">
      <c r="A2062"/>
    </row>
    <row r="2063" spans="1:1" x14ac:dyDescent="0.3">
      <c r="A2063"/>
    </row>
    <row r="2064" spans="1:1" x14ac:dyDescent="0.3">
      <c r="A2064"/>
    </row>
    <row r="2065" spans="1:1" x14ac:dyDescent="0.3">
      <c r="A2065"/>
    </row>
    <row r="2066" spans="1:1" x14ac:dyDescent="0.3">
      <c r="A2066"/>
    </row>
    <row r="2067" spans="1:1" x14ac:dyDescent="0.3">
      <c r="A2067"/>
    </row>
    <row r="2068" spans="1:1" x14ac:dyDescent="0.3">
      <c r="A2068"/>
    </row>
    <row r="2069" spans="1:1" x14ac:dyDescent="0.3">
      <c r="A2069"/>
    </row>
    <row r="2070" spans="1:1" x14ac:dyDescent="0.3">
      <c r="A2070"/>
    </row>
    <row r="2071" spans="1:1" x14ac:dyDescent="0.3">
      <c r="A2071"/>
    </row>
    <row r="2072" spans="1:1" x14ac:dyDescent="0.3">
      <c r="A2072"/>
    </row>
    <row r="2073" spans="1:1" x14ac:dyDescent="0.3">
      <c r="A2073"/>
    </row>
    <row r="2074" spans="1:1" x14ac:dyDescent="0.3">
      <c r="A2074"/>
    </row>
    <row r="2075" spans="1:1" x14ac:dyDescent="0.3">
      <c r="A2075"/>
    </row>
    <row r="2076" spans="1:1" x14ac:dyDescent="0.3">
      <c r="A2076"/>
    </row>
    <row r="2077" spans="1:1" x14ac:dyDescent="0.3">
      <c r="A2077"/>
    </row>
    <row r="2078" spans="1:1" x14ac:dyDescent="0.3">
      <c r="A2078"/>
    </row>
    <row r="2079" spans="1:1" x14ac:dyDescent="0.3">
      <c r="A2079"/>
    </row>
    <row r="2080" spans="1:1" x14ac:dyDescent="0.3">
      <c r="A2080"/>
    </row>
    <row r="2081" spans="1:1" x14ac:dyDescent="0.3">
      <c r="A2081"/>
    </row>
    <row r="2082" spans="1:1" x14ac:dyDescent="0.3">
      <c r="A2082"/>
    </row>
    <row r="2083" spans="1:1" x14ac:dyDescent="0.3">
      <c r="A2083"/>
    </row>
    <row r="2084" spans="1:1" x14ac:dyDescent="0.3">
      <c r="A2084"/>
    </row>
    <row r="2085" spans="1:1" x14ac:dyDescent="0.3">
      <c r="A2085"/>
    </row>
    <row r="2086" spans="1:1" x14ac:dyDescent="0.3">
      <c r="A2086"/>
    </row>
    <row r="2087" spans="1:1" x14ac:dyDescent="0.3">
      <c r="A2087"/>
    </row>
    <row r="2088" spans="1:1" x14ac:dyDescent="0.3">
      <c r="A2088"/>
    </row>
    <row r="2089" spans="1:1" x14ac:dyDescent="0.3">
      <c r="A2089"/>
    </row>
    <row r="2090" spans="1:1" x14ac:dyDescent="0.3">
      <c r="A2090"/>
    </row>
    <row r="2091" spans="1:1" x14ac:dyDescent="0.3">
      <c r="A2091"/>
    </row>
    <row r="2092" spans="1:1" x14ac:dyDescent="0.3">
      <c r="A2092"/>
    </row>
    <row r="2093" spans="1:1" x14ac:dyDescent="0.3">
      <c r="A2093"/>
    </row>
    <row r="2094" spans="1:1" x14ac:dyDescent="0.3">
      <c r="A2094"/>
    </row>
    <row r="2095" spans="1:1" x14ac:dyDescent="0.3">
      <c r="A2095"/>
    </row>
    <row r="2096" spans="1:1" x14ac:dyDescent="0.3">
      <c r="A2096"/>
    </row>
    <row r="2097" spans="1:1" x14ac:dyDescent="0.3">
      <c r="A2097"/>
    </row>
    <row r="2098" spans="1:1" x14ac:dyDescent="0.3">
      <c r="A2098"/>
    </row>
    <row r="2099" spans="1:1" x14ac:dyDescent="0.3">
      <c r="A2099"/>
    </row>
    <row r="2100" spans="1:1" x14ac:dyDescent="0.3">
      <c r="A2100"/>
    </row>
    <row r="2101" spans="1:1" x14ac:dyDescent="0.3">
      <c r="A2101"/>
    </row>
    <row r="2102" spans="1:1" x14ac:dyDescent="0.3">
      <c r="A2102"/>
    </row>
    <row r="2103" spans="1:1" x14ac:dyDescent="0.3">
      <c r="A2103"/>
    </row>
    <row r="2104" spans="1:1" x14ac:dyDescent="0.3">
      <c r="A2104"/>
    </row>
    <row r="2105" spans="1:1" x14ac:dyDescent="0.3">
      <c r="A2105"/>
    </row>
    <row r="2106" spans="1:1" x14ac:dyDescent="0.3">
      <c r="A2106"/>
    </row>
    <row r="2107" spans="1:1" x14ac:dyDescent="0.3">
      <c r="A2107"/>
    </row>
    <row r="2108" spans="1:1" x14ac:dyDescent="0.3">
      <c r="A2108"/>
    </row>
    <row r="2109" spans="1:1" x14ac:dyDescent="0.3">
      <c r="A2109"/>
    </row>
    <row r="2110" spans="1:1" x14ac:dyDescent="0.3">
      <c r="A2110"/>
    </row>
    <row r="2111" spans="1:1" x14ac:dyDescent="0.3">
      <c r="A2111"/>
    </row>
    <row r="2112" spans="1:1" x14ac:dyDescent="0.3">
      <c r="A2112"/>
    </row>
    <row r="2113" spans="1:1" x14ac:dyDescent="0.3">
      <c r="A2113"/>
    </row>
    <row r="2114" spans="1:1" x14ac:dyDescent="0.3">
      <c r="A2114"/>
    </row>
    <row r="2115" spans="1:1" x14ac:dyDescent="0.3">
      <c r="A2115"/>
    </row>
    <row r="2116" spans="1:1" x14ac:dyDescent="0.3">
      <c r="A2116"/>
    </row>
    <row r="2117" spans="1:1" x14ac:dyDescent="0.3">
      <c r="A2117"/>
    </row>
    <row r="2118" spans="1:1" x14ac:dyDescent="0.3">
      <c r="A2118"/>
    </row>
    <row r="2119" spans="1:1" x14ac:dyDescent="0.3">
      <c r="A2119"/>
    </row>
    <row r="2120" spans="1:1" x14ac:dyDescent="0.3">
      <c r="A2120"/>
    </row>
    <row r="2121" spans="1:1" x14ac:dyDescent="0.3">
      <c r="A2121"/>
    </row>
    <row r="2122" spans="1:1" x14ac:dyDescent="0.3">
      <c r="A2122"/>
    </row>
    <row r="2123" spans="1:1" x14ac:dyDescent="0.3">
      <c r="A2123"/>
    </row>
    <row r="2124" spans="1:1" x14ac:dyDescent="0.3">
      <c r="A2124"/>
    </row>
    <row r="2125" spans="1:1" x14ac:dyDescent="0.3">
      <c r="A2125"/>
    </row>
    <row r="2126" spans="1:1" x14ac:dyDescent="0.3">
      <c r="A2126"/>
    </row>
    <row r="2127" spans="1:1" x14ac:dyDescent="0.3">
      <c r="A2127"/>
    </row>
    <row r="2128" spans="1:1" x14ac:dyDescent="0.3">
      <c r="A2128"/>
    </row>
    <row r="2129" spans="1:1" x14ac:dyDescent="0.3">
      <c r="A2129"/>
    </row>
    <row r="2130" spans="1:1" x14ac:dyDescent="0.3">
      <c r="A2130"/>
    </row>
    <row r="2131" spans="1:1" x14ac:dyDescent="0.3">
      <c r="A2131"/>
    </row>
    <row r="2132" spans="1:1" x14ac:dyDescent="0.3">
      <c r="A2132"/>
    </row>
    <row r="2133" spans="1:1" x14ac:dyDescent="0.3">
      <c r="A2133"/>
    </row>
    <row r="2134" spans="1:1" x14ac:dyDescent="0.3">
      <c r="A2134"/>
    </row>
    <row r="2135" spans="1:1" x14ac:dyDescent="0.3">
      <c r="A2135"/>
    </row>
    <row r="2136" spans="1:1" x14ac:dyDescent="0.3">
      <c r="A2136"/>
    </row>
    <row r="2137" spans="1:1" x14ac:dyDescent="0.3">
      <c r="A2137"/>
    </row>
    <row r="2138" spans="1:1" x14ac:dyDescent="0.3">
      <c r="A2138"/>
    </row>
    <row r="2139" spans="1:1" x14ac:dyDescent="0.3">
      <c r="A2139"/>
    </row>
    <row r="2140" spans="1:1" x14ac:dyDescent="0.3">
      <c r="A2140"/>
    </row>
    <row r="2141" spans="1:1" x14ac:dyDescent="0.3">
      <c r="A2141"/>
    </row>
    <row r="2142" spans="1:1" x14ac:dyDescent="0.3">
      <c r="A2142"/>
    </row>
    <row r="2143" spans="1:1" x14ac:dyDescent="0.3">
      <c r="A2143"/>
    </row>
    <row r="2144" spans="1:1" x14ac:dyDescent="0.3">
      <c r="A2144"/>
    </row>
    <row r="2145" spans="1:1" x14ac:dyDescent="0.3">
      <c r="A2145"/>
    </row>
    <row r="2146" spans="1:1" x14ac:dyDescent="0.3">
      <c r="A2146"/>
    </row>
    <row r="2147" spans="1:1" x14ac:dyDescent="0.3">
      <c r="A2147"/>
    </row>
    <row r="2148" spans="1:1" x14ac:dyDescent="0.3">
      <c r="A2148"/>
    </row>
    <row r="2149" spans="1:1" x14ac:dyDescent="0.3">
      <c r="A2149"/>
    </row>
    <row r="2150" spans="1:1" x14ac:dyDescent="0.3">
      <c r="A2150"/>
    </row>
    <row r="2151" spans="1:1" x14ac:dyDescent="0.3">
      <c r="A2151"/>
    </row>
    <row r="2152" spans="1:1" x14ac:dyDescent="0.3">
      <c r="A2152"/>
    </row>
    <row r="2153" spans="1:1" x14ac:dyDescent="0.3">
      <c r="A2153"/>
    </row>
    <row r="2154" spans="1:1" x14ac:dyDescent="0.3">
      <c r="A2154"/>
    </row>
    <row r="2155" spans="1:1" x14ac:dyDescent="0.3">
      <c r="A2155"/>
    </row>
    <row r="2156" spans="1:1" x14ac:dyDescent="0.3">
      <c r="A2156"/>
    </row>
    <row r="2157" spans="1:1" x14ac:dyDescent="0.3">
      <c r="A2157"/>
    </row>
    <row r="2158" spans="1:1" x14ac:dyDescent="0.3">
      <c r="A2158"/>
    </row>
    <row r="2159" spans="1:1" x14ac:dyDescent="0.3">
      <c r="A2159"/>
    </row>
    <row r="2160" spans="1:1" x14ac:dyDescent="0.3">
      <c r="A2160"/>
    </row>
    <row r="2161" spans="1:1" x14ac:dyDescent="0.3">
      <c r="A2161"/>
    </row>
    <row r="2162" spans="1:1" x14ac:dyDescent="0.3">
      <c r="A2162"/>
    </row>
    <row r="2163" spans="1:1" x14ac:dyDescent="0.3">
      <c r="A2163"/>
    </row>
    <row r="2164" spans="1:1" x14ac:dyDescent="0.3">
      <c r="A2164"/>
    </row>
    <row r="2165" spans="1:1" x14ac:dyDescent="0.3">
      <c r="A2165"/>
    </row>
    <row r="2166" spans="1:1" x14ac:dyDescent="0.3">
      <c r="A2166"/>
    </row>
    <row r="2167" spans="1:1" x14ac:dyDescent="0.3">
      <c r="A2167"/>
    </row>
    <row r="2168" spans="1:1" x14ac:dyDescent="0.3">
      <c r="A2168"/>
    </row>
    <row r="2169" spans="1:1" x14ac:dyDescent="0.3">
      <c r="A2169"/>
    </row>
    <row r="2170" spans="1:1" x14ac:dyDescent="0.3">
      <c r="A2170"/>
    </row>
    <row r="2171" spans="1:1" x14ac:dyDescent="0.3">
      <c r="A2171"/>
    </row>
    <row r="2172" spans="1:1" x14ac:dyDescent="0.3">
      <c r="A2172"/>
    </row>
    <row r="2173" spans="1:1" x14ac:dyDescent="0.3">
      <c r="A2173"/>
    </row>
    <row r="2174" spans="1:1" x14ac:dyDescent="0.3">
      <c r="A2174"/>
    </row>
    <row r="2175" spans="1:1" x14ac:dyDescent="0.3">
      <c r="A2175"/>
    </row>
    <row r="2176" spans="1:1" x14ac:dyDescent="0.3">
      <c r="A2176"/>
    </row>
    <row r="2177" spans="1:1" x14ac:dyDescent="0.3">
      <c r="A2177"/>
    </row>
    <row r="2178" spans="1:1" x14ac:dyDescent="0.3">
      <c r="A2178"/>
    </row>
    <row r="2179" spans="1:1" x14ac:dyDescent="0.3">
      <c r="A2179"/>
    </row>
    <row r="2180" spans="1:1" x14ac:dyDescent="0.3">
      <c r="A2180"/>
    </row>
    <row r="2181" spans="1:1" x14ac:dyDescent="0.3">
      <c r="A2181"/>
    </row>
    <row r="2182" spans="1:1" x14ac:dyDescent="0.3">
      <c r="A2182"/>
    </row>
    <row r="2183" spans="1:1" x14ac:dyDescent="0.3">
      <c r="A2183"/>
    </row>
    <row r="2184" spans="1:1" x14ac:dyDescent="0.3">
      <c r="A2184"/>
    </row>
    <row r="2185" spans="1:1" x14ac:dyDescent="0.3">
      <c r="A2185"/>
    </row>
    <row r="2186" spans="1:1" x14ac:dyDescent="0.3">
      <c r="A2186"/>
    </row>
    <row r="2187" spans="1:1" x14ac:dyDescent="0.3">
      <c r="A2187"/>
    </row>
    <row r="2188" spans="1:1" x14ac:dyDescent="0.3">
      <c r="A2188"/>
    </row>
    <row r="2189" spans="1:1" x14ac:dyDescent="0.3">
      <c r="A2189"/>
    </row>
    <row r="2190" spans="1:1" x14ac:dyDescent="0.3">
      <c r="A2190"/>
    </row>
    <row r="2191" spans="1:1" x14ac:dyDescent="0.3">
      <c r="A2191"/>
    </row>
    <row r="2192" spans="1:1" x14ac:dyDescent="0.3">
      <c r="A2192"/>
    </row>
    <row r="2193" spans="1:1" x14ac:dyDescent="0.3">
      <c r="A2193"/>
    </row>
    <row r="2194" spans="1:1" x14ac:dyDescent="0.3">
      <c r="A2194"/>
    </row>
    <row r="2195" spans="1:1" x14ac:dyDescent="0.3">
      <c r="A2195"/>
    </row>
    <row r="2196" spans="1:1" x14ac:dyDescent="0.3">
      <c r="A2196"/>
    </row>
    <row r="2197" spans="1:1" x14ac:dyDescent="0.3">
      <c r="A2197"/>
    </row>
    <row r="2198" spans="1:1" x14ac:dyDescent="0.3">
      <c r="A2198"/>
    </row>
    <row r="2199" spans="1:1" x14ac:dyDescent="0.3">
      <c r="A2199"/>
    </row>
    <row r="2200" spans="1:1" x14ac:dyDescent="0.3">
      <c r="A2200"/>
    </row>
    <row r="2201" spans="1:1" x14ac:dyDescent="0.3">
      <c r="A2201"/>
    </row>
    <row r="2202" spans="1:1" x14ac:dyDescent="0.3">
      <c r="A2202"/>
    </row>
    <row r="2203" spans="1:1" x14ac:dyDescent="0.3">
      <c r="A2203"/>
    </row>
    <row r="2204" spans="1:1" x14ac:dyDescent="0.3">
      <c r="A2204"/>
    </row>
    <row r="2205" spans="1:1" x14ac:dyDescent="0.3">
      <c r="A2205"/>
    </row>
    <row r="2206" spans="1:1" x14ac:dyDescent="0.3">
      <c r="A2206"/>
    </row>
    <row r="2207" spans="1:1" x14ac:dyDescent="0.3">
      <c r="A2207"/>
    </row>
    <row r="2208" spans="1:1" x14ac:dyDescent="0.3">
      <c r="A2208"/>
    </row>
    <row r="2209" spans="1:1" x14ac:dyDescent="0.3">
      <c r="A2209"/>
    </row>
    <row r="2210" spans="1:1" x14ac:dyDescent="0.3">
      <c r="A2210"/>
    </row>
    <row r="2211" spans="1:1" x14ac:dyDescent="0.3">
      <c r="A2211"/>
    </row>
    <row r="2212" spans="1:1" x14ac:dyDescent="0.3">
      <c r="A2212"/>
    </row>
    <row r="2213" spans="1:1" x14ac:dyDescent="0.3">
      <c r="A2213"/>
    </row>
    <row r="2214" spans="1:1" x14ac:dyDescent="0.3">
      <c r="A2214"/>
    </row>
    <row r="2215" spans="1:1" x14ac:dyDescent="0.3">
      <c r="A2215"/>
    </row>
    <row r="2216" spans="1:1" x14ac:dyDescent="0.3">
      <c r="A2216"/>
    </row>
    <row r="2217" spans="1:1" x14ac:dyDescent="0.3">
      <c r="A2217"/>
    </row>
    <row r="2218" spans="1:1" x14ac:dyDescent="0.3">
      <c r="A2218"/>
    </row>
    <row r="2219" spans="1:1" x14ac:dyDescent="0.3">
      <c r="A2219"/>
    </row>
    <row r="2220" spans="1:1" x14ac:dyDescent="0.3">
      <c r="A2220"/>
    </row>
    <row r="2221" spans="1:1" x14ac:dyDescent="0.3">
      <c r="A2221"/>
    </row>
    <row r="2222" spans="1:1" x14ac:dyDescent="0.3">
      <c r="A2222"/>
    </row>
    <row r="2223" spans="1:1" x14ac:dyDescent="0.3">
      <c r="A2223"/>
    </row>
    <row r="2224" spans="1:1" x14ac:dyDescent="0.3">
      <c r="A2224"/>
    </row>
    <row r="2225" spans="1:1" x14ac:dyDescent="0.3">
      <c r="A2225"/>
    </row>
    <row r="2226" spans="1:1" x14ac:dyDescent="0.3">
      <c r="A2226"/>
    </row>
    <row r="2227" spans="1:1" x14ac:dyDescent="0.3">
      <c r="A2227"/>
    </row>
    <row r="2228" spans="1:1" x14ac:dyDescent="0.3">
      <c r="A2228"/>
    </row>
    <row r="2229" spans="1:1" x14ac:dyDescent="0.3">
      <c r="A2229"/>
    </row>
    <row r="2230" spans="1:1" x14ac:dyDescent="0.3">
      <c r="A2230"/>
    </row>
    <row r="2231" spans="1:1" x14ac:dyDescent="0.3">
      <c r="A2231"/>
    </row>
    <row r="2232" spans="1:1" x14ac:dyDescent="0.3">
      <c r="A2232"/>
    </row>
    <row r="2233" spans="1:1" x14ac:dyDescent="0.3">
      <c r="A2233"/>
    </row>
    <row r="2234" spans="1:1" x14ac:dyDescent="0.3">
      <c r="A2234"/>
    </row>
    <row r="2235" spans="1:1" x14ac:dyDescent="0.3">
      <c r="A2235"/>
    </row>
    <row r="2236" spans="1:1" x14ac:dyDescent="0.3">
      <c r="A2236"/>
    </row>
    <row r="2237" spans="1:1" x14ac:dyDescent="0.3">
      <c r="A2237"/>
    </row>
    <row r="2238" spans="1:1" x14ac:dyDescent="0.3">
      <c r="A2238"/>
    </row>
    <row r="2239" spans="1:1" x14ac:dyDescent="0.3">
      <c r="A2239"/>
    </row>
    <row r="2240" spans="1:1" x14ac:dyDescent="0.3">
      <c r="A2240"/>
    </row>
    <row r="2241" spans="1:1" x14ac:dyDescent="0.3">
      <c r="A2241"/>
    </row>
    <row r="2242" spans="1:1" x14ac:dyDescent="0.3">
      <c r="A2242"/>
    </row>
    <row r="2243" spans="1:1" x14ac:dyDescent="0.3">
      <c r="A2243"/>
    </row>
    <row r="2244" spans="1:1" x14ac:dyDescent="0.3">
      <c r="A2244"/>
    </row>
    <row r="2245" spans="1:1" x14ac:dyDescent="0.3">
      <c r="A2245"/>
    </row>
    <row r="2246" spans="1:1" x14ac:dyDescent="0.3">
      <c r="A2246"/>
    </row>
    <row r="2247" spans="1:1" x14ac:dyDescent="0.3">
      <c r="A2247"/>
    </row>
    <row r="2248" spans="1:1" x14ac:dyDescent="0.3">
      <c r="A2248"/>
    </row>
    <row r="2249" spans="1:1" x14ac:dyDescent="0.3">
      <c r="A2249"/>
    </row>
    <row r="2250" spans="1:1" x14ac:dyDescent="0.3">
      <c r="A2250"/>
    </row>
    <row r="2251" spans="1:1" x14ac:dyDescent="0.3">
      <c r="A2251"/>
    </row>
    <row r="2252" spans="1:1" x14ac:dyDescent="0.3">
      <c r="A2252"/>
    </row>
    <row r="2253" spans="1:1" x14ac:dyDescent="0.3">
      <c r="A2253"/>
    </row>
    <row r="2254" spans="1:1" x14ac:dyDescent="0.3">
      <c r="A2254"/>
    </row>
    <row r="2255" spans="1:1" x14ac:dyDescent="0.3">
      <c r="A2255"/>
    </row>
    <row r="2256" spans="1:1" x14ac:dyDescent="0.3">
      <c r="A2256"/>
    </row>
    <row r="2257" spans="1:1" x14ac:dyDescent="0.3">
      <c r="A2257"/>
    </row>
    <row r="2258" spans="1:1" x14ac:dyDescent="0.3">
      <c r="A2258"/>
    </row>
    <row r="2259" spans="1:1" x14ac:dyDescent="0.3">
      <c r="A2259"/>
    </row>
    <row r="2260" spans="1:1" x14ac:dyDescent="0.3">
      <c r="A2260"/>
    </row>
    <row r="2261" spans="1:1" x14ac:dyDescent="0.3">
      <c r="A2261"/>
    </row>
    <row r="2262" spans="1:1" x14ac:dyDescent="0.3">
      <c r="A2262"/>
    </row>
    <row r="2263" spans="1:1" x14ac:dyDescent="0.3">
      <c r="A2263"/>
    </row>
    <row r="2264" spans="1:1" x14ac:dyDescent="0.3">
      <c r="A2264"/>
    </row>
    <row r="2265" spans="1:1" x14ac:dyDescent="0.3">
      <c r="A2265"/>
    </row>
    <row r="2266" spans="1:1" x14ac:dyDescent="0.3">
      <c r="A2266"/>
    </row>
    <row r="2267" spans="1:1" x14ac:dyDescent="0.3">
      <c r="A2267"/>
    </row>
    <row r="2268" spans="1:1" x14ac:dyDescent="0.3">
      <c r="A2268"/>
    </row>
    <row r="2269" spans="1:1" x14ac:dyDescent="0.3">
      <c r="A2269"/>
    </row>
    <row r="2270" spans="1:1" x14ac:dyDescent="0.3">
      <c r="A2270"/>
    </row>
    <row r="2271" spans="1:1" x14ac:dyDescent="0.3">
      <c r="A2271"/>
    </row>
    <row r="2272" spans="1:1" x14ac:dyDescent="0.3">
      <c r="A2272"/>
    </row>
    <row r="2273" spans="1:1" x14ac:dyDescent="0.3">
      <c r="A2273"/>
    </row>
    <row r="2274" spans="1:1" x14ac:dyDescent="0.3">
      <c r="A2274"/>
    </row>
    <row r="2275" spans="1:1" x14ac:dyDescent="0.3">
      <c r="A2275"/>
    </row>
    <row r="2276" spans="1:1" x14ac:dyDescent="0.3">
      <c r="A2276"/>
    </row>
    <row r="2277" spans="1:1" x14ac:dyDescent="0.3">
      <c r="A2277"/>
    </row>
    <row r="2278" spans="1:1" x14ac:dyDescent="0.3">
      <c r="A2278"/>
    </row>
    <row r="2279" spans="1:1" x14ac:dyDescent="0.3">
      <c r="A2279"/>
    </row>
    <row r="2280" spans="1:1" x14ac:dyDescent="0.3">
      <c r="A2280"/>
    </row>
    <row r="2281" spans="1:1" x14ac:dyDescent="0.3">
      <c r="A2281"/>
    </row>
    <row r="2282" spans="1:1" x14ac:dyDescent="0.3">
      <c r="A2282"/>
    </row>
    <row r="2283" spans="1:1" x14ac:dyDescent="0.3">
      <c r="A2283"/>
    </row>
    <row r="2284" spans="1:1" x14ac:dyDescent="0.3">
      <c r="A2284"/>
    </row>
    <row r="2285" spans="1:1" x14ac:dyDescent="0.3">
      <c r="A2285"/>
    </row>
    <row r="2286" spans="1:1" x14ac:dyDescent="0.3">
      <c r="A2286"/>
    </row>
    <row r="2287" spans="1:1" x14ac:dyDescent="0.3">
      <c r="A2287"/>
    </row>
    <row r="2288" spans="1:1" x14ac:dyDescent="0.3">
      <c r="A2288"/>
    </row>
    <row r="2289" spans="1:1" x14ac:dyDescent="0.3">
      <c r="A2289"/>
    </row>
    <row r="2290" spans="1:1" x14ac:dyDescent="0.3">
      <c r="A2290"/>
    </row>
    <row r="2291" spans="1:1" x14ac:dyDescent="0.3">
      <c r="A2291"/>
    </row>
    <row r="2292" spans="1:1" x14ac:dyDescent="0.3">
      <c r="A2292"/>
    </row>
    <row r="2293" spans="1:1" x14ac:dyDescent="0.3">
      <c r="A2293"/>
    </row>
    <row r="2294" spans="1:1" x14ac:dyDescent="0.3">
      <c r="A2294"/>
    </row>
    <row r="2295" spans="1:1" x14ac:dyDescent="0.3">
      <c r="A2295"/>
    </row>
    <row r="2296" spans="1:1" x14ac:dyDescent="0.3">
      <c r="A2296"/>
    </row>
    <row r="2297" spans="1:1" x14ac:dyDescent="0.3">
      <c r="A2297"/>
    </row>
    <row r="2298" spans="1:1" x14ac:dyDescent="0.3">
      <c r="A2298"/>
    </row>
    <row r="2299" spans="1:1" x14ac:dyDescent="0.3">
      <c r="A2299"/>
    </row>
    <row r="2300" spans="1:1" x14ac:dyDescent="0.3">
      <c r="A2300"/>
    </row>
    <row r="2301" spans="1:1" x14ac:dyDescent="0.3">
      <c r="A2301"/>
    </row>
    <row r="2302" spans="1:1" x14ac:dyDescent="0.3">
      <c r="A2302"/>
    </row>
    <row r="2303" spans="1:1" x14ac:dyDescent="0.3">
      <c r="A2303"/>
    </row>
    <row r="2304" spans="1:1" x14ac:dyDescent="0.3">
      <c r="A2304"/>
    </row>
    <row r="2305" spans="1:1" x14ac:dyDescent="0.3">
      <c r="A2305"/>
    </row>
    <row r="2306" spans="1:1" x14ac:dyDescent="0.3">
      <c r="A2306"/>
    </row>
    <row r="2307" spans="1:1" x14ac:dyDescent="0.3">
      <c r="A2307"/>
    </row>
    <row r="2308" spans="1:1" x14ac:dyDescent="0.3">
      <c r="A2308"/>
    </row>
    <row r="2309" spans="1:1" x14ac:dyDescent="0.3">
      <c r="A2309"/>
    </row>
    <row r="2310" spans="1:1" x14ac:dyDescent="0.3">
      <c r="A2310"/>
    </row>
    <row r="2311" spans="1:1" x14ac:dyDescent="0.3">
      <c r="A2311"/>
    </row>
    <row r="2312" spans="1:1" x14ac:dyDescent="0.3">
      <c r="A2312"/>
    </row>
    <row r="2313" spans="1:1" x14ac:dyDescent="0.3">
      <c r="A2313"/>
    </row>
    <row r="2314" spans="1:1" x14ac:dyDescent="0.3">
      <c r="A2314"/>
    </row>
    <row r="2315" spans="1:1" x14ac:dyDescent="0.3">
      <c r="A2315"/>
    </row>
    <row r="2316" spans="1:1" x14ac:dyDescent="0.3">
      <c r="A2316"/>
    </row>
    <row r="2317" spans="1:1" x14ac:dyDescent="0.3">
      <c r="A2317"/>
    </row>
    <row r="2318" spans="1:1" x14ac:dyDescent="0.3">
      <c r="A2318"/>
    </row>
    <row r="2319" spans="1:1" x14ac:dyDescent="0.3">
      <c r="A2319"/>
    </row>
    <row r="2320" spans="1:1" x14ac:dyDescent="0.3">
      <c r="A2320"/>
    </row>
    <row r="2321" spans="1:1" x14ac:dyDescent="0.3">
      <c r="A2321"/>
    </row>
    <row r="2322" spans="1:1" x14ac:dyDescent="0.3">
      <c r="A2322"/>
    </row>
    <row r="2323" spans="1:1" x14ac:dyDescent="0.3">
      <c r="A2323"/>
    </row>
    <row r="2324" spans="1:1" x14ac:dyDescent="0.3">
      <c r="A2324"/>
    </row>
    <row r="2325" spans="1:1" x14ac:dyDescent="0.3">
      <c r="A2325"/>
    </row>
    <row r="2326" spans="1:1" x14ac:dyDescent="0.3">
      <c r="A2326"/>
    </row>
    <row r="2327" spans="1:1" x14ac:dyDescent="0.3">
      <c r="A2327"/>
    </row>
    <row r="2328" spans="1:1" x14ac:dyDescent="0.3">
      <c r="A2328"/>
    </row>
    <row r="2329" spans="1:1" x14ac:dyDescent="0.3">
      <c r="A2329"/>
    </row>
    <row r="2330" spans="1:1" x14ac:dyDescent="0.3">
      <c r="A2330"/>
    </row>
    <row r="2331" spans="1:1" x14ac:dyDescent="0.3">
      <c r="A2331"/>
    </row>
    <row r="2332" spans="1:1" x14ac:dyDescent="0.3">
      <c r="A2332"/>
    </row>
    <row r="2333" spans="1:1" x14ac:dyDescent="0.3">
      <c r="A2333"/>
    </row>
    <row r="2334" spans="1:1" x14ac:dyDescent="0.3">
      <c r="A2334"/>
    </row>
    <row r="2335" spans="1:1" x14ac:dyDescent="0.3">
      <c r="A2335"/>
    </row>
    <row r="2336" spans="1:1" x14ac:dyDescent="0.3">
      <c r="A2336"/>
    </row>
    <row r="2337" spans="1:1" x14ac:dyDescent="0.3">
      <c r="A2337"/>
    </row>
    <row r="2338" spans="1:1" x14ac:dyDescent="0.3">
      <c r="A2338"/>
    </row>
    <row r="2339" spans="1:1" x14ac:dyDescent="0.3">
      <c r="A2339"/>
    </row>
    <row r="2340" spans="1:1" x14ac:dyDescent="0.3">
      <c r="A2340"/>
    </row>
    <row r="2341" spans="1:1" x14ac:dyDescent="0.3">
      <c r="A2341"/>
    </row>
    <row r="2342" spans="1:1" x14ac:dyDescent="0.3">
      <c r="A2342"/>
    </row>
    <row r="2343" spans="1:1" x14ac:dyDescent="0.3">
      <c r="A2343"/>
    </row>
    <row r="2344" spans="1:1" x14ac:dyDescent="0.3">
      <c r="A2344"/>
    </row>
    <row r="2345" spans="1:1" x14ac:dyDescent="0.3">
      <c r="A2345"/>
    </row>
    <row r="2346" spans="1:1" x14ac:dyDescent="0.3">
      <c r="A2346"/>
    </row>
    <row r="2347" spans="1:1" x14ac:dyDescent="0.3">
      <c r="A2347"/>
    </row>
    <row r="2348" spans="1:1" x14ac:dyDescent="0.3">
      <c r="A2348"/>
    </row>
    <row r="2349" spans="1:1" x14ac:dyDescent="0.3">
      <c r="A2349"/>
    </row>
    <row r="2350" spans="1:1" x14ac:dyDescent="0.3">
      <c r="A2350"/>
    </row>
    <row r="2351" spans="1:1" x14ac:dyDescent="0.3">
      <c r="A2351"/>
    </row>
    <row r="2352" spans="1:1" x14ac:dyDescent="0.3">
      <c r="A2352"/>
    </row>
    <row r="2353" spans="1:1" x14ac:dyDescent="0.3">
      <c r="A2353"/>
    </row>
    <row r="2354" spans="1:1" x14ac:dyDescent="0.3">
      <c r="A2354"/>
    </row>
    <row r="2355" spans="1:1" x14ac:dyDescent="0.3">
      <c r="A2355"/>
    </row>
    <row r="2356" spans="1:1" x14ac:dyDescent="0.3">
      <c r="A2356"/>
    </row>
    <row r="2357" spans="1:1" x14ac:dyDescent="0.3">
      <c r="A2357"/>
    </row>
    <row r="2358" spans="1:1" x14ac:dyDescent="0.3">
      <c r="A2358"/>
    </row>
    <row r="2359" spans="1:1" x14ac:dyDescent="0.3">
      <c r="A2359"/>
    </row>
    <row r="2360" spans="1:1" x14ac:dyDescent="0.3">
      <c r="A2360"/>
    </row>
    <row r="2361" spans="1:1" x14ac:dyDescent="0.3">
      <c r="A2361"/>
    </row>
    <row r="2362" spans="1:1" x14ac:dyDescent="0.3">
      <c r="A2362"/>
    </row>
    <row r="2363" spans="1:1" x14ac:dyDescent="0.3">
      <c r="A2363"/>
    </row>
    <row r="2364" spans="1:1" x14ac:dyDescent="0.3">
      <c r="A2364"/>
    </row>
    <row r="2365" spans="1:1" x14ac:dyDescent="0.3">
      <c r="A2365"/>
    </row>
    <row r="2366" spans="1:1" x14ac:dyDescent="0.3">
      <c r="A2366"/>
    </row>
    <row r="2367" spans="1:1" x14ac:dyDescent="0.3">
      <c r="A2367"/>
    </row>
    <row r="2368" spans="1:1" x14ac:dyDescent="0.3">
      <c r="A2368"/>
    </row>
    <row r="2369" spans="1:1" x14ac:dyDescent="0.3">
      <c r="A2369"/>
    </row>
    <row r="2370" spans="1:1" x14ac:dyDescent="0.3">
      <c r="A2370"/>
    </row>
    <row r="2371" spans="1:1" x14ac:dyDescent="0.3">
      <c r="A2371"/>
    </row>
    <row r="2372" spans="1:1" x14ac:dyDescent="0.3">
      <c r="A2372"/>
    </row>
    <row r="2373" spans="1:1" x14ac:dyDescent="0.3">
      <c r="A2373"/>
    </row>
    <row r="2374" spans="1:1" x14ac:dyDescent="0.3">
      <c r="A2374"/>
    </row>
    <row r="2375" spans="1:1" x14ac:dyDescent="0.3">
      <c r="A2375"/>
    </row>
    <row r="2376" spans="1:1" x14ac:dyDescent="0.3">
      <c r="A2376"/>
    </row>
    <row r="2377" spans="1:1" x14ac:dyDescent="0.3">
      <c r="A2377"/>
    </row>
    <row r="2378" spans="1:1" x14ac:dyDescent="0.3">
      <c r="A2378"/>
    </row>
    <row r="2379" spans="1:1" x14ac:dyDescent="0.3">
      <c r="A2379"/>
    </row>
    <row r="2380" spans="1:1" x14ac:dyDescent="0.3">
      <c r="A2380"/>
    </row>
    <row r="2381" spans="1:1" x14ac:dyDescent="0.3">
      <c r="A2381"/>
    </row>
    <row r="2382" spans="1:1" x14ac:dyDescent="0.3">
      <c r="A2382"/>
    </row>
    <row r="2383" spans="1:1" x14ac:dyDescent="0.3">
      <c r="A2383"/>
    </row>
    <row r="2384" spans="1:1" x14ac:dyDescent="0.3">
      <c r="A2384"/>
    </row>
    <row r="2385" spans="1:1" x14ac:dyDescent="0.3">
      <c r="A2385"/>
    </row>
    <row r="2386" spans="1:1" x14ac:dyDescent="0.3">
      <c r="A2386"/>
    </row>
    <row r="2387" spans="1:1" x14ac:dyDescent="0.3">
      <c r="A2387"/>
    </row>
    <row r="2388" spans="1:1" x14ac:dyDescent="0.3">
      <c r="A2388"/>
    </row>
    <row r="2389" spans="1:1" x14ac:dyDescent="0.3">
      <c r="A2389"/>
    </row>
    <row r="2390" spans="1:1" x14ac:dyDescent="0.3">
      <c r="A2390"/>
    </row>
    <row r="2391" spans="1:1" x14ac:dyDescent="0.3">
      <c r="A2391"/>
    </row>
    <row r="2392" spans="1:1" x14ac:dyDescent="0.3">
      <c r="A2392"/>
    </row>
    <row r="2393" spans="1:1" x14ac:dyDescent="0.3">
      <c r="A2393"/>
    </row>
    <row r="2394" spans="1:1" x14ac:dyDescent="0.3">
      <c r="A2394"/>
    </row>
    <row r="2395" spans="1:1" x14ac:dyDescent="0.3">
      <c r="A2395"/>
    </row>
    <row r="2396" spans="1:1" x14ac:dyDescent="0.3">
      <c r="A2396"/>
    </row>
    <row r="2397" spans="1:1" x14ac:dyDescent="0.3">
      <c r="A2397"/>
    </row>
    <row r="2398" spans="1:1" x14ac:dyDescent="0.3">
      <c r="A2398"/>
    </row>
    <row r="2399" spans="1:1" x14ac:dyDescent="0.3">
      <c r="A2399"/>
    </row>
    <row r="2400" spans="1:1" x14ac:dyDescent="0.3">
      <c r="A2400"/>
    </row>
    <row r="2401" spans="1:1" x14ac:dyDescent="0.3">
      <c r="A2401"/>
    </row>
    <row r="2402" spans="1:1" x14ac:dyDescent="0.3">
      <c r="A2402"/>
    </row>
    <row r="2403" spans="1:1" x14ac:dyDescent="0.3">
      <c r="A2403"/>
    </row>
    <row r="2404" spans="1:1" x14ac:dyDescent="0.3">
      <c r="A2404"/>
    </row>
    <row r="2405" spans="1:1" x14ac:dyDescent="0.3">
      <c r="A2405"/>
    </row>
    <row r="2406" spans="1:1" x14ac:dyDescent="0.3">
      <c r="A2406"/>
    </row>
    <row r="2407" spans="1:1" x14ac:dyDescent="0.3">
      <c r="A2407"/>
    </row>
    <row r="2408" spans="1:1" x14ac:dyDescent="0.3">
      <c r="A2408"/>
    </row>
    <row r="2409" spans="1:1" x14ac:dyDescent="0.3">
      <c r="A2409"/>
    </row>
    <row r="2410" spans="1:1" x14ac:dyDescent="0.3">
      <c r="A2410"/>
    </row>
    <row r="2411" spans="1:1" x14ac:dyDescent="0.3">
      <c r="A2411"/>
    </row>
    <row r="2412" spans="1:1" x14ac:dyDescent="0.3">
      <c r="A2412"/>
    </row>
    <row r="2413" spans="1:1" x14ac:dyDescent="0.3">
      <c r="A2413"/>
    </row>
    <row r="2414" spans="1:1" x14ac:dyDescent="0.3">
      <c r="A2414"/>
    </row>
    <row r="2415" spans="1:1" x14ac:dyDescent="0.3">
      <c r="A2415"/>
    </row>
    <row r="2416" spans="1:1" x14ac:dyDescent="0.3">
      <c r="A2416"/>
    </row>
    <row r="2417" spans="1:1" x14ac:dyDescent="0.3">
      <c r="A2417"/>
    </row>
    <row r="2418" spans="1:1" x14ac:dyDescent="0.3">
      <c r="A2418"/>
    </row>
    <row r="2419" spans="1:1" x14ac:dyDescent="0.3">
      <c r="A2419"/>
    </row>
    <row r="2420" spans="1:1" x14ac:dyDescent="0.3">
      <c r="A2420"/>
    </row>
    <row r="2421" spans="1:1" x14ac:dyDescent="0.3">
      <c r="A2421"/>
    </row>
    <row r="2422" spans="1:1" x14ac:dyDescent="0.3">
      <c r="A2422"/>
    </row>
    <row r="2423" spans="1:1" x14ac:dyDescent="0.3">
      <c r="A2423"/>
    </row>
    <row r="2424" spans="1:1" x14ac:dyDescent="0.3">
      <c r="A2424"/>
    </row>
    <row r="2425" spans="1:1" x14ac:dyDescent="0.3">
      <c r="A2425"/>
    </row>
    <row r="2426" spans="1:1" x14ac:dyDescent="0.3">
      <c r="A2426"/>
    </row>
    <row r="2427" spans="1:1" x14ac:dyDescent="0.3">
      <c r="A2427"/>
    </row>
    <row r="2428" spans="1:1" x14ac:dyDescent="0.3">
      <c r="A2428"/>
    </row>
    <row r="2429" spans="1:1" x14ac:dyDescent="0.3">
      <c r="A2429"/>
    </row>
    <row r="2430" spans="1:1" x14ac:dyDescent="0.3">
      <c r="A2430"/>
    </row>
    <row r="2431" spans="1:1" x14ac:dyDescent="0.3">
      <c r="A2431"/>
    </row>
    <row r="2432" spans="1:1" x14ac:dyDescent="0.3">
      <c r="A2432"/>
    </row>
    <row r="2433" spans="1:1" x14ac:dyDescent="0.3">
      <c r="A2433"/>
    </row>
    <row r="2434" spans="1:1" x14ac:dyDescent="0.3">
      <c r="A2434"/>
    </row>
    <row r="2435" spans="1:1" x14ac:dyDescent="0.3">
      <c r="A2435"/>
    </row>
    <row r="2436" spans="1:1" x14ac:dyDescent="0.3">
      <c r="A2436"/>
    </row>
    <row r="2437" spans="1:1" x14ac:dyDescent="0.3">
      <c r="A2437"/>
    </row>
    <row r="2438" spans="1:1" x14ac:dyDescent="0.3">
      <c r="A2438"/>
    </row>
    <row r="2439" spans="1:1" x14ac:dyDescent="0.3">
      <c r="A2439"/>
    </row>
    <row r="2440" spans="1:1" x14ac:dyDescent="0.3">
      <c r="A2440"/>
    </row>
    <row r="2441" spans="1:1" x14ac:dyDescent="0.3">
      <c r="A2441"/>
    </row>
    <row r="2442" spans="1:1" x14ac:dyDescent="0.3">
      <c r="A2442"/>
    </row>
    <row r="2443" spans="1:1" x14ac:dyDescent="0.3">
      <c r="A2443"/>
    </row>
    <row r="2444" spans="1:1" x14ac:dyDescent="0.3">
      <c r="A2444"/>
    </row>
    <row r="2445" spans="1:1" x14ac:dyDescent="0.3">
      <c r="A2445"/>
    </row>
    <row r="2446" spans="1:1" x14ac:dyDescent="0.3">
      <c r="A2446"/>
    </row>
    <row r="2447" spans="1:1" x14ac:dyDescent="0.3">
      <c r="A2447"/>
    </row>
    <row r="2448" spans="1:1" x14ac:dyDescent="0.3">
      <c r="A2448"/>
    </row>
    <row r="2449" spans="1:1" x14ac:dyDescent="0.3">
      <c r="A2449"/>
    </row>
    <row r="2450" spans="1:1" x14ac:dyDescent="0.3">
      <c r="A2450"/>
    </row>
    <row r="2451" spans="1:1" x14ac:dyDescent="0.3">
      <c r="A2451"/>
    </row>
    <row r="2452" spans="1:1" x14ac:dyDescent="0.3">
      <c r="A2452"/>
    </row>
    <row r="2453" spans="1:1" x14ac:dyDescent="0.3">
      <c r="A2453"/>
    </row>
    <row r="2454" spans="1:1" x14ac:dyDescent="0.3">
      <c r="A2454"/>
    </row>
    <row r="2455" spans="1:1" x14ac:dyDescent="0.3">
      <c r="A2455"/>
    </row>
    <row r="2456" spans="1:1" x14ac:dyDescent="0.3">
      <c r="A2456"/>
    </row>
    <row r="2457" spans="1:1" x14ac:dyDescent="0.3">
      <c r="A2457"/>
    </row>
    <row r="2458" spans="1:1" x14ac:dyDescent="0.3">
      <c r="A2458"/>
    </row>
    <row r="2459" spans="1:1" x14ac:dyDescent="0.3">
      <c r="A2459"/>
    </row>
    <row r="2460" spans="1:1" x14ac:dyDescent="0.3">
      <c r="A2460"/>
    </row>
    <row r="2461" spans="1:1" x14ac:dyDescent="0.3">
      <c r="A2461"/>
    </row>
    <row r="2462" spans="1:1" x14ac:dyDescent="0.3">
      <c r="A2462"/>
    </row>
    <row r="2463" spans="1:1" x14ac:dyDescent="0.3">
      <c r="A2463"/>
    </row>
    <row r="2464" spans="1:1" x14ac:dyDescent="0.3">
      <c r="A2464"/>
    </row>
    <row r="2465" spans="1:1" x14ac:dyDescent="0.3">
      <c r="A2465"/>
    </row>
    <row r="2466" spans="1:1" x14ac:dyDescent="0.3">
      <c r="A2466"/>
    </row>
    <row r="2467" spans="1:1" x14ac:dyDescent="0.3">
      <c r="A2467"/>
    </row>
    <row r="2468" spans="1:1" x14ac:dyDescent="0.3">
      <c r="A2468"/>
    </row>
    <row r="2469" spans="1:1" x14ac:dyDescent="0.3">
      <c r="A2469"/>
    </row>
    <row r="2470" spans="1:1" x14ac:dyDescent="0.3">
      <c r="A2470"/>
    </row>
    <row r="2471" spans="1:1" x14ac:dyDescent="0.3">
      <c r="A2471"/>
    </row>
    <row r="2472" spans="1:1" x14ac:dyDescent="0.3">
      <c r="A2472"/>
    </row>
    <row r="2473" spans="1:1" x14ac:dyDescent="0.3">
      <c r="A2473"/>
    </row>
    <row r="2474" spans="1:1" x14ac:dyDescent="0.3">
      <c r="A2474"/>
    </row>
    <row r="2475" spans="1:1" x14ac:dyDescent="0.3">
      <c r="A2475"/>
    </row>
    <row r="2476" spans="1:1" x14ac:dyDescent="0.3">
      <c r="A2476"/>
    </row>
    <row r="2477" spans="1:1" x14ac:dyDescent="0.3">
      <c r="A2477"/>
    </row>
    <row r="2478" spans="1:1" x14ac:dyDescent="0.3">
      <c r="A2478"/>
    </row>
    <row r="2479" spans="1:1" x14ac:dyDescent="0.3">
      <c r="A2479"/>
    </row>
    <row r="2480" spans="1:1" x14ac:dyDescent="0.3">
      <c r="A2480"/>
    </row>
    <row r="2481" spans="1:1" x14ac:dyDescent="0.3">
      <c r="A2481"/>
    </row>
    <row r="2482" spans="1:1" x14ac:dyDescent="0.3">
      <c r="A2482"/>
    </row>
    <row r="2483" spans="1:1" x14ac:dyDescent="0.3">
      <c r="A2483"/>
    </row>
    <row r="2484" spans="1:1" x14ac:dyDescent="0.3">
      <c r="A2484"/>
    </row>
    <row r="2485" spans="1:1" x14ac:dyDescent="0.3">
      <c r="A2485"/>
    </row>
    <row r="2486" spans="1:1" x14ac:dyDescent="0.3">
      <c r="A2486"/>
    </row>
    <row r="2487" spans="1:1" x14ac:dyDescent="0.3">
      <c r="A2487"/>
    </row>
    <row r="2488" spans="1:1" x14ac:dyDescent="0.3">
      <c r="A2488"/>
    </row>
    <row r="2489" spans="1:1" x14ac:dyDescent="0.3">
      <c r="A2489"/>
    </row>
    <row r="2490" spans="1:1" x14ac:dyDescent="0.3">
      <c r="A2490"/>
    </row>
    <row r="2491" spans="1:1" x14ac:dyDescent="0.3">
      <c r="A2491"/>
    </row>
    <row r="2492" spans="1:1" x14ac:dyDescent="0.3">
      <c r="A2492"/>
    </row>
    <row r="2493" spans="1:1" x14ac:dyDescent="0.3">
      <c r="A2493"/>
    </row>
    <row r="2494" spans="1:1" x14ac:dyDescent="0.3">
      <c r="A2494"/>
    </row>
    <row r="2495" spans="1:1" x14ac:dyDescent="0.3">
      <c r="A2495"/>
    </row>
    <row r="2496" spans="1:1" x14ac:dyDescent="0.3">
      <c r="A2496"/>
    </row>
    <row r="2497" spans="1:1" x14ac:dyDescent="0.3">
      <c r="A2497"/>
    </row>
    <row r="2498" spans="1:1" x14ac:dyDescent="0.3">
      <c r="A2498"/>
    </row>
    <row r="2499" spans="1:1" x14ac:dyDescent="0.3">
      <c r="A2499"/>
    </row>
    <row r="2500" spans="1:1" x14ac:dyDescent="0.3">
      <c r="A2500"/>
    </row>
    <row r="2501" spans="1:1" x14ac:dyDescent="0.3">
      <c r="A2501"/>
    </row>
    <row r="2502" spans="1:1" x14ac:dyDescent="0.3">
      <c r="A2502"/>
    </row>
    <row r="2503" spans="1:1" x14ac:dyDescent="0.3">
      <c r="A2503"/>
    </row>
    <row r="2504" spans="1:1" x14ac:dyDescent="0.3">
      <c r="A2504"/>
    </row>
    <row r="2505" spans="1:1" x14ac:dyDescent="0.3">
      <c r="A2505"/>
    </row>
    <row r="2506" spans="1:1" x14ac:dyDescent="0.3">
      <c r="A2506"/>
    </row>
    <row r="2507" spans="1:1" x14ac:dyDescent="0.3">
      <c r="A2507"/>
    </row>
    <row r="2508" spans="1:1" x14ac:dyDescent="0.3">
      <c r="A2508"/>
    </row>
    <row r="2509" spans="1:1" x14ac:dyDescent="0.3">
      <c r="A2509"/>
    </row>
    <row r="2510" spans="1:1" x14ac:dyDescent="0.3">
      <c r="A2510"/>
    </row>
    <row r="2511" spans="1:1" x14ac:dyDescent="0.3">
      <c r="A2511"/>
    </row>
    <row r="2512" spans="1:1" x14ac:dyDescent="0.3">
      <c r="A2512"/>
    </row>
    <row r="2513" spans="1:1" x14ac:dyDescent="0.3">
      <c r="A2513"/>
    </row>
    <row r="2514" spans="1:1" x14ac:dyDescent="0.3">
      <c r="A2514"/>
    </row>
    <row r="2515" spans="1:1" x14ac:dyDescent="0.3">
      <c r="A2515"/>
    </row>
    <row r="2516" spans="1:1" x14ac:dyDescent="0.3">
      <c r="A2516"/>
    </row>
    <row r="2517" spans="1:1" x14ac:dyDescent="0.3">
      <c r="A2517"/>
    </row>
    <row r="2518" spans="1:1" x14ac:dyDescent="0.3">
      <c r="A2518"/>
    </row>
    <row r="2519" spans="1:1" x14ac:dyDescent="0.3">
      <c r="A2519"/>
    </row>
    <row r="2520" spans="1:1" x14ac:dyDescent="0.3">
      <c r="A2520"/>
    </row>
    <row r="2521" spans="1:1" x14ac:dyDescent="0.3">
      <c r="A2521"/>
    </row>
    <row r="2522" spans="1:1" x14ac:dyDescent="0.3">
      <c r="A2522"/>
    </row>
    <row r="2523" spans="1:1" x14ac:dyDescent="0.3">
      <c r="A2523"/>
    </row>
    <row r="2524" spans="1:1" x14ac:dyDescent="0.3">
      <c r="A2524"/>
    </row>
    <row r="2525" spans="1:1" x14ac:dyDescent="0.3">
      <c r="A2525"/>
    </row>
    <row r="2526" spans="1:1" x14ac:dyDescent="0.3">
      <c r="A2526"/>
    </row>
    <row r="2527" spans="1:1" x14ac:dyDescent="0.3">
      <c r="A2527"/>
    </row>
    <row r="2528" spans="1:1" x14ac:dyDescent="0.3">
      <c r="A2528"/>
    </row>
    <row r="2529" spans="1:1" x14ac:dyDescent="0.3">
      <c r="A2529"/>
    </row>
    <row r="2530" spans="1:1" x14ac:dyDescent="0.3">
      <c r="A2530"/>
    </row>
    <row r="2531" spans="1:1" x14ac:dyDescent="0.3">
      <c r="A2531"/>
    </row>
    <row r="2532" spans="1:1" x14ac:dyDescent="0.3">
      <c r="A2532"/>
    </row>
    <row r="2533" spans="1:1" x14ac:dyDescent="0.3">
      <c r="A2533"/>
    </row>
    <row r="2534" spans="1:1" x14ac:dyDescent="0.3">
      <c r="A2534"/>
    </row>
    <row r="2535" spans="1:1" x14ac:dyDescent="0.3">
      <c r="A2535"/>
    </row>
    <row r="2536" spans="1:1" x14ac:dyDescent="0.3">
      <c r="A2536"/>
    </row>
    <row r="2537" spans="1:1" x14ac:dyDescent="0.3">
      <c r="A2537"/>
    </row>
    <row r="2538" spans="1:1" x14ac:dyDescent="0.3">
      <c r="A2538"/>
    </row>
    <row r="2539" spans="1:1" x14ac:dyDescent="0.3">
      <c r="A2539"/>
    </row>
    <row r="2540" spans="1:1" x14ac:dyDescent="0.3">
      <c r="A2540"/>
    </row>
    <row r="2541" spans="1:1" x14ac:dyDescent="0.3">
      <c r="A2541"/>
    </row>
    <row r="2542" spans="1:1" x14ac:dyDescent="0.3">
      <c r="A2542"/>
    </row>
    <row r="2543" spans="1:1" x14ac:dyDescent="0.3">
      <c r="A2543"/>
    </row>
    <row r="2544" spans="1:1" x14ac:dyDescent="0.3">
      <c r="A2544"/>
    </row>
    <row r="2545" spans="1:1" x14ac:dyDescent="0.3">
      <c r="A2545"/>
    </row>
    <row r="2546" spans="1:1" x14ac:dyDescent="0.3">
      <c r="A2546"/>
    </row>
    <row r="2547" spans="1:1" x14ac:dyDescent="0.3">
      <c r="A2547"/>
    </row>
    <row r="2548" spans="1:1" x14ac:dyDescent="0.3">
      <c r="A2548"/>
    </row>
    <row r="2549" spans="1:1" x14ac:dyDescent="0.3">
      <c r="A2549"/>
    </row>
    <row r="2550" spans="1:1" x14ac:dyDescent="0.3">
      <c r="A2550"/>
    </row>
    <row r="2551" spans="1:1" x14ac:dyDescent="0.3">
      <c r="A2551"/>
    </row>
    <row r="2552" spans="1:1" x14ac:dyDescent="0.3">
      <c r="A2552"/>
    </row>
    <row r="2553" spans="1:1" x14ac:dyDescent="0.3">
      <c r="A2553"/>
    </row>
    <row r="2554" spans="1:1" x14ac:dyDescent="0.3">
      <c r="A2554"/>
    </row>
    <row r="2555" spans="1:1" x14ac:dyDescent="0.3">
      <c r="A2555"/>
    </row>
    <row r="2556" spans="1:1" x14ac:dyDescent="0.3">
      <c r="A2556"/>
    </row>
    <row r="2557" spans="1:1" x14ac:dyDescent="0.3">
      <c r="A2557"/>
    </row>
    <row r="2558" spans="1:1" x14ac:dyDescent="0.3">
      <c r="A2558"/>
    </row>
    <row r="2559" spans="1:1" x14ac:dyDescent="0.3">
      <c r="A2559"/>
    </row>
    <row r="2560" spans="1:1" x14ac:dyDescent="0.3">
      <c r="A2560"/>
    </row>
    <row r="2561" spans="1:1" x14ac:dyDescent="0.3">
      <c r="A2561"/>
    </row>
    <row r="2562" spans="1:1" x14ac:dyDescent="0.3">
      <c r="A2562"/>
    </row>
    <row r="2563" spans="1:1" x14ac:dyDescent="0.3">
      <c r="A2563"/>
    </row>
    <row r="2564" spans="1:1" x14ac:dyDescent="0.3">
      <c r="A2564"/>
    </row>
    <row r="2565" spans="1:1" x14ac:dyDescent="0.3">
      <c r="A2565"/>
    </row>
    <row r="2566" spans="1:1" x14ac:dyDescent="0.3">
      <c r="A2566"/>
    </row>
    <row r="2567" spans="1:1" x14ac:dyDescent="0.3">
      <c r="A2567"/>
    </row>
    <row r="2568" spans="1:1" x14ac:dyDescent="0.3">
      <c r="A2568"/>
    </row>
    <row r="2569" spans="1:1" x14ac:dyDescent="0.3">
      <c r="A2569"/>
    </row>
    <row r="2570" spans="1:1" x14ac:dyDescent="0.3">
      <c r="A2570"/>
    </row>
    <row r="2571" spans="1:1" x14ac:dyDescent="0.3">
      <c r="A2571"/>
    </row>
    <row r="2572" spans="1:1" x14ac:dyDescent="0.3">
      <c r="A2572"/>
    </row>
    <row r="2573" spans="1:1" x14ac:dyDescent="0.3">
      <c r="A2573"/>
    </row>
    <row r="2574" spans="1:1" x14ac:dyDescent="0.3">
      <c r="A2574"/>
    </row>
    <row r="2575" spans="1:1" x14ac:dyDescent="0.3">
      <c r="A2575"/>
    </row>
    <row r="2576" spans="1:1" x14ac:dyDescent="0.3">
      <c r="A2576"/>
    </row>
    <row r="2577" spans="1:1" x14ac:dyDescent="0.3">
      <c r="A2577"/>
    </row>
    <row r="2578" spans="1:1" x14ac:dyDescent="0.3">
      <c r="A2578"/>
    </row>
    <row r="2579" spans="1:1" x14ac:dyDescent="0.3">
      <c r="A2579"/>
    </row>
    <row r="2580" spans="1:1" x14ac:dyDescent="0.3">
      <c r="A2580"/>
    </row>
    <row r="2581" spans="1:1" x14ac:dyDescent="0.3">
      <c r="A2581"/>
    </row>
    <row r="2582" spans="1:1" x14ac:dyDescent="0.3">
      <c r="A2582"/>
    </row>
    <row r="2583" spans="1:1" x14ac:dyDescent="0.3">
      <c r="A2583"/>
    </row>
    <row r="2584" spans="1:1" x14ac:dyDescent="0.3">
      <c r="A2584"/>
    </row>
    <row r="2585" spans="1:1" x14ac:dyDescent="0.3">
      <c r="A2585"/>
    </row>
    <row r="2586" spans="1:1" x14ac:dyDescent="0.3">
      <c r="A2586"/>
    </row>
    <row r="2587" spans="1:1" x14ac:dyDescent="0.3">
      <c r="A2587"/>
    </row>
    <row r="2588" spans="1:1" x14ac:dyDescent="0.3">
      <c r="A2588"/>
    </row>
    <row r="2589" spans="1:1" x14ac:dyDescent="0.3">
      <c r="A2589"/>
    </row>
    <row r="2590" spans="1:1" x14ac:dyDescent="0.3">
      <c r="A2590"/>
    </row>
    <row r="2591" spans="1:1" x14ac:dyDescent="0.3">
      <c r="A2591"/>
    </row>
    <row r="2592" spans="1:1" x14ac:dyDescent="0.3">
      <c r="A2592"/>
    </row>
    <row r="2593" spans="1:1" x14ac:dyDescent="0.3">
      <c r="A2593"/>
    </row>
    <row r="2594" spans="1:1" x14ac:dyDescent="0.3">
      <c r="A2594"/>
    </row>
    <row r="2595" spans="1:1" x14ac:dyDescent="0.3">
      <c r="A2595"/>
    </row>
    <row r="2596" spans="1:1" x14ac:dyDescent="0.3">
      <c r="A2596"/>
    </row>
    <row r="2597" spans="1:1" x14ac:dyDescent="0.3">
      <c r="A2597"/>
    </row>
    <row r="2598" spans="1:1" x14ac:dyDescent="0.3">
      <c r="A2598"/>
    </row>
    <row r="2599" spans="1:1" x14ac:dyDescent="0.3">
      <c r="A2599"/>
    </row>
    <row r="2600" spans="1:1" x14ac:dyDescent="0.3">
      <c r="A2600"/>
    </row>
    <row r="2601" spans="1:1" x14ac:dyDescent="0.3">
      <c r="A2601"/>
    </row>
    <row r="2602" spans="1:1" x14ac:dyDescent="0.3">
      <c r="A2602"/>
    </row>
    <row r="2603" spans="1:1" x14ac:dyDescent="0.3">
      <c r="A2603"/>
    </row>
    <row r="2604" spans="1:1" x14ac:dyDescent="0.3">
      <c r="A2604"/>
    </row>
    <row r="2605" spans="1:1" x14ac:dyDescent="0.3">
      <c r="A2605"/>
    </row>
    <row r="2606" spans="1:1" x14ac:dyDescent="0.3">
      <c r="A2606"/>
    </row>
    <row r="2607" spans="1:1" x14ac:dyDescent="0.3">
      <c r="A2607"/>
    </row>
    <row r="2608" spans="1:1" x14ac:dyDescent="0.3">
      <c r="A2608"/>
    </row>
    <row r="2609" spans="1:1" x14ac:dyDescent="0.3">
      <c r="A2609"/>
    </row>
    <row r="2610" spans="1:1" x14ac:dyDescent="0.3">
      <c r="A2610"/>
    </row>
    <row r="2611" spans="1:1" x14ac:dyDescent="0.3">
      <c r="A2611"/>
    </row>
    <row r="2612" spans="1:1" x14ac:dyDescent="0.3">
      <c r="A2612"/>
    </row>
    <row r="2613" spans="1:1" x14ac:dyDescent="0.3">
      <c r="A2613"/>
    </row>
    <row r="2614" spans="1:1" x14ac:dyDescent="0.3">
      <c r="A2614"/>
    </row>
    <row r="2615" spans="1:1" x14ac:dyDescent="0.3">
      <c r="A2615"/>
    </row>
    <row r="2616" spans="1:1" x14ac:dyDescent="0.3">
      <c r="A2616"/>
    </row>
    <row r="2617" spans="1:1" x14ac:dyDescent="0.3">
      <c r="A2617"/>
    </row>
    <row r="2618" spans="1:1" x14ac:dyDescent="0.3">
      <c r="A2618"/>
    </row>
    <row r="2619" spans="1:1" x14ac:dyDescent="0.3">
      <c r="A2619"/>
    </row>
    <row r="2620" spans="1:1" x14ac:dyDescent="0.3">
      <c r="A2620"/>
    </row>
    <row r="2621" spans="1:1" x14ac:dyDescent="0.3">
      <c r="A2621"/>
    </row>
    <row r="2622" spans="1:1" x14ac:dyDescent="0.3">
      <c r="A2622"/>
    </row>
    <row r="2623" spans="1:1" x14ac:dyDescent="0.3">
      <c r="A2623"/>
    </row>
    <row r="2624" spans="1:1" x14ac:dyDescent="0.3">
      <c r="A2624"/>
    </row>
    <row r="2625" spans="1:1" x14ac:dyDescent="0.3">
      <c r="A2625"/>
    </row>
    <row r="2626" spans="1:1" x14ac:dyDescent="0.3">
      <c r="A2626"/>
    </row>
    <row r="2627" spans="1:1" x14ac:dyDescent="0.3">
      <c r="A2627"/>
    </row>
    <row r="2628" spans="1:1" x14ac:dyDescent="0.3">
      <c r="A2628"/>
    </row>
    <row r="2629" spans="1:1" x14ac:dyDescent="0.3">
      <c r="A2629"/>
    </row>
    <row r="2630" spans="1:1" x14ac:dyDescent="0.3">
      <c r="A2630"/>
    </row>
    <row r="2631" spans="1:1" x14ac:dyDescent="0.3">
      <c r="A2631"/>
    </row>
    <row r="2632" spans="1:1" x14ac:dyDescent="0.3">
      <c r="A2632"/>
    </row>
    <row r="2633" spans="1:1" x14ac:dyDescent="0.3">
      <c r="A2633"/>
    </row>
    <row r="2634" spans="1:1" x14ac:dyDescent="0.3">
      <c r="A2634"/>
    </row>
    <row r="2635" spans="1:1" x14ac:dyDescent="0.3">
      <c r="A2635"/>
    </row>
    <row r="2636" spans="1:1" x14ac:dyDescent="0.3">
      <c r="A2636"/>
    </row>
    <row r="2637" spans="1:1" x14ac:dyDescent="0.3">
      <c r="A2637"/>
    </row>
    <row r="2638" spans="1:1" x14ac:dyDescent="0.3">
      <c r="A2638"/>
    </row>
    <row r="2639" spans="1:1" x14ac:dyDescent="0.3">
      <c r="A2639"/>
    </row>
    <row r="2640" spans="1:1" x14ac:dyDescent="0.3">
      <c r="A2640"/>
    </row>
    <row r="2641" spans="1:1" x14ac:dyDescent="0.3">
      <c r="A2641"/>
    </row>
    <row r="2642" spans="1:1" x14ac:dyDescent="0.3">
      <c r="A2642"/>
    </row>
    <row r="2643" spans="1:1" x14ac:dyDescent="0.3">
      <c r="A2643"/>
    </row>
    <row r="2644" spans="1:1" x14ac:dyDescent="0.3">
      <c r="A2644"/>
    </row>
    <row r="2645" spans="1:1" x14ac:dyDescent="0.3">
      <c r="A2645"/>
    </row>
    <row r="2646" spans="1:1" x14ac:dyDescent="0.3">
      <c r="A2646"/>
    </row>
    <row r="2647" spans="1:1" x14ac:dyDescent="0.3">
      <c r="A2647"/>
    </row>
    <row r="2648" spans="1:1" x14ac:dyDescent="0.3">
      <c r="A2648"/>
    </row>
    <row r="2649" spans="1:1" x14ac:dyDescent="0.3">
      <c r="A2649"/>
    </row>
    <row r="2650" spans="1:1" x14ac:dyDescent="0.3">
      <c r="A2650"/>
    </row>
    <row r="2651" spans="1:1" x14ac:dyDescent="0.3">
      <c r="A2651"/>
    </row>
    <row r="2652" spans="1:1" x14ac:dyDescent="0.3">
      <c r="A2652"/>
    </row>
    <row r="2653" spans="1:1" x14ac:dyDescent="0.3">
      <c r="A2653"/>
    </row>
    <row r="2654" spans="1:1" x14ac:dyDescent="0.3">
      <c r="A2654"/>
    </row>
    <row r="2655" spans="1:1" x14ac:dyDescent="0.3">
      <c r="A2655"/>
    </row>
    <row r="2656" spans="1:1" x14ac:dyDescent="0.3">
      <c r="A2656"/>
    </row>
    <row r="2657" spans="1:1" x14ac:dyDescent="0.3">
      <c r="A2657"/>
    </row>
    <row r="2658" spans="1:1" x14ac:dyDescent="0.3">
      <c r="A2658"/>
    </row>
    <row r="2659" spans="1:1" x14ac:dyDescent="0.3">
      <c r="A2659"/>
    </row>
    <row r="2660" spans="1:1" x14ac:dyDescent="0.3">
      <c r="A2660"/>
    </row>
    <row r="2661" spans="1:1" x14ac:dyDescent="0.3">
      <c r="A2661"/>
    </row>
    <row r="2662" spans="1:1" x14ac:dyDescent="0.3">
      <c r="A2662"/>
    </row>
    <row r="2663" spans="1:1" x14ac:dyDescent="0.3">
      <c r="A2663"/>
    </row>
    <row r="2664" spans="1:1" x14ac:dyDescent="0.3">
      <c r="A2664"/>
    </row>
    <row r="2665" spans="1:1" x14ac:dyDescent="0.3">
      <c r="A2665"/>
    </row>
    <row r="2666" spans="1:1" x14ac:dyDescent="0.3">
      <c r="A2666"/>
    </row>
    <row r="2667" spans="1:1" x14ac:dyDescent="0.3">
      <c r="A2667"/>
    </row>
    <row r="2668" spans="1:1" x14ac:dyDescent="0.3">
      <c r="A2668"/>
    </row>
    <row r="2669" spans="1:1" x14ac:dyDescent="0.3">
      <c r="A2669"/>
    </row>
    <row r="2670" spans="1:1" x14ac:dyDescent="0.3">
      <c r="A2670"/>
    </row>
    <row r="2671" spans="1:1" x14ac:dyDescent="0.3">
      <c r="A2671"/>
    </row>
    <row r="2672" spans="1:1" x14ac:dyDescent="0.3">
      <c r="A2672"/>
    </row>
    <row r="2673" spans="1:1" x14ac:dyDescent="0.3">
      <c r="A2673"/>
    </row>
    <row r="2674" spans="1:1" x14ac:dyDescent="0.3">
      <c r="A2674"/>
    </row>
    <row r="2675" spans="1:1" x14ac:dyDescent="0.3">
      <c r="A2675"/>
    </row>
    <row r="2676" spans="1:1" x14ac:dyDescent="0.3">
      <c r="A2676"/>
    </row>
    <row r="2677" spans="1:1" x14ac:dyDescent="0.3">
      <c r="A2677"/>
    </row>
    <row r="2678" spans="1:1" x14ac:dyDescent="0.3">
      <c r="A2678"/>
    </row>
    <row r="2679" spans="1:1" x14ac:dyDescent="0.3">
      <c r="A2679"/>
    </row>
    <row r="2680" spans="1:1" x14ac:dyDescent="0.3">
      <c r="A2680"/>
    </row>
    <row r="2681" spans="1:1" x14ac:dyDescent="0.3">
      <c r="A2681"/>
    </row>
    <row r="2682" spans="1:1" x14ac:dyDescent="0.3">
      <c r="A2682"/>
    </row>
    <row r="2683" spans="1:1" x14ac:dyDescent="0.3">
      <c r="A2683"/>
    </row>
    <row r="2684" spans="1:1" x14ac:dyDescent="0.3">
      <c r="A2684"/>
    </row>
    <row r="2685" spans="1:1" x14ac:dyDescent="0.3">
      <c r="A2685"/>
    </row>
    <row r="2686" spans="1:1" x14ac:dyDescent="0.3">
      <c r="A2686"/>
    </row>
    <row r="2687" spans="1:1" x14ac:dyDescent="0.3">
      <c r="A2687"/>
    </row>
    <row r="2688" spans="1:1" x14ac:dyDescent="0.3">
      <c r="A2688"/>
    </row>
    <row r="2689" spans="1:1" x14ac:dyDescent="0.3">
      <c r="A2689"/>
    </row>
    <row r="2690" spans="1:1" x14ac:dyDescent="0.3">
      <c r="A2690"/>
    </row>
    <row r="2691" spans="1:1" x14ac:dyDescent="0.3">
      <c r="A2691"/>
    </row>
    <row r="2692" spans="1:1" x14ac:dyDescent="0.3">
      <c r="A2692"/>
    </row>
    <row r="2693" spans="1:1" x14ac:dyDescent="0.3">
      <c r="A2693"/>
    </row>
    <row r="2694" spans="1:1" x14ac:dyDescent="0.3">
      <c r="A2694"/>
    </row>
    <row r="2695" spans="1:1" x14ac:dyDescent="0.3">
      <c r="A2695"/>
    </row>
    <row r="2696" spans="1:1" x14ac:dyDescent="0.3">
      <c r="A2696"/>
    </row>
    <row r="2697" spans="1:1" x14ac:dyDescent="0.3">
      <c r="A2697"/>
    </row>
    <row r="2698" spans="1:1" x14ac:dyDescent="0.3">
      <c r="A2698"/>
    </row>
    <row r="2699" spans="1:1" x14ac:dyDescent="0.3">
      <c r="A2699"/>
    </row>
    <row r="2700" spans="1:1" x14ac:dyDescent="0.3">
      <c r="A2700"/>
    </row>
    <row r="2701" spans="1:1" x14ac:dyDescent="0.3">
      <c r="A2701"/>
    </row>
    <row r="2702" spans="1:1" x14ac:dyDescent="0.3">
      <c r="A2702"/>
    </row>
    <row r="2703" spans="1:1" x14ac:dyDescent="0.3">
      <c r="A2703"/>
    </row>
    <row r="2704" spans="1:1" x14ac:dyDescent="0.3">
      <c r="A2704"/>
    </row>
    <row r="2705" spans="1:1" x14ac:dyDescent="0.3">
      <c r="A2705"/>
    </row>
    <row r="2706" spans="1:1" x14ac:dyDescent="0.3">
      <c r="A2706"/>
    </row>
    <row r="2707" spans="1:1" x14ac:dyDescent="0.3">
      <c r="A2707"/>
    </row>
    <row r="2708" spans="1:1" x14ac:dyDescent="0.3">
      <c r="A2708"/>
    </row>
    <row r="2709" spans="1:1" x14ac:dyDescent="0.3">
      <c r="A2709"/>
    </row>
    <row r="2710" spans="1:1" x14ac:dyDescent="0.3">
      <c r="A2710"/>
    </row>
    <row r="2711" spans="1:1" x14ac:dyDescent="0.3">
      <c r="A2711"/>
    </row>
    <row r="2712" spans="1:1" x14ac:dyDescent="0.3">
      <c r="A2712"/>
    </row>
    <row r="2713" spans="1:1" x14ac:dyDescent="0.3">
      <c r="A2713"/>
    </row>
    <row r="2714" spans="1:1" x14ac:dyDescent="0.3">
      <c r="A2714"/>
    </row>
    <row r="2715" spans="1:1" x14ac:dyDescent="0.3">
      <c r="A2715"/>
    </row>
    <row r="2716" spans="1:1" x14ac:dyDescent="0.3">
      <c r="A2716"/>
    </row>
    <row r="2717" spans="1:1" x14ac:dyDescent="0.3">
      <c r="A2717"/>
    </row>
    <row r="2718" spans="1:1" x14ac:dyDescent="0.3">
      <c r="A2718"/>
    </row>
    <row r="2719" spans="1:1" x14ac:dyDescent="0.3">
      <c r="A2719"/>
    </row>
    <row r="2720" spans="1:1" x14ac:dyDescent="0.3">
      <c r="A2720"/>
    </row>
    <row r="2721" spans="1:1" x14ac:dyDescent="0.3">
      <c r="A2721"/>
    </row>
    <row r="2722" spans="1:1" x14ac:dyDescent="0.3">
      <c r="A2722"/>
    </row>
    <row r="2723" spans="1:1" x14ac:dyDescent="0.3">
      <c r="A2723"/>
    </row>
    <row r="2724" spans="1:1" x14ac:dyDescent="0.3">
      <c r="A2724"/>
    </row>
    <row r="2725" spans="1:1" x14ac:dyDescent="0.3">
      <c r="A2725"/>
    </row>
    <row r="2726" spans="1:1" x14ac:dyDescent="0.3">
      <c r="A2726"/>
    </row>
    <row r="2727" spans="1:1" x14ac:dyDescent="0.3">
      <c r="A2727"/>
    </row>
    <row r="2728" spans="1:1" x14ac:dyDescent="0.3">
      <c r="A2728"/>
    </row>
    <row r="2729" spans="1:1" x14ac:dyDescent="0.3">
      <c r="A2729"/>
    </row>
    <row r="2730" spans="1:1" x14ac:dyDescent="0.3">
      <c r="A2730"/>
    </row>
    <row r="2731" spans="1:1" x14ac:dyDescent="0.3">
      <c r="A2731"/>
    </row>
    <row r="2732" spans="1:1" x14ac:dyDescent="0.3">
      <c r="A2732"/>
    </row>
    <row r="2733" spans="1:1" x14ac:dyDescent="0.3">
      <c r="A2733"/>
    </row>
    <row r="2734" spans="1:1" x14ac:dyDescent="0.3">
      <c r="A2734"/>
    </row>
    <row r="2735" spans="1:1" x14ac:dyDescent="0.3">
      <c r="A2735"/>
    </row>
    <row r="2736" spans="1:1" x14ac:dyDescent="0.3">
      <c r="A2736"/>
    </row>
    <row r="2737" spans="1:1" x14ac:dyDescent="0.3">
      <c r="A2737"/>
    </row>
    <row r="2738" spans="1:1" x14ac:dyDescent="0.3">
      <c r="A2738"/>
    </row>
    <row r="2739" spans="1:1" x14ac:dyDescent="0.3">
      <c r="A2739"/>
    </row>
    <row r="2740" spans="1:1" x14ac:dyDescent="0.3">
      <c r="A2740"/>
    </row>
    <row r="2741" spans="1:1" x14ac:dyDescent="0.3">
      <c r="A2741"/>
    </row>
    <row r="2742" spans="1:1" x14ac:dyDescent="0.3">
      <c r="A2742"/>
    </row>
    <row r="2743" spans="1:1" x14ac:dyDescent="0.3">
      <c r="A2743"/>
    </row>
    <row r="2744" spans="1:1" x14ac:dyDescent="0.3">
      <c r="A2744"/>
    </row>
    <row r="2745" spans="1:1" x14ac:dyDescent="0.3">
      <c r="A2745"/>
    </row>
    <row r="2746" spans="1:1" x14ac:dyDescent="0.3">
      <c r="A2746"/>
    </row>
    <row r="2747" spans="1:1" x14ac:dyDescent="0.3">
      <c r="A2747"/>
    </row>
    <row r="2748" spans="1:1" x14ac:dyDescent="0.3">
      <c r="A2748"/>
    </row>
    <row r="2749" spans="1:1" x14ac:dyDescent="0.3">
      <c r="A2749"/>
    </row>
    <row r="2750" spans="1:1" x14ac:dyDescent="0.3">
      <c r="A2750"/>
    </row>
    <row r="2751" spans="1:1" x14ac:dyDescent="0.3">
      <c r="A2751"/>
    </row>
    <row r="2752" spans="1:1" x14ac:dyDescent="0.3">
      <c r="A2752"/>
    </row>
    <row r="2753" spans="1:1" x14ac:dyDescent="0.3">
      <c r="A2753"/>
    </row>
    <row r="2754" spans="1:1" x14ac:dyDescent="0.3">
      <c r="A2754"/>
    </row>
    <row r="2755" spans="1:1" x14ac:dyDescent="0.3">
      <c r="A2755"/>
    </row>
    <row r="2756" spans="1:1" x14ac:dyDescent="0.3">
      <c r="A2756"/>
    </row>
    <row r="2757" spans="1:1" x14ac:dyDescent="0.3">
      <c r="A2757"/>
    </row>
    <row r="2758" spans="1:1" x14ac:dyDescent="0.3">
      <c r="A2758"/>
    </row>
    <row r="2759" spans="1:1" x14ac:dyDescent="0.3">
      <c r="A2759"/>
    </row>
    <row r="2760" spans="1:1" x14ac:dyDescent="0.3">
      <c r="A2760"/>
    </row>
    <row r="2761" spans="1:1" x14ac:dyDescent="0.3">
      <c r="A2761"/>
    </row>
    <row r="2762" spans="1:1" x14ac:dyDescent="0.3">
      <c r="A2762"/>
    </row>
    <row r="2763" spans="1:1" x14ac:dyDescent="0.3">
      <c r="A2763"/>
    </row>
    <row r="2764" spans="1:1" x14ac:dyDescent="0.3">
      <c r="A2764"/>
    </row>
    <row r="2765" spans="1:1" x14ac:dyDescent="0.3">
      <c r="A2765"/>
    </row>
    <row r="2766" spans="1:1" x14ac:dyDescent="0.3">
      <c r="A2766"/>
    </row>
    <row r="2767" spans="1:1" x14ac:dyDescent="0.3">
      <c r="A2767"/>
    </row>
    <row r="2768" spans="1:1" x14ac:dyDescent="0.3">
      <c r="A2768"/>
    </row>
    <row r="2769" spans="1:1" x14ac:dyDescent="0.3">
      <c r="A2769"/>
    </row>
    <row r="2770" spans="1:1" x14ac:dyDescent="0.3">
      <c r="A2770"/>
    </row>
    <row r="2771" spans="1:1" x14ac:dyDescent="0.3">
      <c r="A2771"/>
    </row>
    <row r="2772" spans="1:1" x14ac:dyDescent="0.3">
      <c r="A2772"/>
    </row>
    <row r="2773" spans="1:1" x14ac:dyDescent="0.3">
      <c r="A2773"/>
    </row>
    <row r="2774" spans="1:1" x14ac:dyDescent="0.3">
      <c r="A2774"/>
    </row>
    <row r="2775" spans="1:1" x14ac:dyDescent="0.3">
      <c r="A2775"/>
    </row>
    <row r="2776" spans="1:1" x14ac:dyDescent="0.3">
      <c r="A2776"/>
    </row>
    <row r="2777" spans="1:1" x14ac:dyDescent="0.3">
      <c r="A2777"/>
    </row>
    <row r="2778" spans="1:1" x14ac:dyDescent="0.3">
      <c r="A2778"/>
    </row>
    <row r="2779" spans="1:1" x14ac:dyDescent="0.3">
      <c r="A2779"/>
    </row>
    <row r="2780" spans="1:1" x14ac:dyDescent="0.3">
      <c r="A2780"/>
    </row>
    <row r="2781" spans="1:1" x14ac:dyDescent="0.3">
      <c r="A2781"/>
    </row>
    <row r="2782" spans="1:1" x14ac:dyDescent="0.3">
      <c r="A2782"/>
    </row>
    <row r="2783" spans="1:1" x14ac:dyDescent="0.3">
      <c r="A2783"/>
    </row>
    <row r="2784" spans="1:1" x14ac:dyDescent="0.3">
      <c r="A2784"/>
    </row>
    <row r="2785" spans="1:1" x14ac:dyDescent="0.3">
      <c r="A2785"/>
    </row>
    <row r="2786" spans="1:1" x14ac:dyDescent="0.3">
      <c r="A2786"/>
    </row>
    <row r="2787" spans="1:1" x14ac:dyDescent="0.3">
      <c r="A2787"/>
    </row>
    <row r="2788" spans="1:1" x14ac:dyDescent="0.3">
      <c r="A2788"/>
    </row>
    <row r="2789" spans="1:1" x14ac:dyDescent="0.3">
      <c r="A2789"/>
    </row>
    <row r="2790" spans="1:1" x14ac:dyDescent="0.3">
      <c r="A2790"/>
    </row>
    <row r="2791" spans="1:1" x14ac:dyDescent="0.3">
      <c r="A2791"/>
    </row>
    <row r="2792" spans="1:1" x14ac:dyDescent="0.3">
      <c r="A2792"/>
    </row>
    <row r="2793" spans="1:1" x14ac:dyDescent="0.3">
      <c r="A2793"/>
    </row>
    <row r="2794" spans="1:1" x14ac:dyDescent="0.3">
      <c r="A2794"/>
    </row>
    <row r="2795" spans="1:1" x14ac:dyDescent="0.3">
      <c r="A2795"/>
    </row>
    <row r="2796" spans="1:1" x14ac:dyDescent="0.3">
      <c r="A2796"/>
    </row>
    <row r="2797" spans="1:1" x14ac:dyDescent="0.3">
      <c r="A2797"/>
    </row>
    <row r="2798" spans="1:1" x14ac:dyDescent="0.3">
      <c r="A2798"/>
    </row>
    <row r="2799" spans="1:1" x14ac:dyDescent="0.3">
      <c r="A2799"/>
    </row>
    <row r="2800" spans="1:1" x14ac:dyDescent="0.3">
      <c r="A2800"/>
    </row>
    <row r="2801" spans="1:1" x14ac:dyDescent="0.3">
      <c r="A2801"/>
    </row>
    <row r="2802" spans="1:1" x14ac:dyDescent="0.3">
      <c r="A2802"/>
    </row>
    <row r="2803" spans="1:1" x14ac:dyDescent="0.3">
      <c r="A2803"/>
    </row>
    <row r="2804" spans="1:1" x14ac:dyDescent="0.3">
      <c r="A2804"/>
    </row>
    <row r="2805" spans="1:1" x14ac:dyDescent="0.3">
      <c r="A2805"/>
    </row>
    <row r="2806" spans="1:1" x14ac:dyDescent="0.3">
      <c r="A2806"/>
    </row>
    <row r="2807" spans="1:1" x14ac:dyDescent="0.3">
      <c r="A2807"/>
    </row>
    <row r="2808" spans="1:1" x14ac:dyDescent="0.3">
      <c r="A2808"/>
    </row>
    <row r="2809" spans="1:1" x14ac:dyDescent="0.3">
      <c r="A2809"/>
    </row>
    <row r="2810" spans="1:1" x14ac:dyDescent="0.3">
      <c r="A2810"/>
    </row>
    <row r="2811" spans="1:1" x14ac:dyDescent="0.3">
      <c r="A2811"/>
    </row>
    <row r="2812" spans="1:1" x14ac:dyDescent="0.3">
      <c r="A2812"/>
    </row>
    <row r="2813" spans="1:1" x14ac:dyDescent="0.3">
      <c r="A2813"/>
    </row>
    <row r="2814" spans="1:1" x14ac:dyDescent="0.3">
      <c r="A2814"/>
    </row>
    <row r="2815" spans="1:1" x14ac:dyDescent="0.3">
      <c r="A2815"/>
    </row>
    <row r="2816" spans="1:1" x14ac:dyDescent="0.3">
      <c r="A2816"/>
    </row>
    <row r="2817" spans="1:1" x14ac:dyDescent="0.3">
      <c r="A2817"/>
    </row>
    <row r="2818" spans="1:1" x14ac:dyDescent="0.3">
      <c r="A2818"/>
    </row>
    <row r="2819" spans="1:1" x14ac:dyDescent="0.3">
      <c r="A2819"/>
    </row>
    <row r="2820" spans="1:1" x14ac:dyDescent="0.3">
      <c r="A2820"/>
    </row>
    <row r="2821" spans="1:1" x14ac:dyDescent="0.3">
      <c r="A2821"/>
    </row>
    <row r="2822" spans="1:1" x14ac:dyDescent="0.3">
      <c r="A2822"/>
    </row>
    <row r="2823" spans="1:1" x14ac:dyDescent="0.3">
      <c r="A2823"/>
    </row>
    <row r="2824" spans="1:1" x14ac:dyDescent="0.3">
      <c r="A2824"/>
    </row>
    <row r="2825" spans="1:1" x14ac:dyDescent="0.3">
      <c r="A2825"/>
    </row>
    <row r="2826" spans="1:1" x14ac:dyDescent="0.3">
      <c r="A2826"/>
    </row>
    <row r="2827" spans="1:1" x14ac:dyDescent="0.3">
      <c r="A2827"/>
    </row>
    <row r="2828" spans="1:1" x14ac:dyDescent="0.3">
      <c r="A2828"/>
    </row>
    <row r="2829" spans="1:1" x14ac:dyDescent="0.3">
      <c r="A2829"/>
    </row>
    <row r="2830" spans="1:1" x14ac:dyDescent="0.3">
      <c r="A2830"/>
    </row>
    <row r="2831" spans="1:1" x14ac:dyDescent="0.3">
      <c r="A2831"/>
    </row>
    <row r="2832" spans="1:1" x14ac:dyDescent="0.3">
      <c r="A2832"/>
    </row>
    <row r="2833" spans="1:1" x14ac:dyDescent="0.3">
      <c r="A2833"/>
    </row>
    <row r="2834" spans="1:1" x14ac:dyDescent="0.3">
      <c r="A2834"/>
    </row>
    <row r="2835" spans="1:1" x14ac:dyDescent="0.3">
      <c r="A2835"/>
    </row>
    <row r="2836" spans="1:1" x14ac:dyDescent="0.3">
      <c r="A2836"/>
    </row>
    <row r="2837" spans="1:1" x14ac:dyDescent="0.3">
      <c r="A2837"/>
    </row>
    <row r="2838" spans="1:1" x14ac:dyDescent="0.3">
      <c r="A2838"/>
    </row>
    <row r="2839" spans="1:1" x14ac:dyDescent="0.3">
      <c r="A2839"/>
    </row>
    <row r="2840" spans="1:1" x14ac:dyDescent="0.3">
      <c r="A2840"/>
    </row>
    <row r="2841" spans="1:1" x14ac:dyDescent="0.3">
      <c r="A2841"/>
    </row>
    <row r="2842" spans="1:1" x14ac:dyDescent="0.3">
      <c r="A2842"/>
    </row>
    <row r="2843" spans="1:1" x14ac:dyDescent="0.3">
      <c r="A2843"/>
    </row>
    <row r="2844" spans="1:1" x14ac:dyDescent="0.3">
      <c r="A2844"/>
    </row>
    <row r="2845" spans="1:1" x14ac:dyDescent="0.3">
      <c r="A2845"/>
    </row>
    <row r="2846" spans="1:1" x14ac:dyDescent="0.3">
      <c r="A2846"/>
    </row>
    <row r="2847" spans="1:1" x14ac:dyDescent="0.3">
      <c r="A2847"/>
    </row>
    <row r="2848" spans="1:1" x14ac:dyDescent="0.3">
      <c r="A2848"/>
    </row>
    <row r="2849" spans="1:1" x14ac:dyDescent="0.3">
      <c r="A2849"/>
    </row>
    <row r="2850" spans="1:1" x14ac:dyDescent="0.3">
      <c r="A2850"/>
    </row>
    <row r="2851" spans="1:1" x14ac:dyDescent="0.3">
      <c r="A2851"/>
    </row>
    <row r="2852" spans="1:1" x14ac:dyDescent="0.3">
      <c r="A2852"/>
    </row>
    <row r="2853" spans="1:1" x14ac:dyDescent="0.3">
      <c r="A2853"/>
    </row>
    <row r="2854" spans="1:1" x14ac:dyDescent="0.3">
      <c r="A2854"/>
    </row>
    <row r="2855" spans="1:1" x14ac:dyDescent="0.3">
      <c r="A2855"/>
    </row>
    <row r="2856" spans="1:1" x14ac:dyDescent="0.3">
      <c r="A2856"/>
    </row>
    <row r="2857" spans="1:1" x14ac:dyDescent="0.3">
      <c r="A2857"/>
    </row>
    <row r="2858" spans="1:1" x14ac:dyDescent="0.3">
      <c r="A2858"/>
    </row>
    <row r="2859" spans="1:1" x14ac:dyDescent="0.3">
      <c r="A2859"/>
    </row>
    <row r="2860" spans="1:1" x14ac:dyDescent="0.3">
      <c r="A2860"/>
    </row>
    <row r="2861" spans="1:1" x14ac:dyDescent="0.3">
      <c r="A2861"/>
    </row>
    <row r="2862" spans="1:1" x14ac:dyDescent="0.3">
      <c r="A2862"/>
    </row>
    <row r="2863" spans="1:1" x14ac:dyDescent="0.3">
      <c r="A2863"/>
    </row>
    <row r="2864" spans="1:1" x14ac:dyDescent="0.3">
      <c r="A2864"/>
    </row>
    <row r="2865" spans="1:1" x14ac:dyDescent="0.3">
      <c r="A2865"/>
    </row>
    <row r="2866" spans="1:1" x14ac:dyDescent="0.3">
      <c r="A2866"/>
    </row>
    <row r="2867" spans="1:1" x14ac:dyDescent="0.3">
      <c r="A2867"/>
    </row>
    <row r="2868" spans="1:1" x14ac:dyDescent="0.3">
      <c r="A2868"/>
    </row>
    <row r="2869" spans="1:1" x14ac:dyDescent="0.3">
      <c r="A2869"/>
    </row>
    <row r="2870" spans="1:1" x14ac:dyDescent="0.3">
      <c r="A2870"/>
    </row>
    <row r="2871" spans="1:1" x14ac:dyDescent="0.3">
      <c r="A2871"/>
    </row>
    <row r="2872" spans="1:1" x14ac:dyDescent="0.3">
      <c r="A2872"/>
    </row>
    <row r="2873" spans="1:1" x14ac:dyDescent="0.3">
      <c r="A2873"/>
    </row>
    <row r="2874" spans="1:1" x14ac:dyDescent="0.3">
      <c r="A2874"/>
    </row>
    <row r="2875" spans="1:1" x14ac:dyDescent="0.3">
      <c r="A2875"/>
    </row>
    <row r="2876" spans="1:1" x14ac:dyDescent="0.3">
      <c r="A2876"/>
    </row>
    <row r="2877" spans="1:1" x14ac:dyDescent="0.3">
      <c r="A2877"/>
    </row>
    <row r="2878" spans="1:1" x14ac:dyDescent="0.3">
      <c r="A2878"/>
    </row>
    <row r="2879" spans="1:1" x14ac:dyDescent="0.3">
      <c r="A2879"/>
    </row>
    <row r="2880" spans="1:1" x14ac:dyDescent="0.3">
      <c r="A2880"/>
    </row>
    <row r="2881" spans="1:1" x14ac:dyDescent="0.3">
      <c r="A2881"/>
    </row>
    <row r="2882" spans="1:1" x14ac:dyDescent="0.3">
      <c r="A2882"/>
    </row>
    <row r="2883" spans="1:1" x14ac:dyDescent="0.3">
      <c r="A2883"/>
    </row>
    <row r="2884" spans="1:1" x14ac:dyDescent="0.3">
      <c r="A2884"/>
    </row>
    <row r="2885" spans="1:1" x14ac:dyDescent="0.3">
      <c r="A2885"/>
    </row>
    <row r="2886" spans="1:1" x14ac:dyDescent="0.3">
      <c r="A2886"/>
    </row>
    <row r="2887" spans="1:1" x14ac:dyDescent="0.3">
      <c r="A2887"/>
    </row>
    <row r="2888" spans="1:1" x14ac:dyDescent="0.3">
      <c r="A2888"/>
    </row>
    <row r="2889" spans="1:1" x14ac:dyDescent="0.3">
      <c r="A2889"/>
    </row>
    <row r="2890" spans="1:1" x14ac:dyDescent="0.3">
      <c r="A2890"/>
    </row>
    <row r="2891" spans="1:1" x14ac:dyDescent="0.3">
      <c r="A2891"/>
    </row>
    <row r="2892" spans="1:1" x14ac:dyDescent="0.3">
      <c r="A2892"/>
    </row>
    <row r="2893" spans="1:1" x14ac:dyDescent="0.3">
      <c r="A2893"/>
    </row>
    <row r="2894" spans="1:1" x14ac:dyDescent="0.3">
      <c r="A2894"/>
    </row>
    <row r="2895" spans="1:1" x14ac:dyDescent="0.3">
      <c r="A2895"/>
    </row>
    <row r="2896" spans="1:1" x14ac:dyDescent="0.3">
      <c r="A2896"/>
    </row>
    <row r="2897" spans="1:1" x14ac:dyDescent="0.3">
      <c r="A2897"/>
    </row>
    <row r="2898" spans="1:1" x14ac:dyDescent="0.3">
      <c r="A2898"/>
    </row>
    <row r="2899" spans="1:1" x14ac:dyDescent="0.3">
      <c r="A2899"/>
    </row>
    <row r="2900" spans="1:1" x14ac:dyDescent="0.3">
      <c r="A2900"/>
    </row>
    <row r="2901" spans="1:1" x14ac:dyDescent="0.3">
      <c r="A2901"/>
    </row>
    <row r="2902" spans="1:1" x14ac:dyDescent="0.3">
      <c r="A2902"/>
    </row>
    <row r="2903" spans="1:1" x14ac:dyDescent="0.3">
      <c r="A2903"/>
    </row>
    <row r="2904" spans="1:1" x14ac:dyDescent="0.3">
      <c r="A2904"/>
    </row>
    <row r="2905" spans="1:1" x14ac:dyDescent="0.3">
      <c r="A2905"/>
    </row>
    <row r="2906" spans="1:1" x14ac:dyDescent="0.3">
      <c r="A2906"/>
    </row>
    <row r="2907" spans="1:1" x14ac:dyDescent="0.3">
      <c r="A2907"/>
    </row>
    <row r="2908" spans="1:1" x14ac:dyDescent="0.3">
      <c r="A2908"/>
    </row>
    <row r="2909" spans="1:1" x14ac:dyDescent="0.3">
      <c r="A2909"/>
    </row>
    <row r="2910" spans="1:1" x14ac:dyDescent="0.3">
      <c r="A2910"/>
    </row>
    <row r="2911" spans="1:1" x14ac:dyDescent="0.3">
      <c r="A2911"/>
    </row>
    <row r="2912" spans="1:1" x14ac:dyDescent="0.3">
      <c r="A2912"/>
    </row>
    <row r="2913" spans="1:1" x14ac:dyDescent="0.3">
      <c r="A2913"/>
    </row>
    <row r="2914" spans="1:1" x14ac:dyDescent="0.3">
      <c r="A2914"/>
    </row>
    <row r="2915" spans="1:1" x14ac:dyDescent="0.3">
      <c r="A2915"/>
    </row>
    <row r="2916" spans="1:1" x14ac:dyDescent="0.3">
      <c r="A2916"/>
    </row>
    <row r="2917" spans="1:1" x14ac:dyDescent="0.3">
      <c r="A2917"/>
    </row>
    <row r="2918" spans="1:1" x14ac:dyDescent="0.3">
      <c r="A2918"/>
    </row>
    <row r="2919" spans="1:1" x14ac:dyDescent="0.3">
      <c r="A2919"/>
    </row>
    <row r="2920" spans="1:1" x14ac:dyDescent="0.3">
      <c r="A2920"/>
    </row>
    <row r="2921" spans="1:1" x14ac:dyDescent="0.3">
      <c r="A2921"/>
    </row>
    <row r="2922" spans="1:1" x14ac:dyDescent="0.3">
      <c r="A2922"/>
    </row>
    <row r="2923" spans="1:1" x14ac:dyDescent="0.3">
      <c r="A2923"/>
    </row>
    <row r="2924" spans="1:1" x14ac:dyDescent="0.3">
      <c r="A2924"/>
    </row>
    <row r="2925" spans="1:1" x14ac:dyDescent="0.3">
      <c r="A2925"/>
    </row>
    <row r="2926" spans="1:1" x14ac:dyDescent="0.3">
      <c r="A2926"/>
    </row>
    <row r="2927" spans="1:1" x14ac:dyDescent="0.3">
      <c r="A2927"/>
    </row>
    <row r="2928" spans="1:1" x14ac:dyDescent="0.3">
      <c r="A2928"/>
    </row>
    <row r="2929" spans="1:1" x14ac:dyDescent="0.3">
      <c r="A2929"/>
    </row>
    <row r="2930" spans="1:1" x14ac:dyDescent="0.3">
      <c r="A2930"/>
    </row>
    <row r="2931" spans="1:1" x14ac:dyDescent="0.3">
      <c r="A2931"/>
    </row>
    <row r="2932" spans="1:1" x14ac:dyDescent="0.3">
      <c r="A2932"/>
    </row>
    <row r="2933" spans="1:1" x14ac:dyDescent="0.3">
      <c r="A2933"/>
    </row>
    <row r="2934" spans="1:1" x14ac:dyDescent="0.3">
      <c r="A2934"/>
    </row>
    <row r="2935" spans="1:1" x14ac:dyDescent="0.3">
      <c r="A2935"/>
    </row>
    <row r="2936" spans="1:1" x14ac:dyDescent="0.3">
      <c r="A2936"/>
    </row>
    <row r="2937" spans="1:1" x14ac:dyDescent="0.3">
      <c r="A2937"/>
    </row>
    <row r="2938" spans="1:1" x14ac:dyDescent="0.3">
      <c r="A2938"/>
    </row>
    <row r="2939" spans="1:1" x14ac:dyDescent="0.3">
      <c r="A2939"/>
    </row>
    <row r="2940" spans="1:1" x14ac:dyDescent="0.3">
      <c r="A2940"/>
    </row>
    <row r="2941" spans="1:1" x14ac:dyDescent="0.3">
      <c r="A2941"/>
    </row>
    <row r="2942" spans="1:1" x14ac:dyDescent="0.3">
      <c r="A2942"/>
    </row>
    <row r="2943" spans="1:1" x14ac:dyDescent="0.3">
      <c r="A2943"/>
    </row>
    <row r="2944" spans="1:1" x14ac:dyDescent="0.3">
      <c r="A2944"/>
    </row>
    <row r="2945" spans="1:1" x14ac:dyDescent="0.3">
      <c r="A2945"/>
    </row>
    <row r="2946" spans="1:1" x14ac:dyDescent="0.3">
      <c r="A2946"/>
    </row>
    <row r="2947" spans="1:1" x14ac:dyDescent="0.3">
      <c r="A2947"/>
    </row>
    <row r="2948" spans="1:1" x14ac:dyDescent="0.3">
      <c r="A2948"/>
    </row>
    <row r="2949" spans="1:1" x14ac:dyDescent="0.3">
      <c r="A2949"/>
    </row>
    <row r="2950" spans="1:1" x14ac:dyDescent="0.3">
      <c r="A2950"/>
    </row>
    <row r="2951" spans="1:1" x14ac:dyDescent="0.3">
      <c r="A2951"/>
    </row>
    <row r="2952" spans="1:1" x14ac:dyDescent="0.3">
      <c r="A2952"/>
    </row>
    <row r="2953" spans="1:1" x14ac:dyDescent="0.3">
      <c r="A2953"/>
    </row>
    <row r="2954" spans="1:1" x14ac:dyDescent="0.3">
      <c r="A2954"/>
    </row>
    <row r="2955" spans="1:1" x14ac:dyDescent="0.3">
      <c r="A2955"/>
    </row>
    <row r="2956" spans="1:1" x14ac:dyDescent="0.3">
      <c r="A2956"/>
    </row>
    <row r="2957" spans="1:1" x14ac:dyDescent="0.3">
      <c r="A2957"/>
    </row>
    <row r="2958" spans="1:1" x14ac:dyDescent="0.3">
      <c r="A2958"/>
    </row>
    <row r="2959" spans="1:1" x14ac:dyDescent="0.3">
      <c r="A2959"/>
    </row>
    <row r="2960" spans="1:1" x14ac:dyDescent="0.3">
      <c r="A2960"/>
    </row>
    <row r="2961" spans="1:1" x14ac:dyDescent="0.3">
      <c r="A2961"/>
    </row>
    <row r="2962" spans="1:1" x14ac:dyDescent="0.3">
      <c r="A2962"/>
    </row>
    <row r="2963" spans="1:1" x14ac:dyDescent="0.3">
      <c r="A2963"/>
    </row>
    <row r="2964" spans="1:1" x14ac:dyDescent="0.3">
      <c r="A2964"/>
    </row>
    <row r="2965" spans="1:1" x14ac:dyDescent="0.3">
      <c r="A2965"/>
    </row>
    <row r="2966" spans="1:1" x14ac:dyDescent="0.3">
      <c r="A2966"/>
    </row>
    <row r="2967" spans="1:1" x14ac:dyDescent="0.3">
      <c r="A2967"/>
    </row>
    <row r="2968" spans="1:1" x14ac:dyDescent="0.3">
      <c r="A2968"/>
    </row>
    <row r="2969" spans="1:1" x14ac:dyDescent="0.3">
      <c r="A2969"/>
    </row>
    <row r="2970" spans="1:1" x14ac:dyDescent="0.3">
      <c r="A2970"/>
    </row>
    <row r="2971" spans="1:1" x14ac:dyDescent="0.3">
      <c r="A2971"/>
    </row>
    <row r="2972" spans="1:1" x14ac:dyDescent="0.3">
      <c r="A2972"/>
    </row>
    <row r="2973" spans="1:1" x14ac:dyDescent="0.3">
      <c r="A2973"/>
    </row>
    <row r="2974" spans="1:1" x14ac:dyDescent="0.3">
      <c r="A2974"/>
    </row>
    <row r="2975" spans="1:1" x14ac:dyDescent="0.3">
      <c r="A2975"/>
    </row>
    <row r="2976" spans="1:1" x14ac:dyDescent="0.3">
      <c r="A2976"/>
    </row>
    <row r="2977" spans="1:1" x14ac:dyDescent="0.3">
      <c r="A2977"/>
    </row>
    <row r="2978" spans="1:1" x14ac:dyDescent="0.3">
      <c r="A2978"/>
    </row>
    <row r="2979" spans="1:1" x14ac:dyDescent="0.3">
      <c r="A2979"/>
    </row>
    <row r="2980" spans="1:1" x14ac:dyDescent="0.3">
      <c r="A2980"/>
    </row>
    <row r="2981" spans="1:1" x14ac:dyDescent="0.3">
      <c r="A2981"/>
    </row>
    <row r="2982" spans="1:1" x14ac:dyDescent="0.3">
      <c r="A2982"/>
    </row>
    <row r="2983" spans="1:1" x14ac:dyDescent="0.3">
      <c r="A2983"/>
    </row>
    <row r="2984" spans="1:1" x14ac:dyDescent="0.3">
      <c r="A2984"/>
    </row>
    <row r="2985" spans="1:1" x14ac:dyDescent="0.3">
      <c r="A2985"/>
    </row>
    <row r="2986" spans="1:1" x14ac:dyDescent="0.3">
      <c r="A2986"/>
    </row>
    <row r="2987" spans="1:1" x14ac:dyDescent="0.3">
      <c r="A2987"/>
    </row>
    <row r="2988" spans="1:1" x14ac:dyDescent="0.3">
      <c r="A2988"/>
    </row>
    <row r="2989" spans="1:1" x14ac:dyDescent="0.3">
      <c r="A2989"/>
    </row>
    <row r="2990" spans="1:1" x14ac:dyDescent="0.3">
      <c r="A2990"/>
    </row>
    <row r="2991" spans="1:1" x14ac:dyDescent="0.3">
      <c r="A2991"/>
    </row>
    <row r="2992" spans="1:1" x14ac:dyDescent="0.3">
      <c r="A2992"/>
    </row>
    <row r="2993" spans="1:1" x14ac:dyDescent="0.3">
      <c r="A2993"/>
    </row>
    <row r="2994" spans="1:1" x14ac:dyDescent="0.3">
      <c r="A2994"/>
    </row>
    <row r="2995" spans="1:1" x14ac:dyDescent="0.3">
      <c r="A2995"/>
    </row>
    <row r="2996" spans="1:1" x14ac:dyDescent="0.3">
      <c r="A2996"/>
    </row>
    <row r="2997" spans="1:1" x14ac:dyDescent="0.3">
      <c r="A2997"/>
    </row>
    <row r="2998" spans="1:1" x14ac:dyDescent="0.3">
      <c r="A2998"/>
    </row>
    <row r="2999" spans="1:1" x14ac:dyDescent="0.3">
      <c r="A2999"/>
    </row>
    <row r="3000" spans="1:1" x14ac:dyDescent="0.3">
      <c r="A3000"/>
    </row>
    <row r="3001" spans="1:1" x14ac:dyDescent="0.3">
      <c r="A3001"/>
    </row>
    <row r="3002" spans="1:1" x14ac:dyDescent="0.3">
      <c r="A3002"/>
    </row>
    <row r="3003" spans="1:1" x14ac:dyDescent="0.3">
      <c r="A3003"/>
    </row>
    <row r="3004" spans="1:1" x14ac:dyDescent="0.3">
      <c r="A3004"/>
    </row>
    <row r="3005" spans="1:1" x14ac:dyDescent="0.3">
      <c r="A3005"/>
    </row>
    <row r="3006" spans="1:1" x14ac:dyDescent="0.3">
      <c r="A3006"/>
    </row>
    <row r="3007" spans="1:1" x14ac:dyDescent="0.3">
      <c r="A3007"/>
    </row>
    <row r="3008" spans="1:1" x14ac:dyDescent="0.3">
      <c r="A3008"/>
    </row>
    <row r="3009" spans="1:1" x14ac:dyDescent="0.3">
      <c r="A3009"/>
    </row>
    <row r="3010" spans="1:1" x14ac:dyDescent="0.3">
      <c r="A3010"/>
    </row>
    <row r="3011" spans="1:1" x14ac:dyDescent="0.3">
      <c r="A3011"/>
    </row>
    <row r="3012" spans="1:1" x14ac:dyDescent="0.3">
      <c r="A3012"/>
    </row>
    <row r="3013" spans="1:1" x14ac:dyDescent="0.3">
      <c r="A3013"/>
    </row>
    <row r="3014" spans="1:1" x14ac:dyDescent="0.3">
      <c r="A3014"/>
    </row>
    <row r="3015" spans="1:1" x14ac:dyDescent="0.3">
      <c r="A3015"/>
    </row>
    <row r="3016" spans="1:1" x14ac:dyDescent="0.3">
      <c r="A3016"/>
    </row>
    <row r="3017" spans="1:1" x14ac:dyDescent="0.3">
      <c r="A3017"/>
    </row>
    <row r="3018" spans="1:1" x14ac:dyDescent="0.3">
      <c r="A3018"/>
    </row>
    <row r="3019" spans="1:1" x14ac:dyDescent="0.3">
      <c r="A3019"/>
    </row>
    <row r="3020" spans="1:1" x14ac:dyDescent="0.3">
      <c r="A3020"/>
    </row>
    <row r="3021" spans="1:1" x14ac:dyDescent="0.3">
      <c r="A3021"/>
    </row>
    <row r="3022" spans="1:1" x14ac:dyDescent="0.3">
      <c r="A3022"/>
    </row>
    <row r="3023" spans="1:1" x14ac:dyDescent="0.3">
      <c r="A3023"/>
    </row>
    <row r="3024" spans="1:1" x14ac:dyDescent="0.3">
      <c r="A3024"/>
    </row>
    <row r="3025" spans="1:1" x14ac:dyDescent="0.3">
      <c r="A3025"/>
    </row>
    <row r="3026" spans="1:1" x14ac:dyDescent="0.3">
      <c r="A3026"/>
    </row>
    <row r="3027" spans="1:1" x14ac:dyDescent="0.3">
      <c r="A3027"/>
    </row>
    <row r="3028" spans="1:1" x14ac:dyDescent="0.3">
      <c r="A3028"/>
    </row>
    <row r="3029" spans="1:1" x14ac:dyDescent="0.3">
      <c r="A3029"/>
    </row>
    <row r="3030" spans="1:1" x14ac:dyDescent="0.3">
      <c r="A3030"/>
    </row>
    <row r="3031" spans="1:1" x14ac:dyDescent="0.3">
      <c r="A3031"/>
    </row>
    <row r="3032" spans="1:1" x14ac:dyDescent="0.3">
      <c r="A3032"/>
    </row>
    <row r="3033" spans="1:1" x14ac:dyDescent="0.3">
      <c r="A3033"/>
    </row>
    <row r="3034" spans="1:1" x14ac:dyDescent="0.3">
      <c r="A3034"/>
    </row>
    <row r="3035" spans="1:1" x14ac:dyDescent="0.3">
      <c r="A3035"/>
    </row>
    <row r="3036" spans="1:1" x14ac:dyDescent="0.3">
      <c r="A3036"/>
    </row>
    <row r="3037" spans="1:1" x14ac:dyDescent="0.3">
      <c r="A3037"/>
    </row>
    <row r="3038" spans="1:1" x14ac:dyDescent="0.3">
      <c r="A3038"/>
    </row>
    <row r="3039" spans="1:1" x14ac:dyDescent="0.3">
      <c r="A3039"/>
    </row>
    <row r="3040" spans="1:1" x14ac:dyDescent="0.3">
      <c r="A3040"/>
    </row>
    <row r="3041" spans="1:1" x14ac:dyDescent="0.3">
      <c r="A3041"/>
    </row>
    <row r="3042" spans="1:1" x14ac:dyDescent="0.3">
      <c r="A3042"/>
    </row>
    <row r="3043" spans="1:1" x14ac:dyDescent="0.3">
      <c r="A3043"/>
    </row>
    <row r="3044" spans="1:1" x14ac:dyDescent="0.3">
      <c r="A3044"/>
    </row>
    <row r="3045" spans="1:1" x14ac:dyDescent="0.3">
      <c r="A3045"/>
    </row>
    <row r="3046" spans="1:1" x14ac:dyDescent="0.3">
      <c r="A3046"/>
    </row>
    <row r="3047" spans="1:1" x14ac:dyDescent="0.3">
      <c r="A3047"/>
    </row>
    <row r="3048" spans="1:1" x14ac:dyDescent="0.3">
      <c r="A3048"/>
    </row>
    <row r="3049" spans="1:1" x14ac:dyDescent="0.3">
      <c r="A3049"/>
    </row>
    <row r="3050" spans="1:1" x14ac:dyDescent="0.3">
      <c r="A3050"/>
    </row>
    <row r="3051" spans="1:1" x14ac:dyDescent="0.3">
      <c r="A3051"/>
    </row>
    <row r="3052" spans="1:1" x14ac:dyDescent="0.3">
      <c r="A3052"/>
    </row>
    <row r="3053" spans="1:1" x14ac:dyDescent="0.3">
      <c r="A3053"/>
    </row>
    <row r="3054" spans="1:1" x14ac:dyDescent="0.3">
      <c r="A3054"/>
    </row>
    <row r="3055" spans="1:1" x14ac:dyDescent="0.3">
      <c r="A3055"/>
    </row>
    <row r="3056" spans="1:1" x14ac:dyDescent="0.3">
      <c r="A3056"/>
    </row>
    <row r="3057" spans="1:1" x14ac:dyDescent="0.3">
      <c r="A3057"/>
    </row>
    <row r="3058" spans="1:1" x14ac:dyDescent="0.3">
      <c r="A3058"/>
    </row>
    <row r="3059" spans="1:1" x14ac:dyDescent="0.3">
      <c r="A3059"/>
    </row>
    <row r="3060" spans="1:1" x14ac:dyDescent="0.3">
      <c r="A3060"/>
    </row>
    <row r="3061" spans="1:1" x14ac:dyDescent="0.3">
      <c r="A3061"/>
    </row>
    <row r="3062" spans="1:1" x14ac:dyDescent="0.3">
      <c r="A3062"/>
    </row>
    <row r="3063" spans="1:1" x14ac:dyDescent="0.3">
      <c r="A3063"/>
    </row>
    <row r="3064" spans="1:1" x14ac:dyDescent="0.3">
      <c r="A3064"/>
    </row>
    <row r="3065" spans="1:1" x14ac:dyDescent="0.3">
      <c r="A3065"/>
    </row>
    <row r="3066" spans="1:1" x14ac:dyDescent="0.3">
      <c r="A3066"/>
    </row>
    <row r="3067" spans="1:1" x14ac:dyDescent="0.3">
      <c r="A3067"/>
    </row>
    <row r="3068" spans="1:1" x14ac:dyDescent="0.3">
      <c r="A3068"/>
    </row>
    <row r="3069" spans="1:1" x14ac:dyDescent="0.3">
      <c r="A3069"/>
    </row>
    <row r="3070" spans="1:1" x14ac:dyDescent="0.3">
      <c r="A3070"/>
    </row>
    <row r="3071" spans="1:1" x14ac:dyDescent="0.3">
      <c r="A3071"/>
    </row>
    <row r="3072" spans="1:1" x14ac:dyDescent="0.3">
      <c r="A3072"/>
    </row>
    <row r="3073" spans="1:1" x14ac:dyDescent="0.3">
      <c r="A3073"/>
    </row>
    <row r="3074" spans="1:1" x14ac:dyDescent="0.3">
      <c r="A3074"/>
    </row>
    <row r="3075" spans="1:1" x14ac:dyDescent="0.3">
      <c r="A3075"/>
    </row>
    <row r="3076" spans="1:1" x14ac:dyDescent="0.3">
      <c r="A3076"/>
    </row>
    <row r="3077" spans="1:1" x14ac:dyDescent="0.3">
      <c r="A3077"/>
    </row>
    <row r="3078" spans="1:1" x14ac:dyDescent="0.3">
      <c r="A3078"/>
    </row>
    <row r="3079" spans="1:1" x14ac:dyDescent="0.3">
      <c r="A3079"/>
    </row>
    <row r="3080" spans="1:1" x14ac:dyDescent="0.3">
      <c r="A3080"/>
    </row>
    <row r="3081" spans="1:1" x14ac:dyDescent="0.3">
      <c r="A3081"/>
    </row>
    <row r="3082" spans="1:1" x14ac:dyDescent="0.3">
      <c r="A3082"/>
    </row>
    <row r="3083" spans="1:1" x14ac:dyDescent="0.3">
      <c r="A3083"/>
    </row>
    <row r="3084" spans="1:1" x14ac:dyDescent="0.3">
      <c r="A3084"/>
    </row>
    <row r="3085" spans="1:1" x14ac:dyDescent="0.3">
      <c r="A3085"/>
    </row>
    <row r="3086" spans="1:1" x14ac:dyDescent="0.3">
      <c r="A3086"/>
    </row>
    <row r="3087" spans="1:1" x14ac:dyDescent="0.3">
      <c r="A3087"/>
    </row>
    <row r="3088" spans="1:1" x14ac:dyDescent="0.3">
      <c r="A3088"/>
    </row>
    <row r="3089" spans="1:1" x14ac:dyDescent="0.3">
      <c r="A3089"/>
    </row>
    <row r="3090" spans="1:1" x14ac:dyDescent="0.3">
      <c r="A3090"/>
    </row>
    <row r="3091" spans="1:1" x14ac:dyDescent="0.3">
      <c r="A3091"/>
    </row>
    <row r="3092" spans="1:1" x14ac:dyDescent="0.3">
      <c r="A3092"/>
    </row>
    <row r="3093" spans="1:1" x14ac:dyDescent="0.3">
      <c r="A3093"/>
    </row>
    <row r="3094" spans="1:1" x14ac:dyDescent="0.3">
      <c r="A3094"/>
    </row>
    <row r="3095" spans="1:1" x14ac:dyDescent="0.3">
      <c r="A3095"/>
    </row>
    <row r="3096" spans="1:1" x14ac:dyDescent="0.3">
      <c r="A3096"/>
    </row>
    <row r="3097" spans="1:1" x14ac:dyDescent="0.3">
      <c r="A3097"/>
    </row>
    <row r="3098" spans="1:1" x14ac:dyDescent="0.3">
      <c r="A3098"/>
    </row>
    <row r="3099" spans="1:1" x14ac:dyDescent="0.3">
      <c r="A3099"/>
    </row>
    <row r="3100" spans="1:1" x14ac:dyDescent="0.3">
      <c r="A3100"/>
    </row>
    <row r="3101" spans="1:1" x14ac:dyDescent="0.3">
      <c r="A3101"/>
    </row>
    <row r="3102" spans="1:1" x14ac:dyDescent="0.3">
      <c r="A3102"/>
    </row>
    <row r="3103" spans="1:1" x14ac:dyDescent="0.3">
      <c r="A3103"/>
    </row>
    <row r="3104" spans="1:1" x14ac:dyDescent="0.3">
      <c r="A3104"/>
    </row>
    <row r="3105" spans="1:1" x14ac:dyDescent="0.3">
      <c r="A3105"/>
    </row>
    <row r="3106" spans="1:1" x14ac:dyDescent="0.3">
      <c r="A3106"/>
    </row>
    <row r="3107" spans="1:1" x14ac:dyDescent="0.3">
      <c r="A3107"/>
    </row>
    <row r="3108" spans="1:1" x14ac:dyDescent="0.3">
      <c r="A3108"/>
    </row>
    <row r="3109" spans="1:1" x14ac:dyDescent="0.3">
      <c r="A3109"/>
    </row>
    <row r="3110" spans="1:1" x14ac:dyDescent="0.3">
      <c r="A3110"/>
    </row>
    <row r="3111" spans="1:1" x14ac:dyDescent="0.3">
      <c r="A3111"/>
    </row>
    <row r="3112" spans="1:1" x14ac:dyDescent="0.3">
      <c r="A3112"/>
    </row>
    <row r="3113" spans="1:1" x14ac:dyDescent="0.3">
      <c r="A3113"/>
    </row>
    <row r="3114" spans="1:1" x14ac:dyDescent="0.3">
      <c r="A3114"/>
    </row>
    <row r="3115" spans="1:1" x14ac:dyDescent="0.3">
      <c r="A3115"/>
    </row>
    <row r="3116" spans="1:1" x14ac:dyDescent="0.3">
      <c r="A3116"/>
    </row>
    <row r="3117" spans="1:1" x14ac:dyDescent="0.3">
      <c r="A3117"/>
    </row>
    <row r="3118" spans="1:1" x14ac:dyDescent="0.3">
      <c r="A3118"/>
    </row>
    <row r="3119" spans="1:1" x14ac:dyDescent="0.3">
      <c r="A3119"/>
    </row>
    <row r="3120" spans="1:1" x14ac:dyDescent="0.3">
      <c r="A3120"/>
    </row>
    <row r="3121" spans="1:1" x14ac:dyDescent="0.3">
      <c r="A3121"/>
    </row>
    <row r="3122" spans="1:1" x14ac:dyDescent="0.3">
      <c r="A3122"/>
    </row>
    <row r="3123" spans="1:1" x14ac:dyDescent="0.3">
      <c r="A3123"/>
    </row>
    <row r="3124" spans="1:1" x14ac:dyDescent="0.3">
      <c r="A3124"/>
    </row>
    <row r="3125" spans="1:1" x14ac:dyDescent="0.3">
      <c r="A3125"/>
    </row>
    <row r="3126" spans="1:1" x14ac:dyDescent="0.3">
      <c r="A3126"/>
    </row>
    <row r="3127" spans="1:1" x14ac:dyDescent="0.3">
      <c r="A3127"/>
    </row>
    <row r="3128" spans="1:1" x14ac:dyDescent="0.3">
      <c r="A3128"/>
    </row>
    <row r="3129" spans="1:1" x14ac:dyDescent="0.3">
      <c r="A3129"/>
    </row>
    <row r="3130" spans="1:1" x14ac:dyDescent="0.3">
      <c r="A3130"/>
    </row>
    <row r="3131" spans="1:1" x14ac:dyDescent="0.3">
      <c r="A3131"/>
    </row>
    <row r="3132" spans="1:1" x14ac:dyDescent="0.3">
      <c r="A3132"/>
    </row>
    <row r="3133" spans="1:1" x14ac:dyDescent="0.3">
      <c r="A3133"/>
    </row>
    <row r="3134" spans="1:1" x14ac:dyDescent="0.3">
      <c r="A3134"/>
    </row>
    <row r="3135" spans="1:1" x14ac:dyDescent="0.3">
      <c r="A3135"/>
    </row>
    <row r="3136" spans="1:1" x14ac:dyDescent="0.3">
      <c r="A3136"/>
    </row>
    <row r="3137" spans="1:1" x14ac:dyDescent="0.3">
      <c r="A3137"/>
    </row>
    <row r="3138" spans="1:1" x14ac:dyDescent="0.3">
      <c r="A3138"/>
    </row>
    <row r="3139" spans="1:1" x14ac:dyDescent="0.3">
      <c r="A3139"/>
    </row>
    <row r="3140" spans="1:1" x14ac:dyDescent="0.3">
      <c r="A3140"/>
    </row>
    <row r="3141" spans="1:1" x14ac:dyDescent="0.3">
      <c r="A3141"/>
    </row>
    <row r="3142" spans="1:1" x14ac:dyDescent="0.3">
      <c r="A3142"/>
    </row>
    <row r="3143" spans="1:1" x14ac:dyDescent="0.3">
      <c r="A3143"/>
    </row>
    <row r="3144" spans="1:1" x14ac:dyDescent="0.3">
      <c r="A3144"/>
    </row>
    <row r="3145" spans="1:1" x14ac:dyDescent="0.3">
      <c r="A3145"/>
    </row>
    <row r="3146" spans="1:1" x14ac:dyDescent="0.3">
      <c r="A3146"/>
    </row>
    <row r="3147" spans="1:1" x14ac:dyDescent="0.3">
      <c r="A3147"/>
    </row>
    <row r="3148" spans="1:1" x14ac:dyDescent="0.3">
      <c r="A3148"/>
    </row>
    <row r="3149" spans="1:1" x14ac:dyDescent="0.3">
      <c r="A3149"/>
    </row>
    <row r="3150" spans="1:1" x14ac:dyDescent="0.3">
      <c r="A3150"/>
    </row>
    <row r="3151" spans="1:1" x14ac:dyDescent="0.3">
      <c r="A3151"/>
    </row>
    <row r="3152" spans="1:1" x14ac:dyDescent="0.3">
      <c r="A3152"/>
    </row>
    <row r="3153" spans="1:1" x14ac:dyDescent="0.3">
      <c r="A3153"/>
    </row>
    <row r="3154" spans="1:1" x14ac:dyDescent="0.3">
      <c r="A3154"/>
    </row>
    <row r="3155" spans="1:1" x14ac:dyDescent="0.3">
      <c r="A3155"/>
    </row>
    <row r="3156" spans="1:1" x14ac:dyDescent="0.3">
      <c r="A3156"/>
    </row>
    <row r="3157" spans="1:1" x14ac:dyDescent="0.3">
      <c r="A3157"/>
    </row>
    <row r="3158" spans="1:1" x14ac:dyDescent="0.3">
      <c r="A3158"/>
    </row>
    <row r="3159" spans="1:1" x14ac:dyDescent="0.3">
      <c r="A3159"/>
    </row>
    <row r="3160" spans="1:1" x14ac:dyDescent="0.3">
      <c r="A3160"/>
    </row>
    <row r="3161" spans="1:1" x14ac:dyDescent="0.3">
      <c r="A3161"/>
    </row>
    <row r="3162" spans="1:1" x14ac:dyDescent="0.3">
      <c r="A3162"/>
    </row>
    <row r="3163" spans="1:1" x14ac:dyDescent="0.3">
      <c r="A3163"/>
    </row>
    <row r="3164" spans="1:1" x14ac:dyDescent="0.3">
      <c r="A3164"/>
    </row>
    <row r="3165" spans="1:1" x14ac:dyDescent="0.3">
      <c r="A3165"/>
    </row>
    <row r="3166" spans="1:1" x14ac:dyDescent="0.3">
      <c r="A3166"/>
    </row>
    <row r="3167" spans="1:1" x14ac:dyDescent="0.3">
      <c r="A3167"/>
    </row>
    <row r="3168" spans="1:1" x14ac:dyDescent="0.3">
      <c r="A3168"/>
    </row>
    <row r="3169" spans="1:1" x14ac:dyDescent="0.3">
      <c r="A3169"/>
    </row>
    <row r="3170" spans="1:1" x14ac:dyDescent="0.3">
      <c r="A3170"/>
    </row>
    <row r="3171" spans="1:1" x14ac:dyDescent="0.3">
      <c r="A3171"/>
    </row>
    <row r="3172" spans="1:1" x14ac:dyDescent="0.3">
      <c r="A3172"/>
    </row>
    <row r="3173" spans="1:1" x14ac:dyDescent="0.3">
      <c r="A3173"/>
    </row>
    <row r="3174" spans="1:1" x14ac:dyDescent="0.3">
      <c r="A3174"/>
    </row>
    <row r="3175" spans="1:1" x14ac:dyDescent="0.3">
      <c r="A3175"/>
    </row>
    <row r="3176" spans="1:1" x14ac:dyDescent="0.3">
      <c r="A3176"/>
    </row>
    <row r="3177" spans="1:1" x14ac:dyDescent="0.3">
      <c r="A3177"/>
    </row>
    <row r="3178" spans="1:1" x14ac:dyDescent="0.3">
      <c r="A3178"/>
    </row>
    <row r="3179" spans="1:1" x14ac:dyDescent="0.3">
      <c r="A3179"/>
    </row>
    <row r="3180" spans="1:1" x14ac:dyDescent="0.3">
      <c r="A3180"/>
    </row>
    <row r="3181" spans="1:1" x14ac:dyDescent="0.3">
      <c r="A3181"/>
    </row>
    <row r="3182" spans="1:1" x14ac:dyDescent="0.3">
      <c r="A3182"/>
    </row>
    <row r="3183" spans="1:1" x14ac:dyDescent="0.3">
      <c r="A3183"/>
    </row>
    <row r="3184" spans="1:1" x14ac:dyDescent="0.3">
      <c r="A3184"/>
    </row>
    <row r="3185" spans="1:1" x14ac:dyDescent="0.3">
      <c r="A3185"/>
    </row>
    <row r="3186" spans="1:1" x14ac:dyDescent="0.3">
      <c r="A3186"/>
    </row>
    <row r="3187" spans="1:1" x14ac:dyDescent="0.3">
      <c r="A3187"/>
    </row>
    <row r="3188" spans="1:1" x14ac:dyDescent="0.3">
      <c r="A3188"/>
    </row>
    <row r="3189" spans="1:1" x14ac:dyDescent="0.3">
      <c r="A3189"/>
    </row>
    <row r="3190" spans="1:1" x14ac:dyDescent="0.3">
      <c r="A3190"/>
    </row>
    <row r="3191" spans="1:1" x14ac:dyDescent="0.3">
      <c r="A3191"/>
    </row>
    <row r="3192" spans="1:1" x14ac:dyDescent="0.3">
      <c r="A3192"/>
    </row>
    <row r="3193" spans="1:1" x14ac:dyDescent="0.3">
      <c r="A3193"/>
    </row>
    <row r="3194" spans="1:1" x14ac:dyDescent="0.3">
      <c r="A3194"/>
    </row>
    <row r="3195" spans="1:1" x14ac:dyDescent="0.3">
      <c r="A3195"/>
    </row>
    <row r="3196" spans="1:1" x14ac:dyDescent="0.3">
      <c r="A3196"/>
    </row>
    <row r="3197" spans="1:1" x14ac:dyDescent="0.3">
      <c r="A3197"/>
    </row>
    <row r="3198" spans="1:1" x14ac:dyDescent="0.3">
      <c r="A3198"/>
    </row>
    <row r="3199" spans="1:1" x14ac:dyDescent="0.3">
      <c r="A3199"/>
    </row>
    <row r="3200" spans="1:1" x14ac:dyDescent="0.3">
      <c r="A3200"/>
    </row>
    <row r="3201" spans="1:1" x14ac:dyDescent="0.3">
      <c r="A3201"/>
    </row>
    <row r="3202" spans="1:1" x14ac:dyDescent="0.3">
      <c r="A3202"/>
    </row>
    <row r="3203" spans="1:1" x14ac:dyDescent="0.3">
      <c r="A3203"/>
    </row>
    <row r="3204" spans="1:1" x14ac:dyDescent="0.3">
      <c r="A3204"/>
    </row>
    <row r="3205" spans="1:1" x14ac:dyDescent="0.3">
      <c r="A3205"/>
    </row>
    <row r="3206" spans="1:1" x14ac:dyDescent="0.3">
      <c r="A3206"/>
    </row>
    <row r="3207" spans="1:1" x14ac:dyDescent="0.3">
      <c r="A3207"/>
    </row>
    <row r="3208" spans="1:1" x14ac:dyDescent="0.3">
      <c r="A3208"/>
    </row>
    <row r="3209" spans="1:1" x14ac:dyDescent="0.3">
      <c r="A3209"/>
    </row>
    <row r="3210" spans="1:1" x14ac:dyDescent="0.3">
      <c r="A3210"/>
    </row>
    <row r="3211" spans="1:1" x14ac:dyDescent="0.3">
      <c r="A3211"/>
    </row>
    <row r="3212" spans="1:1" x14ac:dyDescent="0.3">
      <c r="A3212"/>
    </row>
    <row r="3213" spans="1:1" x14ac:dyDescent="0.3">
      <c r="A3213"/>
    </row>
    <row r="3214" spans="1:1" x14ac:dyDescent="0.3">
      <c r="A3214"/>
    </row>
    <row r="3215" spans="1:1" x14ac:dyDescent="0.3">
      <c r="A3215"/>
    </row>
    <row r="3216" spans="1:1" x14ac:dyDescent="0.3">
      <c r="A3216"/>
    </row>
    <row r="3217" spans="1:1" x14ac:dyDescent="0.3">
      <c r="A3217"/>
    </row>
    <row r="3218" spans="1:1" x14ac:dyDescent="0.3">
      <c r="A3218"/>
    </row>
    <row r="3219" spans="1:1" x14ac:dyDescent="0.3">
      <c r="A3219"/>
    </row>
    <row r="3220" spans="1:1" x14ac:dyDescent="0.3">
      <c r="A3220"/>
    </row>
    <row r="3221" spans="1:1" x14ac:dyDescent="0.3">
      <c r="A3221"/>
    </row>
    <row r="3222" spans="1:1" x14ac:dyDescent="0.3">
      <c r="A3222"/>
    </row>
    <row r="3223" spans="1:1" x14ac:dyDescent="0.3">
      <c r="A3223"/>
    </row>
    <row r="3224" spans="1:1" x14ac:dyDescent="0.3">
      <c r="A3224"/>
    </row>
    <row r="3225" spans="1:1" x14ac:dyDescent="0.3">
      <c r="A3225"/>
    </row>
    <row r="3226" spans="1:1" x14ac:dyDescent="0.3">
      <c r="A3226"/>
    </row>
    <row r="3227" spans="1:1" x14ac:dyDescent="0.3">
      <c r="A3227"/>
    </row>
    <row r="3228" spans="1:1" x14ac:dyDescent="0.3">
      <c r="A3228"/>
    </row>
    <row r="3229" spans="1:1" x14ac:dyDescent="0.3">
      <c r="A3229"/>
    </row>
    <row r="3230" spans="1:1" x14ac:dyDescent="0.3">
      <c r="A3230"/>
    </row>
    <row r="3231" spans="1:1" x14ac:dyDescent="0.3">
      <c r="A3231"/>
    </row>
    <row r="3232" spans="1:1" x14ac:dyDescent="0.3">
      <c r="A3232"/>
    </row>
    <row r="3233" spans="1:1" x14ac:dyDescent="0.3">
      <c r="A3233"/>
    </row>
    <row r="3234" spans="1:1" x14ac:dyDescent="0.3">
      <c r="A3234"/>
    </row>
    <row r="3235" spans="1:1" x14ac:dyDescent="0.3">
      <c r="A3235"/>
    </row>
    <row r="3236" spans="1:1" x14ac:dyDescent="0.3">
      <c r="A3236"/>
    </row>
    <row r="3237" spans="1:1" x14ac:dyDescent="0.3">
      <c r="A3237"/>
    </row>
    <row r="3238" spans="1:1" x14ac:dyDescent="0.3">
      <c r="A3238"/>
    </row>
    <row r="3239" spans="1:1" x14ac:dyDescent="0.3">
      <c r="A3239"/>
    </row>
    <row r="3240" spans="1:1" x14ac:dyDescent="0.3">
      <c r="A3240"/>
    </row>
    <row r="3241" spans="1:1" x14ac:dyDescent="0.3">
      <c r="A3241"/>
    </row>
    <row r="3242" spans="1:1" x14ac:dyDescent="0.3">
      <c r="A3242"/>
    </row>
    <row r="3243" spans="1:1" x14ac:dyDescent="0.3">
      <c r="A3243"/>
    </row>
    <row r="3244" spans="1:1" x14ac:dyDescent="0.3">
      <c r="A3244"/>
    </row>
    <row r="3245" spans="1:1" x14ac:dyDescent="0.3">
      <c r="A3245"/>
    </row>
    <row r="3246" spans="1:1" x14ac:dyDescent="0.3">
      <c r="A3246"/>
    </row>
    <row r="3247" spans="1:1" x14ac:dyDescent="0.3">
      <c r="A3247"/>
    </row>
    <row r="3248" spans="1:1" x14ac:dyDescent="0.3">
      <c r="A3248"/>
    </row>
    <row r="3249" spans="1:1" x14ac:dyDescent="0.3">
      <c r="A3249"/>
    </row>
    <row r="3250" spans="1:1" x14ac:dyDescent="0.3">
      <c r="A3250"/>
    </row>
    <row r="3251" spans="1:1" x14ac:dyDescent="0.3">
      <c r="A3251"/>
    </row>
    <row r="3252" spans="1:1" x14ac:dyDescent="0.3">
      <c r="A3252"/>
    </row>
    <row r="3253" spans="1:1" x14ac:dyDescent="0.3">
      <c r="A3253"/>
    </row>
    <row r="3254" spans="1:1" x14ac:dyDescent="0.3">
      <c r="A3254"/>
    </row>
    <row r="3255" spans="1:1" x14ac:dyDescent="0.3">
      <c r="A3255"/>
    </row>
    <row r="3256" spans="1:1" x14ac:dyDescent="0.3">
      <c r="A3256"/>
    </row>
    <row r="3257" spans="1:1" x14ac:dyDescent="0.3">
      <c r="A3257"/>
    </row>
    <row r="3258" spans="1:1" x14ac:dyDescent="0.3">
      <c r="A3258"/>
    </row>
    <row r="3259" spans="1:1" x14ac:dyDescent="0.3">
      <c r="A3259"/>
    </row>
    <row r="3260" spans="1:1" x14ac:dyDescent="0.3">
      <c r="A3260"/>
    </row>
    <row r="3261" spans="1:1" x14ac:dyDescent="0.3">
      <c r="A3261"/>
    </row>
    <row r="3262" spans="1:1" x14ac:dyDescent="0.3">
      <c r="A3262"/>
    </row>
    <row r="3263" spans="1:1" x14ac:dyDescent="0.3">
      <c r="A3263"/>
    </row>
    <row r="3264" spans="1:1" x14ac:dyDescent="0.3">
      <c r="A3264"/>
    </row>
    <row r="3265" spans="1:1" x14ac:dyDescent="0.3">
      <c r="A3265"/>
    </row>
    <row r="3266" spans="1:1" x14ac:dyDescent="0.3">
      <c r="A3266"/>
    </row>
    <row r="3267" spans="1:1" x14ac:dyDescent="0.3">
      <c r="A3267"/>
    </row>
    <row r="3268" spans="1:1" x14ac:dyDescent="0.3">
      <c r="A3268"/>
    </row>
    <row r="3269" spans="1:1" x14ac:dyDescent="0.3">
      <c r="A3269"/>
    </row>
    <row r="3270" spans="1:1" x14ac:dyDescent="0.3">
      <c r="A3270"/>
    </row>
    <row r="3271" spans="1:1" x14ac:dyDescent="0.3">
      <c r="A3271"/>
    </row>
    <row r="3272" spans="1:1" x14ac:dyDescent="0.3">
      <c r="A3272"/>
    </row>
    <row r="3273" spans="1:1" x14ac:dyDescent="0.3">
      <c r="A3273"/>
    </row>
    <row r="3274" spans="1:1" x14ac:dyDescent="0.3">
      <c r="A3274"/>
    </row>
    <row r="3275" spans="1:1" x14ac:dyDescent="0.3">
      <c r="A3275"/>
    </row>
    <row r="3276" spans="1:1" x14ac:dyDescent="0.3">
      <c r="A3276"/>
    </row>
    <row r="3277" spans="1:1" x14ac:dyDescent="0.3">
      <c r="A3277"/>
    </row>
    <row r="3278" spans="1:1" x14ac:dyDescent="0.3">
      <c r="A3278"/>
    </row>
    <row r="3279" spans="1:1" x14ac:dyDescent="0.3">
      <c r="A3279"/>
    </row>
    <row r="3280" spans="1:1" x14ac:dyDescent="0.3">
      <c r="A3280"/>
    </row>
    <row r="3281" spans="1:1" x14ac:dyDescent="0.3">
      <c r="A3281"/>
    </row>
    <row r="3282" spans="1:1" x14ac:dyDescent="0.3">
      <c r="A3282"/>
    </row>
    <row r="3283" spans="1:1" x14ac:dyDescent="0.3">
      <c r="A3283"/>
    </row>
    <row r="3284" spans="1:1" x14ac:dyDescent="0.3">
      <c r="A3284"/>
    </row>
    <row r="3285" spans="1:1" x14ac:dyDescent="0.3">
      <c r="A3285"/>
    </row>
    <row r="3286" spans="1:1" x14ac:dyDescent="0.3">
      <c r="A3286"/>
    </row>
    <row r="3287" spans="1:1" x14ac:dyDescent="0.3">
      <c r="A3287"/>
    </row>
    <row r="3288" spans="1:1" x14ac:dyDescent="0.3">
      <c r="A3288"/>
    </row>
    <row r="3289" spans="1:1" x14ac:dyDescent="0.3">
      <c r="A3289"/>
    </row>
    <row r="3290" spans="1:1" x14ac:dyDescent="0.3">
      <c r="A329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9A887-028A-49E2-AB04-93C8340729F1}">
  <dimension ref="A1:E3289"/>
  <sheetViews>
    <sheetView workbookViewId="0">
      <selection activeCell="E1" sqref="E1"/>
    </sheetView>
  </sheetViews>
  <sheetFormatPr defaultRowHeight="14.4" x14ac:dyDescent="0.3"/>
  <cols>
    <col min="1" max="1" width="18.109375" style="2" customWidth="1"/>
    <col min="3" max="3" width="10" bestFit="1" customWidth="1"/>
  </cols>
  <sheetData>
    <row r="1" spans="1:5" x14ac:dyDescent="0.3">
      <c r="C1" s="11">
        <f>SUM(C3:C110)</f>
        <v>6435710.0939130979</v>
      </c>
      <c r="E1" s="11">
        <f>SUM(E3:E110)</f>
        <v>8583820.3079058453</v>
      </c>
    </row>
    <row r="2" spans="1:5" ht="129.6" x14ac:dyDescent="0.3">
      <c r="A2" s="3" t="s">
        <v>52</v>
      </c>
      <c r="B2" s="3" t="s">
        <v>53</v>
      </c>
      <c r="C2" s="12" t="s">
        <v>54</v>
      </c>
      <c r="D2" s="3" t="s">
        <v>55</v>
      </c>
      <c r="E2" s="3" t="s">
        <v>54</v>
      </c>
    </row>
    <row r="3" spans="1:5" x14ac:dyDescent="0.3">
      <c r="A3">
        <v>978.88061500000003</v>
      </c>
      <c r="B3">
        <v>924.19903599999998</v>
      </c>
      <c r="C3">
        <f>(A3-B3)^2</f>
        <v>2990.075081933247</v>
      </c>
      <c r="D3">
        <v>536.31585700000005</v>
      </c>
      <c r="E3">
        <f>(A3-D3)^2</f>
        <v>195863.56502359855</v>
      </c>
    </row>
    <row r="4" spans="1:5" x14ac:dyDescent="0.3">
      <c r="A4">
        <v>503.02011099999999</v>
      </c>
      <c r="B4">
        <v>531.11614999999995</v>
      </c>
      <c r="C4">
        <f t="shared" ref="C4:C67" si="0">(A4-B4)^2</f>
        <v>789.38740748951886</v>
      </c>
      <c r="D4">
        <v>460.578033</v>
      </c>
      <c r="E4">
        <f t="shared" ref="E4:E67" si="1">(A4-D4)^2</f>
        <v>1801.3299849580824</v>
      </c>
    </row>
    <row r="5" spans="1:5" x14ac:dyDescent="0.3">
      <c r="A5">
        <v>576.79083300000002</v>
      </c>
      <c r="B5">
        <v>542.40014599999995</v>
      </c>
      <c r="C5">
        <f t="shared" si="0"/>
        <v>1182.7193523319738</v>
      </c>
      <c r="D5">
        <v>504.41317700000002</v>
      </c>
      <c r="E5">
        <f t="shared" si="1"/>
        <v>5238.5250880543363</v>
      </c>
    </row>
    <row r="6" spans="1:5" x14ac:dyDescent="0.3">
      <c r="A6">
        <v>877.87927200000001</v>
      </c>
      <c r="B6">
        <v>697.87182600000006</v>
      </c>
      <c r="C6">
        <f t="shared" si="0"/>
        <v>32402.6806154429</v>
      </c>
      <c r="D6">
        <v>829.16424600000005</v>
      </c>
      <c r="E6">
        <f t="shared" si="1"/>
        <v>2373.1537581806729</v>
      </c>
    </row>
    <row r="7" spans="1:5" x14ac:dyDescent="0.3">
      <c r="A7">
        <v>941.80096400000002</v>
      </c>
      <c r="B7">
        <v>625.58489999999995</v>
      </c>
      <c r="C7">
        <f t="shared" si="0"/>
        <v>99992.599131652139</v>
      </c>
      <c r="D7">
        <v>787.23107900000002</v>
      </c>
      <c r="E7">
        <f t="shared" si="1"/>
        <v>23891.849348913223</v>
      </c>
    </row>
    <row r="8" spans="1:5" x14ac:dyDescent="0.3">
      <c r="A8">
        <v>1102.58313</v>
      </c>
      <c r="B8">
        <v>661.12780799999996</v>
      </c>
      <c r="C8">
        <f t="shared" si="0"/>
        <v>194882.80132212371</v>
      </c>
      <c r="D8">
        <v>888.25103799999999</v>
      </c>
      <c r="E8">
        <f t="shared" si="1"/>
        <v>45938.245661096458</v>
      </c>
    </row>
    <row r="9" spans="1:5" x14ac:dyDescent="0.3">
      <c r="A9">
        <v>304.14584400000001</v>
      </c>
      <c r="B9">
        <v>217.08793600000001</v>
      </c>
      <c r="C9">
        <f t="shared" si="0"/>
        <v>7579.079345336464</v>
      </c>
      <c r="D9">
        <v>450.84060699999998</v>
      </c>
      <c r="E9">
        <f t="shared" si="1"/>
        <v>21519.35349162616</v>
      </c>
    </row>
    <row r="10" spans="1:5" x14ac:dyDescent="0.3">
      <c r="A10">
        <v>235.617615</v>
      </c>
      <c r="B10">
        <v>180.78512599999999</v>
      </c>
      <c r="C10">
        <f t="shared" si="0"/>
        <v>3006.6018499351221</v>
      </c>
      <c r="D10">
        <v>364.88223299999999</v>
      </c>
      <c r="E10">
        <f t="shared" si="1"/>
        <v>16709.341466685921</v>
      </c>
    </row>
    <row r="11" spans="1:5" x14ac:dyDescent="0.3">
      <c r="A11">
        <v>237.93604999999999</v>
      </c>
      <c r="B11">
        <v>217.993301</v>
      </c>
      <c r="C11">
        <f t="shared" si="0"/>
        <v>397.71323767700068</v>
      </c>
      <c r="D11">
        <v>397.96191399999998</v>
      </c>
      <c r="E11">
        <f t="shared" si="1"/>
        <v>25608.27714894649</v>
      </c>
    </row>
    <row r="12" spans="1:5" x14ac:dyDescent="0.3">
      <c r="A12">
        <v>269.13574199999999</v>
      </c>
      <c r="B12">
        <v>269.45330799999999</v>
      </c>
      <c r="C12">
        <f t="shared" si="0"/>
        <v>0.10084816435599958</v>
      </c>
      <c r="D12">
        <v>458.43454000000003</v>
      </c>
      <c r="E12">
        <f t="shared" si="1"/>
        <v>35834.034924244814</v>
      </c>
    </row>
    <row r="13" spans="1:5" x14ac:dyDescent="0.3">
      <c r="A13">
        <v>497.258759</v>
      </c>
      <c r="B13">
        <v>448.23586999999998</v>
      </c>
      <c r="C13">
        <f t="shared" si="0"/>
        <v>2403.2436459063229</v>
      </c>
      <c r="D13">
        <v>769.00787400000002</v>
      </c>
      <c r="E13">
        <f t="shared" si="1"/>
        <v>73847.581503283232</v>
      </c>
    </row>
    <row r="14" spans="1:5" x14ac:dyDescent="0.3">
      <c r="A14">
        <v>1410.5888669999999</v>
      </c>
      <c r="B14">
        <v>987.07183799999996</v>
      </c>
      <c r="C14">
        <f t="shared" si="0"/>
        <v>179366.67385298683</v>
      </c>
      <c r="D14">
        <v>1109.829346</v>
      </c>
      <c r="E14">
        <f t="shared" si="1"/>
        <v>90456.289472149409</v>
      </c>
    </row>
    <row r="15" spans="1:5" x14ac:dyDescent="0.3">
      <c r="A15">
        <v>1479.0634769999999</v>
      </c>
      <c r="B15">
        <v>1406.1514890000001</v>
      </c>
      <c r="C15">
        <f t="shared" si="0"/>
        <v>5316.1579941121199</v>
      </c>
      <c r="D15">
        <v>1373.239746</v>
      </c>
      <c r="E15">
        <f t="shared" si="1"/>
        <v>11198.66204276035</v>
      </c>
    </row>
    <row r="16" spans="1:5" x14ac:dyDescent="0.3">
      <c r="A16">
        <v>547.02533000000005</v>
      </c>
      <c r="B16">
        <v>545.176331</v>
      </c>
      <c r="C16">
        <f t="shared" si="0"/>
        <v>3.418797302001181</v>
      </c>
      <c r="D16">
        <v>807.32141100000001</v>
      </c>
      <c r="E16">
        <f t="shared" si="1"/>
        <v>67754.049783958544</v>
      </c>
    </row>
    <row r="17" spans="1:5" x14ac:dyDescent="0.3">
      <c r="A17">
        <v>960.84484899999995</v>
      </c>
      <c r="B17">
        <v>1636.9377440000001</v>
      </c>
      <c r="C17">
        <f t="shared" si="0"/>
        <v>457101.60266948119</v>
      </c>
      <c r="D17">
        <v>1319.953491</v>
      </c>
      <c r="E17">
        <f t="shared" si="1"/>
        <v>128959.01675908419</v>
      </c>
    </row>
    <row r="18" spans="1:5" x14ac:dyDescent="0.3">
      <c r="A18">
        <v>1263.869995</v>
      </c>
      <c r="B18">
        <v>1345.6480710000001</v>
      </c>
      <c r="C18">
        <f t="shared" si="0"/>
        <v>6687.6537142617854</v>
      </c>
      <c r="D18">
        <v>1343.434692</v>
      </c>
      <c r="E18">
        <f t="shared" si="1"/>
        <v>6330.5410087018126</v>
      </c>
    </row>
    <row r="19" spans="1:5" x14ac:dyDescent="0.3">
      <c r="A19">
        <v>1217.000732</v>
      </c>
      <c r="B19">
        <v>1336.824707</v>
      </c>
      <c r="C19">
        <f t="shared" si="0"/>
        <v>14357.78498480063</v>
      </c>
      <c r="D19">
        <v>1271.8370359999999</v>
      </c>
      <c r="E19">
        <f t="shared" si="1"/>
        <v>3007.0202363804078</v>
      </c>
    </row>
    <row r="20" spans="1:5" x14ac:dyDescent="0.3">
      <c r="A20">
        <v>1202.5079350000001</v>
      </c>
      <c r="B20">
        <v>706.67218000000003</v>
      </c>
      <c r="C20">
        <f t="shared" si="0"/>
        <v>245853.09593642008</v>
      </c>
      <c r="D20">
        <v>997.04656999999997</v>
      </c>
      <c r="E20">
        <f t="shared" si="1"/>
        <v>42214.372507663269</v>
      </c>
    </row>
    <row r="21" spans="1:5" x14ac:dyDescent="0.3">
      <c r="A21">
        <v>483.39382899999998</v>
      </c>
      <c r="B21">
        <v>363.33660900000001</v>
      </c>
      <c r="C21">
        <f t="shared" si="0"/>
        <v>14413.736074128394</v>
      </c>
      <c r="D21">
        <v>623.11743200000001</v>
      </c>
      <c r="E21">
        <f t="shared" si="1"/>
        <v>19522.685235301615</v>
      </c>
    </row>
    <row r="22" spans="1:5" x14ac:dyDescent="0.3">
      <c r="A22">
        <v>276.89215100000001</v>
      </c>
      <c r="B22">
        <v>201.98542800000001</v>
      </c>
      <c r="C22">
        <f t="shared" si="0"/>
        <v>5611.0171505987291</v>
      </c>
      <c r="D22">
        <v>518.68804899999998</v>
      </c>
      <c r="E22">
        <f t="shared" si="1"/>
        <v>58465.256289626384</v>
      </c>
    </row>
    <row r="23" spans="1:5" x14ac:dyDescent="0.3">
      <c r="A23">
        <v>236.299362</v>
      </c>
      <c r="B23">
        <v>186.10488900000001</v>
      </c>
      <c r="C23">
        <f t="shared" si="0"/>
        <v>2519.4851197477278</v>
      </c>
      <c r="D23">
        <v>447.986603</v>
      </c>
      <c r="E23">
        <f t="shared" si="1"/>
        <v>44811.488002192084</v>
      </c>
    </row>
    <row r="24" spans="1:5" x14ac:dyDescent="0.3">
      <c r="A24">
        <v>238.07182299999999</v>
      </c>
      <c r="B24">
        <v>272.73294099999998</v>
      </c>
      <c r="C24">
        <f t="shared" si="0"/>
        <v>1201.3931010099232</v>
      </c>
      <c r="D24">
        <v>498.38836700000002</v>
      </c>
      <c r="E24">
        <f t="shared" si="1"/>
        <v>67764.703080103951</v>
      </c>
    </row>
    <row r="25" spans="1:5" x14ac:dyDescent="0.3">
      <c r="A25">
        <v>387.81326300000001</v>
      </c>
      <c r="B25">
        <v>484.97521999999998</v>
      </c>
      <c r="C25">
        <f t="shared" si="0"/>
        <v>9440.4458880698439</v>
      </c>
      <c r="D25">
        <v>622.82910200000003</v>
      </c>
      <c r="E25">
        <f t="shared" si="1"/>
        <v>55232.444580873933</v>
      </c>
    </row>
    <row r="26" spans="1:5" x14ac:dyDescent="0.3">
      <c r="A26">
        <v>611.14154099999996</v>
      </c>
      <c r="B26">
        <v>557.30230700000004</v>
      </c>
      <c r="C26">
        <f t="shared" si="0"/>
        <v>2898.6631177067475</v>
      </c>
      <c r="D26">
        <v>686.52941899999996</v>
      </c>
      <c r="E26">
        <f t="shared" si="1"/>
        <v>5683.3321493428839</v>
      </c>
    </row>
    <row r="27" spans="1:5" x14ac:dyDescent="0.3">
      <c r="A27">
        <v>1591.5498050000001</v>
      </c>
      <c r="B27">
        <v>1398.5323490000001</v>
      </c>
      <c r="C27">
        <f t="shared" si="0"/>
        <v>37255.738320711949</v>
      </c>
      <c r="D27">
        <v>1351.796875</v>
      </c>
      <c r="E27">
        <f t="shared" si="1"/>
        <v>57481.467443584952</v>
      </c>
    </row>
    <row r="28" spans="1:5" x14ac:dyDescent="0.3">
      <c r="A28">
        <v>950.05456500000003</v>
      </c>
      <c r="B28">
        <v>973.92663600000003</v>
      </c>
      <c r="C28">
        <f t="shared" si="0"/>
        <v>569.87577382904124</v>
      </c>
      <c r="D28">
        <v>1262.273682</v>
      </c>
      <c r="E28">
        <f t="shared" si="1"/>
        <v>97480.777020259673</v>
      </c>
    </row>
    <row r="29" spans="1:5" x14ac:dyDescent="0.3">
      <c r="A29">
        <v>1259.0766599999999</v>
      </c>
      <c r="B29">
        <v>1798.440552</v>
      </c>
      <c r="C29">
        <f t="shared" si="0"/>
        <v>290913.40799338772</v>
      </c>
      <c r="D29">
        <v>1369.9407960000001</v>
      </c>
      <c r="E29">
        <f t="shared" si="1"/>
        <v>12290.856651026528</v>
      </c>
    </row>
    <row r="30" spans="1:5" x14ac:dyDescent="0.3">
      <c r="A30">
        <v>1587.127808</v>
      </c>
      <c r="B30">
        <v>1587.840698</v>
      </c>
      <c r="C30">
        <f t="shared" si="0"/>
        <v>0.50821215210002246</v>
      </c>
      <c r="D30">
        <v>1689.279297</v>
      </c>
      <c r="E30">
        <f t="shared" si="1"/>
        <v>10434.926704917138</v>
      </c>
    </row>
    <row r="31" spans="1:5" x14ac:dyDescent="0.3">
      <c r="A31">
        <v>1133.7883300000001</v>
      </c>
      <c r="B31">
        <v>1018.4408570000001</v>
      </c>
      <c r="C31">
        <f t="shared" si="0"/>
        <v>13305.039527485738</v>
      </c>
      <c r="D31">
        <v>1177.033081</v>
      </c>
      <c r="E31">
        <f t="shared" si="1"/>
        <v>1870.1084890519967</v>
      </c>
    </row>
    <row r="32" spans="1:5" x14ac:dyDescent="0.3">
      <c r="A32">
        <v>753.66644299999996</v>
      </c>
      <c r="B32">
        <v>794.89868200000001</v>
      </c>
      <c r="C32">
        <f t="shared" si="0"/>
        <v>1700.097532953125</v>
      </c>
      <c r="D32">
        <v>887.59551999999996</v>
      </c>
      <c r="E32">
        <f t="shared" si="1"/>
        <v>17936.997666071929</v>
      </c>
    </row>
    <row r="33" spans="1:5" x14ac:dyDescent="0.3">
      <c r="A33">
        <v>361.70526100000001</v>
      </c>
      <c r="B33">
        <v>305.05325299999998</v>
      </c>
      <c r="C33">
        <f t="shared" si="0"/>
        <v>3209.4500104320668</v>
      </c>
      <c r="D33">
        <v>668.45111099999997</v>
      </c>
      <c r="E33">
        <f t="shared" si="1"/>
        <v>94093.016492222479</v>
      </c>
    </row>
    <row r="34" spans="1:5" x14ac:dyDescent="0.3">
      <c r="A34">
        <v>263.96978799999999</v>
      </c>
      <c r="B34">
        <v>203.974457</v>
      </c>
      <c r="C34">
        <f t="shared" si="0"/>
        <v>3599.4397417995601</v>
      </c>
      <c r="D34">
        <v>528.70684800000004</v>
      </c>
      <c r="E34">
        <f t="shared" si="1"/>
        <v>70085.710937443626</v>
      </c>
    </row>
    <row r="35" spans="1:5" x14ac:dyDescent="0.3">
      <c r="A35">
        <v>229.224335</v>
      </c>
      <c r="B35">
        <v>179.95941199999999</v>
      </c>
      <c r="C35">
        <f t="shared" si="0"/>
        <v>2427.0326381959298</v>
      </c>
      <c r="D35">
        <v>457.80844100000002</v>
      </c>
      <c r="E35">
        <f t="shared" si="1"/>
        <v>52250.693515819243</v>
      </c>
    </row>
    <row r="36" spans="1:5" x14ac:dyDescent="0.3">
      <c r="A36">
        <v>367.91632099999998</v>
      </c>
      <c r="B36">
        <v>617.558899</v>
      </c>
      <c r="C36">
        <f t="shared" si="0"/>
        <v>62321.416750486089</v>
      </c>
      <c r="D36">
        <v>656.06707800000004</v>
      </c>
      <c r="E36">
        <f t="shared" si="1"/>
        <v>83030.858759673079</v>
      </c>
    </row>
    <row r="37" spans="1:5" x14ac:dyDescent="0.3">
      <c r="A37">
        <v>864.65417500000001</v>
      </c>
      <c r="B37">
        <v>1053.294067</v>
      </c>
      <c r="C37">
        <f t="shared" si="0"/>
        <v>35585.008853771673</v>
      </c>
      <c r="D37">
        <v>1173.9798579999999</v>
      </c>
      <c r="E37">
        <f t="shared" si="1"/>
        <v>95682.378163416433</v>
      </c>
    </row>
    <row r="38" spans="1:5" x14ac:dyDescent="0.3">
      <c r="A38">
        <v>1253.384399</v>
      </c>
      <c r="B38">
        <v>1220.0203859999999</v>
      </c>
      <c r="C38">
        <f t="shared" si="0"/>
        <v>1113.1573634641766</v>
      </c>
      <c r="D38">
        <v>1462.4147949999999</v>
      </c>
      <c r="E38">
        <f t="shared" si="1"/>
        <v>43693.706451916769</v>
      </c>
    </row>
    <row r="39" spans="1:5" x14ac:dyDescent="0.3">
      <c r="A39">
        <v>710.30157499999996</v>
      </c>
      <c r="B39">
        <v>1183.4285890000001</v>
      </c>
      <c r="C39">
        <f t="shared" si="0"/>
        <v>223849.17137655633</v>
      </c>
      <c r="D39">
        <v>1048.041504</v>
      </c>
      <c r="E39">
        <f t="shared" si="1"/>
        <v>114068.2596409251</v>
      </c>
    </row>
    <row r="40" spans="1:5" x14ac:dyDescent="0.3">
      <c r="A40">
        <v>582.61248799999998</v>
      </c>
      <c r="B40">
        <v>764.75292999999999</v>
      </c>
      <c r="C40">
        <f t="shared" si="0"/>
        <v>33175.140611955365</v>
      </c>
      <c r="D40">
        <v>950.83935499999995</v>
      </c>
      <c r="E40">
        <f t="shared" si="1"/>
        <v>135591.02558063567</v>
      </c>
    </row>
    <row r="41" spans="1:5" x14ac:dyDescent="0.3">
      <c r="A41">
        <v>754.96283000000005</v>
      </c>
      <c r="B41">
        <v>991.75903300000004</v>
      </c>
      <c r="C41">
        <f t="shared" si="0"/>
        <v>56072.441755217202</v>
      </c>
      <c r="D41">
        <v>925.60082999999997</v>
      </c>
      <c r="E41">
        <f t="shared" si="1"/>
        <v>29117.327043999972</v>
      </c>
    </row>
    <row r="42" spans="1:5" x14ac:dyDescent="0.3">
      <c r="A42">
        <v>1080.149414</v>
      </c>
      <c r="B42">
        <v>1098.6385499999999</v>
      </c>
      <c r="C42">
        <f t="shared" si="0"/>
        <v>341.84815002649293</v>
      </c>
      <c r="D42">
        <v>1149.965698</v>
      </c>
      <c r="E42">
        <f t="shared" si="1"/>
        <v>4874.3135115686555</v>
      </c>
    </row>
    <row r="43" spans="1:5" x14ac:dyDescent="0.3">
      <c r="A43">
        <v>681.03173800000002</v>
      </c>
      <c r="B43">
        <v>691.746216</v>
      </c>
      <c r="C43">
        <f t="shared" si="0"/>
        <v>114.80003881248369</v>
      </c>
      <c r="D43">
        <v>747.29620399999999</v>
      </c>
      <c r="E43">
        <f t="shared" si="1"/>
        <v>4390.9794542651516</v>
      </c>
    </row>
    <row r="44" spans="1:5" x14ac:dyDescent="0.3">
      <c r="A44">
        <v>415.709564</v>
      </c>
      <c r="B44">
        <v>448.56427000000002</v>
      </c>
      <c r="C44">
        <f t="shared" si="0"/>
        <v>1079.4317063464375</v>
      </c>
      <c r="D44">
        <v>719.55969200000004</v>
      </c>
      <c r="E44">
        <f t="shared" si="1"/>
        <v>92324.900285616415</v>
      </c>
    </row>
    <row r="45" spans="1:5" x14ac:dyDescent="0.3">
      <c r="A45">
        <v>257.968231</v>
      </c>
      <c r="B45">
        <v>229.555969</v>
      </c>
      <c r="C45">
        <f t="shared" si="0"/>
        <v>807.2566319566439</v>
      </c>
      <c r="D45">
        <v>571.85199</v>
      </c>
      <c r="E45">
        <f t="shared" si="1"/>
        <v>98523.014163970074</v>
      </c>
    </row>
    <row r="46" spans="1:5" x14ac:dyDescent="0.3">
      <c r="A46">
        <v>222.282532</v>
      </c>
      <c r="B46">
        <v>261.60162400000002</v>
      </c>
      <c r="C46">
        <f t="shared" si="0"/>
        <v>1545.9909957044649</v>
      </c>
      <c r="D46">
        <v>486.23703</v>
      </c>
      <c r="E46">
        <f t="shared" si="1"/>
        <v>69671.977014432006</v>
      </c>
    </row>
    <row r="47" spans="1:5" x14ac:dyDescent="0.3">
      <c r="A47">
        <v>285.65463299999999</v>
      </c>
      <c r="B47">
        <v>487.46621699999997</v>
      </c>
      <c r="C47">
        <f t="shared" si="0"/>
        <v>40727.91543658905</v>
      </c>
      <c r="D47">
        <v>520.97601299999997</v>
      </c>
      <c r="E47">
        <f t="shared" si="1"/>
        <v>55376.151885104387</v>
      </c>
    </row>
    <row r="48" spans="1:5" x14ac:dyDescent="0.3">
      <c r="A48">
        <v>326.76632699999999</v>
      </c>
      <c r="B48">
        <v>460.846588</v>
      </c>
      <c r="C48">
        <f t="shared" si="0"/>
        <v>17977.516389828124</v>
      </c>
      <c r="D48">
        <v>844.43609600000002</v>
      </c>
      <c r="E48">
        <f t="shared" si="1"/>
        <v>267981.98973651347</v>
      </c>
    </row>
    <row r="49" spans="1:5" x14ac:dyDescent="0.3">
      <c r="A49">
        <v>576.64959699999997</v>
      </c>
      <c r="B49">
        <v>746.40460199999995</v>
      </c>
      <c r="C49">
        <f t="shared" si="0"/>
        <v>28816.761722550018</v>
      </c>
      <c r="D49">
        <v>798.19201699999996</v>
      </c>
      <c r="E49">
        <f t="shared" si="1"/>
        <v>49081.043859456397</v>
      </c>
    </row>
    <row r="50" spans="1:5" x14ac:dyDescent="0.3">
      <c r="A50">
        <v>436.12970000000001</v>
      </c>
      <c r="B50">
        <v>580.84362799999997</v>
      </c>
      <c r="C50">
        <f t="shared" si="0"/>
        <v>20942.12095718917</v>
      </c>
      <c r="D50">
        <v>723.31286599999999</v>
      </c>
      <c r="E50">
        <f t="shared" si="1"/>
        <v>82474.170833783544</v>
      </c>
    </row>
    <row r="51" spans="1:5" x14ac:dyDescent="0.3">
      <c r="A51">
        <v>600.56970200000001</v>
      </c>
      <c r="B51">
        <v>804.66430700000001</v>
      </c>
      <c r="C51">
        <f t="shared" si="0"/>
        <v>41654.607790106027</v>
      </c>
      <c r="D51">
        <v>795.57446300000004</v>
      </c>
      <c r="E51">
        <f t="shared" si="1"/>
        <v>38026.856812667131</v>
      </c>
    </row>
    <row r="52" spans="1:5" x14ac:dyDescent="0.3">
      <c r="A52">
        <v>1873.2879640000001</v>
      </c>
      <c r="B52">
        <v>1782.2780760000001</v>
      </c>
      <c r="C52">
        <f t="shared" si="0"/>
        <v>8282.7997137725524</v>
      </c>
      <c r="D52">
        <v>1571.4895019999999</v>
      </c>
      <c r="E52">
        <f t="shared" si="1"/>
        <v>91082.311665565561</v>
      </c>
    </row>
    <row r="53" spans="1:5" x14ac:dyDescent="0.3">
      <c r="A53">
        <v>1551.928345</v>
      </c>
      <c r="B53">
        <v>1980.780884</v>
      </c>
      <c r="C53">
        <f t="shared" si="0"/>
        <v>183914.50020674651</v>
      </c>
      <c r="D53">
        <v>1814.7989500000001</v>
      </c>
      <c r="E53">
        <f t="shared" si="1"/>
        <v>69100.954973066066</v>
      </c>
    </row>
    <row r="54" spans="1:5" x14ac:dyDescent="0.3">
      <c r="A54">
        <v>897.42413299999998</v>
      </c>
      <c r="B54">
        <v>1152.4239500000001</v>
      </c>
      <c r="C54">
        <f t="shared" si="0"/>
        <v>65024.906670033553</v>
      </c>
      <c r="D54">
        <v>1225.5169679999999</v>
      </c>
      <c r="E54">
        <f t="shared" si="1"/>
        <v>107644.90837833718</v>
      </c>
    </row>
    <row r="55" spans="1:5" x14ac:dyDescent="0.3">
      <c r="A55">
        <v>910.58184800000004</v>
      </c>
      <c r="B55">
        <v>951.55035399999997</v>
      </c>
      <c r="C55">
        <f t="shared" si="0"/>
        <v>1678.4184838720305</v>
      </c>
      <c r="D55">
        <v>1128.4873050000001</v>
      </c>
      <c r="E55">
        <f t="shared" si="1"/>
        <v>47482.78819037888</v>
      </c>
    </row>
    <row r="56" spans="1:5" x14ac:dyDescent="0.3">
      <c r="A56">
        <v>372.05276500000002</v>
      </c>
      <c r="B56">
        <v>479.937408</v>
      </c>
      <c r="C56">
        <f t="shared" si="0"/>
        <v>11639.096195237445</v>
      </c>
      <c r="D56">
        <v>694.44226100000003</v>
      </c>
      <c r="E56">
        <f t="shared" si="1"/>
        <v>103934.98713113402</v>
      </c>
    </row>
    <row r="57" spans="1:5" x14ac:dyDescent="0.3">
      <c r="A57">
        <v>285.99801600000001</v>
      </c>
      <c r="B57">
        <v>288.47155800000002</v>
      </c>
      <c r="C57">
        <f t="shared" si="0"/>
        <v>6.1184100257640441</v>
      </c>
      <c r="D57">
        <v>604.34143100000006</v>
      </c>
      <c r="E57">
        <f t="shared" si="1"/>
        <v>101342.52987386225</v>
      </c>
    </row>
    <row r="58" spans="1:5" x14ac:dyDescent="0.3">
      <c r="A58">
        <v>237.53486599999999</v>
      </c>
      <c r="B58">
        <v>220.46371500000001</v>
      </c>
      <c r="C58">
        <f t="shared" si="0"/>
        <v>291.4241964648005</v>
      </c>
      <c r="D58">
        <v>519.379639</v>
      </c>
      <c r="E58">
        <f t="shared" si="1"/>
        <v>79436.47606742155</v>
      </c>
    </row>
    <row r="59" spans="1:5" x14ac:dyDescent="0.3">
      <c r="A59">
        <v>217.18800400000001</v>
      </c>
      <c r="B59">
        <v>230.39604199999999</v>
      </c>
      <c r="C59">
        <f t="shared" si="0"/>
        <v>174.45226780944367</v>
      </c>
      <c r="D59">
        <v>464.84927399999998</v>
      </c>
      <c r="E59">
        <f t="shared" si="1"/>
        <v>61336.10465801289</v>
      </c>
    </row>
    <row r="60" spans="1:5" x14ac:dyDescent="0.3">
      <c r="A60">
        <v>275.93164100000001</v>
      </c>
      <c r="B60">
        <v>546.66125499999998</v>
      </c>
      <c r="C60">
        <f t="shared" si="0"/>
        <v>73294.523896588973</v>
      </c>
      <c r="D60">
        <v>607.82019000000003</v>
      </c>
      <c r="E60">
        <f t="shared" si="1"/>
        <v>110150.00895732541</v>
      </c>
    </row>
    <row r="61" spans="1:5" x14ac:dyDescent="0.3">
      <c r="A61">
        <v>884.27380400000004</v>
      </c>
      <c r="B61">
        <v>1196.9727780000001</v>
      </c>
      <c r="C61">
        <f t="shared" si="0"/>
        <v>97780.648340652682</v>
      </c>
      <c r="D61">
        <v>1234.5656739999999</v>
      </c>
      <c r="E61">
        <f t="shared" si="1"/>
        <v>122704.39418809683</v>
      </c>
    </row>
    <row r="62" spans="1:5" x14ac:dyDescent="0.3">
      <c r="A62">
        <v>1565.958496</v>
      </c>
      <c r="B62">
        <v>1636.6522219999999</v>
      </c>
      <c r="C62">
        <f t="shared" si="0"/>
        <v>4997.6028957630715</v>
      </c>
      <c r="D62">
        <v>1686.9255370000001</v>
      </c>
      <c r="E62">
        <f t="shared" si="1"/>
        <v>14633.025008295706</v>
      </c>
    </row>
    <row r="63" spans="1:5" x14ac:dyDescent="0.3">
      <c r="A63">
        <v>801.40057400000001</v>
      </c>
      <c r="B63">
        <v>968.21392800000001</v>
      </c>
      <c r="C63">
        <f t="shared" si="0"/>
        <v>27826.695072729319</v>
      </c>
      <c r="D63">
        <v>1174.0173339999999</v>
      </c>
      <c r="E63">
        <f t="shared" si="1"/>
        <v>138843.24983289751</v>
      </c>
    </row>
    <row r="64" spans="1:5" x14ac:dyDescent="0.3">
      <c r="A64">
        <v>751.597534</v>
      </c>
      <c r="B64">
        <v>791.06390399999998</v>
      </c>
      <c r="C64">
        <f t="shared" si="0"/>
        <v>1557.5943609768988</v>
      </c>
      <c r="D64">
        <v>881.62109399999997</v>
      </c>
      <c r="E64">
        <f t="shared" si="1"/>
        <v>16906.126155073594</v>
      </c>
    </row>
    <row r="65" spans="1:5" x14ac:dyDescent="0.3">
      <c r="A65">
        <v>376.97033699999997</v>
      </c>
      <c r="B65">
        <v>676.31897000000004</v>
      </c>
      <c r="C65">
        <f t="shared" si="0"/>
        <v>89609.604078968725</v>
      </c>
      <c r="D65">
        <v>704.20819100000006</v>
      </c>
      <c r="E65">
        <f t="shared" si="1"/>
        <v>107084.61309052537</v>
      </c>
    </row>
    <row r="66" spans="1:5" x14ac:dyDescent="0.3">
      <c r="A66">
        <v>498.23324600000001</v>
      </c>
      <c r="B66">
        <v>717.223389</v>
      </c>
      <c r="C66">
        <f t="shared" si="0"/>
        <v>47956.682731160443</v>
      </c>
      <c r="D66">
        <v>837.87133800000004</v>
      </c>
      <c r="E66">
        <f t="shared" si="1"/>
        <v>115354.03353740048</v>
      </c>
    </row>
    <row r="67" spans="1:5" x14ac:dyDescent="0.3">
      <c r="A67">
        <v>341.84207199999997</v>
      </c>
      <c r="B67">
        <v>434.72403000000003</v>
      </c>
      <c r="C67">
        <f t="shared" si="0"/>
        <v>8627.0581219137748</v>
      </c>
      <c r="D67">
        <v>645.36499000000003</v>
      </c>
      <c r="E67">
        <f t="shared" si="1"/>
        <v>92126.161751234758</v>
      </c>
    </row>
    <row r="68" spans="1:5" x14ac:dyDescent="0.3">
      <c r="A68">
        <v>256.22345000000001</v>
      </c>
      <c r="B68">
        <v>270.928223</v>
      </c>
      <c r="C68">
        <f t="shared" ref="C68:C110" si="2">(A68-B68)^2</f>
        <v>216.23034898152866</v>
      </c>
      <c r="D68">
        <v>564.21295199999997</v>
      </c>
      <c r="E68">
        <f t="shared" ref="E68:E110" si="3">(A68-D68)^2</f>
        <v>94857.533342207986</v>
      </c>
    </row>
    <row r="69" spans="1:5" x14ac:dyDescent="0.3">
      <c r="A69">
        <v>208.8871</v>
      </c>
      <c r="B69">
        <v>208.705063</v>
      </c>
      <c r="C69">
        <f t="shared" si="2"/>
        <v>3.3137469369002991E-2</v>
      </c>
      <c r="D69">
        <v>467.08895899999999</v>
      </c>
      <c r="E69">
        <f t="shared" si="3"/>
        <v>66668.199991055881</v>
      </c>
    </row>
    <row r="70" spans="1:5" x14ac:dyDescent="0.3">
      <c r="A70">
        <v>189.26679999999999</v>
      </c>
      <c r="B70">
        <v>178.94577000000001</v>
      </c>
      <c r="C70">
        <f t="shared" si="2"/>
        <v>106.52366026089956</v>
      </c>
      <c r="D70">
        <v>407.90698200000003</v>
      </c>
      <c r="E70">
        <f t="shared" si="3"/>
        <v>47803.529184993138</v>
      </c>
    </row>
    <row r="71" spans="1:5" x14ac:dyDescent="0.3">
      <c r="A71">
        <v>191.85063199999999</v>
      </c>
      <c r="B71">
        <v>248.36793499999999</v>
      </c>
      <c r="C71">
        <f t="shared" si="2"/>
        <v>3194.2055383938086</v>
      </c>
      <c r="D71">
        <v>418.96896400000003</v>
      </c>
      <c r="E71">
        <f t="shared" si="3"/>
        <v>51582.736730462238</v>
      </c>
    </row>
    <row r="72" spans="1:5" x14ac:dyDescent="0.3">
      <c r="A72">
        <v>190.93313599999999</v>
      </c>
      <c r="B72">
        <v>247.260651</v>
      </c>
      <c r="C72">
        <f t="shared" si="2"/>
        <v>3172.7889460752258</v>
      </c>
      <c r="D72">
        <v>404.16137700000002</v>
      </c>
      <c r="E72">
        <f t="shared" si="3"/>
        <v>45466.282759954091</v>
      </c>
    </row>
    <row r="73" spans="1:5" x14ac:dyDescent="0.3">
      <c r="A73">
        <v>384.24408</v>
      </c>
      <c r="B73">
        <v>794.25335700000005</v>
      </c>
      <c r="C73">
        <f t="shared" si="2"/>
        <v>168107.60722606277</v>
      </c>
      <c r="D73">
        <v>937.31402600000001</v>
      </c>
      <c r="E73">
        <f t="shared" si="3"/>
        <v>305886.36516844301</v>
      </c>
    </row>
    <row r="74" spans="1:5" x14ac:dyDescent="0.3">
      <c r="A74">
        <v>1219.9113769999999</v>
      </c>
      <c r="B74">
        <v>1521.446289</v>
      </c>
      <c r="C74">
        <f t="shared" si="2"/>
        <v>90923.303154847788</v>
      </c>
      <c r="D74">
        <v>1537.015259</v>
      </c>
      <c r="E74">
        <f t="shared" si="3"/>
        <v>100554.87197947</v>
      </c>
    </row>
    <row r="75" spans="1:5" x14ac:dyDescent="0.3">
      <c r="A75">
        <v>927.793274</v>
      </c>
      <c r="B75">
        <v>1442.4888920000001</v>
      </c>
      <c r="C75">
        <f t="shared" si="2"/>
        <v>264911.57918840199</v>
      </c>
      <c r="D75">
        <v>1234.807251</v>
      </c>
      <c r="E75">
        <f t="shared" si="3"/>
        <v>94257.582073356505</v>
      </c>
    </row>
    <row r="76" spans="1:5" x14ac:dyDescent="0.3">
      <c r="A76">
        <v>1106.7476810000001</v>
      </c>
      <c r="B76">
        <v>1322.7008060000001</v>
      </c>
      <c r="C76">
        <f t="shared" si="2"/>
        <v>46635.752197265625</v>
      </c>
      <c r="D76">
        <v>1357.1419679999999</v>
      </c>
      <c r="E76">
        <f t="shared" si="3"/>
        <v>62697.298962238296</v>
      </c>
    </row>
    <row r="77" spans="1:5" x14ac:dyDescent="0.3">
      <c r="A77">
        <v>1131.4384769999999</v>
      </c>
      <c r="B77">
        <v>1554.528564</v>
      </c>
      <c r="C77">
        <f t="shared" si="2"/>
        <v>179005.22171766759</v>
      </c>
      <c r="D77">
        <v>1424.6910399999999</v>
      </c>
      <c r="E77">
        <f t="shared" si="3"/>
        <v>85997.06570606897</v>
      </c>
    </row>
    <row r="78" spans="1:5" x14ac:dyDescent="0.3">
      <c r="A78">
        <v>916.15417500000001</v>
      </c>
      <c r="B78">
        <v>905.47735599999999</v>
      </c>
      <c r="C78">
        <f t="shared" si="2"/>
        <v>113.9944639587615</v>
      </c>
      <c r="D78">
        <v>1000.441345</v>
      </c>
      <c r="E78">
        <f t="shared" si="3"/>
        <v>7104.3270266088912</v>
      </c>
    </row>
    <row r="79" spans="1:5" x14ac:dyDescent="0.3">
      <c r="A79">
        <v>532.37408400000004</v>
      </c>
      <c r="B79">
        <v>506.33004799999998</v>
      </c>
      <c r="C79">
        <f t="shared" si="2"/>
        <v>678.29181116929919</v>
      </c>
      <c r="D79">
        <v>708.11975099999995</v>
      </c>
      <c r="E79">
        <f t="shared" si="3"/>
        <v>30886.53946927486</v>
      </c>
    </row>
    <row r="80" spans="1:5" x14ac:dyDescent="0.3">
      <c r="A80">
        <v>302.72406000000001</v>
      </c>
      <c r="B80">
        <v>383.17141700000002</v>
      </c>
      <c r="C80">
        <f t="shared" si="2"/>
        <v>6471.7772482854507</v>
      </c>
      <c r="D80">
        <v>618.63610800000004</v>
      </c>
      <c r="E80">
        <f t="shared" si="3"/>
        <v>99800.42207155432</v>
      </c>
    </row>
    <row r="81" spans="1:5" x14ac:dyDescent="0.3">
      <c r="A81">
        <v>250.24693300000001</v>
      </c>
      <c r="B81">
        <v>298.53332499999999</v>
      </c>
      <c r="C81">
        <f t="shared" si="2"/>
        <v>2331.5756523776618</v>
      </c>
      <c r="D81">
        <v>564.589294</v>
      </c>
      <c r="E81">
        <f t="shared" si="3"/>
        <v>98811.119919054312</v>
      </c>
    </row>
    <row r="82" spans="1:5" x14ac:dyDescent="0.3">
      <c r="A82">
        <v>214.415085</v>
      </c>
      <c r="B82">
        <v>185.26913500000001</v>
      </c>
      <c r="C82">
        <f t="shared" si="2"/>
        <v>849.48640140249995</v>
      </c>
      <c r="D82">
        <v>468.22912600000001</v>
      </c>
      <c r="E82">
        <f t="shared" si="3"/>
        <v>64421.567408749681</v>
      </c>
    </row>
    <row r="83" spans="1:5" x14ac:dyDescent="0.3">
      <c r="A83">
        <v>204.37380999999999</v>
      </c>
      <c r="B83">
        <v>220.625336</v>
      </c>
      <c r="C83">
        <f t="shared" si="2"/>
        <v>264.11209732867638</v>
      </c>
      <c r="D83">
        <v>428.25134300000002</v>
      </c>
      <c r="E83">
        <f t="shared" si="3"/>
        <v>50121.149782166103</v>
      </c>
    </row>
    <row r="84" spans="1:5" x14ac:dyDescent="0.3">
      <c r="A84">
        <v>448.40768400000002</v>
      </c>
      <c r="B84">
        <v>1073.974731</v>
      </c>
      <c r="C84">
        <f t="shared" si="2"/>
        <v>391334.13029230019</v>
      </c>
      <c r="D84">
        <v>1140.429443</v>
      </c>
      <c r="E84">
        <f t="shared" si="3"/>
        <v>478894.11492945405</v>
      </c>
    </row>
    <row r="85" spans="1:5" x14ac:dyDescent="0.3">
      <c r="A85">
        <v>441.26672400000001</v>
      </c>
      <c r="B85">
        <v>793.58013900000003</v>
      </c>
      <c r="C85">
        <f t="shared" si="2"/>
        <v>124124.74238896224</v>
      </c>
      <c r="D85">
        <v>979.730591</v>
      </c>
      <c r="E85">
        <f t="shared" si="3"/>
        <v>289943.33606459363</v>
      </c>
    </row>
    <row r="86" spans="1:5" x14ac:dyDescent="0.3">
      <c r="A86">
        <v>825.22674600000005</v>
      </c>
      <c r="B86">
        <v>558.17346199999997</v>
      </c>
      <c r="C86">
        <f t="shared" si="2"/>
        <v>71317.456495184699</v>
      </c>
      <c r="D86">
        <v>744.06353799999999</v>
      </c>
      <c r="E86">
        <f t="shared" si="3"/>
        <v>6587.4663328512725</v>
      </c>
    </row>
    <row r="87" spans="1:5" x14ac:dyDescent="0.3">
      <c r="A87">
        <v>601.22076400000003</v>
      </c>
      <c r="B87">
        <v>1306.3138429999999</v>
      </c>
      <c r="C87">
        <f t="shared" si="2"/>
        <v>497156.25005370006</v>
      </c>
      <c r="D87">
        <v>1022.637878</v>
      </c>
      <c r="E87">
        <f t="shared" si="3"/>
        <v>177592.38397208898</v>
      </c>
    </row>
    <row r="88" spans="1:5" x14ac:dyDescent="0.3">
      <c r="A88">
        <v>1141.814697</v>
      </c>
      <c r="B88">
        <v>1603.3817140000001</v>
      </c>
      <c r="C88">
        <f t="shared" si="2"/>
        <v>213044.11118227837</v>
      </c>
      <c r="D88">
        <v>1736.261475</v>
      </c>
      <c r="E88">
        <f t="shared" si="3"/>
        <v>353366.9718745813</v>
      </c>
    </row>
    <row r="89" spans="1:5" x14ac:dyDescent="0.3">
      <c r="A89">
        <v>1615.4057620000001</v>
      </c>
      <c r="B89">
        <v>2292.4357909999999</v>
      </c>
      <c r="C89">
        <f t="shared" si="2"/>
        <v>458369.66016774054</v>
      </c>
      <c r="D89">
        <v>1806.8481449999999</v>
      </c>
      <c r="E89">
        <f t="shared" si="3"/>
        <v>36650.186008718629</v>
      </c>
    </row>
    <row r="90" spans="1:5" x14ac:dyDescent="0.3">
      <c r="A90">
        <v>1134.9361570000001</v>
      </c>
      <c r="B90">
        <v>1543.666138</v>
      </c>
      <c r="C90">
        <f t="shared" si="2"/>
        <v>167060.19736826033</v>
      </c>
      <c r="D90">
        <v>1565.273193</v>
      </c>
      <c r="E90">
        <f t="shared" si="3"/>
        <v>185189.96455326522</v>
      </c>
    </row>
    <row r="91" spans="1:5" x14ac:dyDescent="0.3">
      <c r="A91">
        <v>1207.5992429999999</v>
      </c>
      <c r="B91">
        <v>987.72027600000001</v>
      </c>
      <c r="C91">
        <f t="shared" si="2"/>
        <v>48346.760128987036</v>
      </c>
      <c r="D91">
        <v>1246.8663329999999</v>
      </c>
      <c r="E91">
        <f t="shared" si="3"/>
        <v>1541.9043570681042</v>
      </c>
    </row>
    <row r="92" spans="1:5" x14ac:dyDescent="0.3">
      <c r="A92">
        <v>567.85583499999996</v>
      </c>
      <c r="B92">
        <v>319.59634399999999</v>
      </c>
      <c r="C92">
        <f t="shared" si="2"/>
        <v>61632.774871579066</v>
      </c>
      <c r="D92">
        <v>679.18804899999998</v>
      </c>
      <c r="E92">
        <f t="shared" si="3"/>
        <v>12394.861874141801</v>
      </c>
    </row>
    <row r="93" spans="1:5" x14ac:dyDescent="0.3">
      <c r="A93">
        <v>293.45443699999998</v>
      </c>
      <c r="B93">
        <v>210.33111600000001</v>
      </c>
      <c r="C93">
        <f t="shared" si="2"/>
        <v>6909.4864940690368</v>
      </c>
      <c r="D93">
        <v>547.41668700000002</v>
      </c>
      <c r="E93">
        <f t="shared" si="3"/>
        <v>64496.824425062521</v>
      </c>
    </row>
    <row r="94" spans="1:5" x14ac:dyDescent="0.3">
      <c r="A94">
        <v>248.89532500000001</v>
      </c>
      <c r="B94">
        <v>186.03424100000001</v>
      </c>
      <c r="C94">
        <f t="shared" si="2"/>
        <v>3951.5158816550565</v>
      </c>
      <c r="D94">
        <v>476.555542</v>
      </c>
      <c r="E94">
        <f t="shared" si="3"/>
        <v>51829.174404487087</v>
      </c>
    </row>
    <row r="95" spans="1:5" x14ac:dyDescent="0.3">
      <c r="A95">
        <v>254.80304000000001</v>
      </c>
      <c r="B95">
        <v>359.03771999999998</v>
      </c>
      <c r="C95">
        <f t="shared" si="2"/>
        <v>10864.868514702393</v>
      </c>
      <c r="D95">
        <v>520.26434300000005</v>
      </c>
      <c r="E95">
        <f t="shared" si="3"/>
        <v>70469.703390457827</v>
      </c>
    </row>
    <row r="96" spans="1:5" x14ac:dyDescent="0.3">
      <c r="A96">
        <v>499.50842299999999</v>
      </c>
      <c r="B96">
        <v>781.90948500000002</v>
      </c>
      <c r="C96">
        <f t="shared" si="2"/>
        <v>79750.359818727855</v>
      </c>
      <c r="D96">
        <v>977.38995399999999</v>
      </c>
      <c r="E96">
        <f t="shared" si="3"/>
        <v>228370.75767090396</v>
      </c>
    </row>
    <row r="97" spans="1:5" x14ac:dyDescent="0.3">
      <c r="A97">
        <v>893.62280299999998</v>
      </c>
      <c r="B97">
        <v>1205.651611</v>
      </c>
      <c r="C97">
        <f t="shared" si="2"/>
        <v>97361.977021900879</v>
      </c>
      <c r="D97">
        <v>1289.158447</v>
      </c>
      <c r="E97">
        <f t="shared" si="3"/>
        <v>156448.44567449478</v>
      </c>
    </row>
    <row r="98" spans="1:5" x14ac:dyDescent="0.3">
      <c r="A98">
        <v>506.86859099999998</v>
      </c>
      <c r="B98">
        <v>728.09130900000002</v>
      </c>
      <c r="C98">
        <f t="shared" si="2"/>
        <v>48939.490959307543</v>
      </c>
      <c r="D98">
        <v>898.05407700000001</v>
      </c>
      <c r="E98">
        <f t="shared" si="3"/>
        <v>153026.08445705622</v>
      </c>
    </row>
    <row r="99" spans="1:5" x14ac:dyDescent="0.3">
      <c r="A99">
        <v>834.85742200000004</v>
      </c>
      <c r="B99">
        <v>1091.1674800000001</v>
      </c>
      <c r="C99">
        <f t="shared" si="2"/>
        <v>65694.845831963379</v>
      </c>
      <c r="D99">
        <v>1026.7639160000001</v>
      </c>
      <c r="E99">
        <f t="shared" si="3"/>
        <v>36828.102439372058</v>
      </c>
    </row>
    <row r="100" spans="1:5" x14ac:dyDescent="0.3">
      <c r="A100">
        <v>614.72723399999995</v>
      </c>
      <c r="B100">
        <v>540.65490699999998</v>
      </c>
      <c r="C100">
        <f t="shared" si="2"/>
        <v>5486.7096271949249</v>
      </c>
      <c r="D100">
        <v>890.27716099999998</v>
      </c>
      <c r="E100">
        <f t="shared" si="3"/>
        <v>75927.762269705345</v>
      </c>
    </row>
    <row r="101" spans="1:5" x14ac:dyDescent="0.3">
      <c r="A101">
        <v>650.31518600000004</v>
      </c>
      <c r="B101">
        <v>1170.813721</v>
      </c>
      <c r="C101">
        <f t="shared" si="2"/>
        <v>270918.72493714618</v>
      </c>
      <c r="D101">
        <v>1062.276001</v>
      </c>
      <c r="E101">
        <f t="shared" si="3"/>
        <v>169711.71309546416</v>
      </c>
    </row>
    <row r="102" spans="1:5" x14ac:dyDescent="0.3">
      <c r="A102">
        <v>1025.5722659999999</v>
      </c>
      <c r="B102">
        <v>1086.9263920000001</v>
      </c>
      <c r="C102">
        <f t="shared" si="2"/>
        <v>3764.3287772238978</v>
      </c>
      <c r="D102">
        <v>1164.651611</v>
      </c>
      <c r="E102">
        <f t="shared" si="3"/>
        <v>19343.064205629053</v>
      </c>
    </row>
    <row r="103" spans="1:5" x14ac:dyDescent="0.3">
      <c r="A103">
        <v>551.50140399999998</v>
      </c>
      <c r="B103">
        <v>412.84207199999997</v>
      </c>
      <c r="C103">
        <f t="shared" si="2"/>
        <v>19226.410350686227</v>
      </c>
      <c r="D103">
        <v>675.25543200000004</v>
      </c>
      <c r="E103">
        <f t="shared" si="3"/>
        <v>15315.059446224799</v>
      </c>
    </row>
    <row r="104" spans="1:5" x14ac:dyDescent="0.3">
      <c r="A104">
        <v>286.96630900000002</v>
      </c>
      <c r="B104">
        <v>215.6763</v>
      </c>
      <c r="C104">
        <f t="shared" si="2"/>
        <v>5082.2653832200849</v>
      </c>
      <c r="D104">
        <v>532.85900900000001</v>
      </c>
      <c r="E104">
        <f t="shared" si="3"/>
        <v>60463.219913289999</v>
      </c>
    </row>
    <row r="105" spans="1:5" x14ac:dyDescent="0.3">
      <c r="A105">
        <v>220.548035</v>
      </c>
      <c r="B105">
        <v>179.191666</v>
      </c>
      <c r="C105">
        <f t="shared" si="2"/>
        <v>1710.3492568641611</v>
      </c>
      <c r="D105">
        <v>450.621826</v>
      </c>
      <c r="E105">
        <f t="shared" si="3"/>
        <v>52933.949305111681</v>
      </c>
    </row>
    <row r="106" spans="1:5" x14ac:dyDescent="0.3">
      <c r="A106">
        <v>191.51959199999999</v>
      </c>
      <c r="B106">
        <v>172.791031</v>
      </c>
      <c r="C106">
        <f t="shared" si="2"/>
        <v>350.75899713072045</v>
      </c>
      <c r="D106">
        <v>400.78598</v>
      </c>
      <c r="E106">
        <f t="shared" si="3"/>
        <v>43792.421146566543</v>
      </c>
    </row>
    <row r="107" spans="1:5" x14ac:dyDescent="0.3">
      <c r="A107">
        <v>176.284592</v>
      </c>
      <c r="B107">
        <v>173.82925399999999</v>
      </c>
      <c r="C107">
        <f t="shared" si="2"/>
        <v>6.028684694244058</v>
      </c>
      <c r="D107">
        <v>367.90493800000002</v>
      </c>
      <c r="E107">
        <f t="shared" si="3"/>
        <v>36718.357001159718</v>
      </c>
    </row>
    <row r="108" spans="1:5" x14ac:dyDescent="0.3">
      <c r="A108">
        <v>175.143539</v>
      </c>
      <c r="B108">
        <v>252.24018899999999</v>
      </c>
      <c r="C108">
        <f t="shared" si="2"/>
        <v>5943.8934412224971</v>
      </c>
      <c r="D108">
        <v>385.82818600000002</v>
      </c>
      <c r="E108">
        <f t="shared" si="3"/>
        <v>44388.020481514613</v>
      </c>
    </row>
    <row r="109" spans="1:5" x14ac:dyDescent="0.3">
      <c r="A109">
        <v>233.51396199999999</v>
      </c>
      <c r="B109">
        <v>473.91308600000002</v>
      </c>
      <c r="C109">
        <f t="shared" si="2"/>
        <v>57791.738819967388</v>
      </c>
      <c r="D109">
        <v>587.36560099999997</v>
      </c>
      <c r="E109">
        <f t="shared" si="3"/>
        <v>125210.9824229863</v>
      </c>
    </row>
    <row r="110" spans="1:5" x14ac:dyDescent="0.3">
      <c r="A110">
        <v>525.43713400000001</v>
      </c>
      <c r="B110">
        <v>872.45636000000002</v>
      </c>
      <c r="C110">
        <f t="shared" si="2"/>
        <v>120422.34321363908</v>
      </c>
      <c r="D110">
        <v>997.08062700000005</v>
      </c>
      <c r="E110">
        <f t="shared" si="3"/>
        <v>222447.58448924107</v>
      </c>
    </row>
    <row r="111" spans="1:5" x14ac:dyDescent="0.3">
      <c r="A111"/>
    </row>
    <row r="112" spans="1:5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  <row r="532" spans="1:1" x14ac:dyDescent="0.3">
      <c r="A532"/>
    </row>
    <row r="533" spans="1:1" x14ac:dyDescent="0.3">
      <c r="A533"/>
    </row>
    <row r="534" spans="1:1" x14ac:dyDescent="0.3">
      <c r="A534"/>
    </row>
    <row r="535" spans="1:1" x14ac:dyDescent="0.3">
      <c r="A535"/>
    </row>
    <row r="536" spans="1:1" x14ac:dyDescent="0.3">
      <c r="A536"/>
    </row>
    <row r="537" spans="1:1" x14ac:dyDescent="0.3">
      <c r="A537"/>
    </row>
    <row r="538" spans="1:1" x14ac:dyDescent="0.3">
      <c r="A538"/>
    </row>
    <row r="539" spans="1:1" x14ac:dyDescent="0.3">
      <c r="A539"/>
    </row>
    <row r="540" spans="1:1" x14ac:dyDescent="0.3">
      <c r="A540"/>
    </row>
    <row r="541" spans="1:1" x14ac:dyDescent="0.3">
      <c r="A541"/>
    </row>
    <row r="542" spans="1:1" x14ac:dyDescent="0.3">
      <c r="A542"/>
    </row>
    <row r="543" spans="1:1" x14ac:dyDescent="0.3">
      <c r="A543"/>
    </row>
    <row r="544" spans="1:1" x14ac:dyDescent="0.3">
      <c r="A544"/>
    </row>
    <row r="545" spans="1:1" x14ac:dyDescent="0.3">
      <c r="A545"/>
    </row>
    <row r="546" spans="1:1" x14ac:dyDescent="0.3">
      <c r="A546"/>
    </row>
    <row r="547" spans="1:1" x14ac:dyDescent="0.3">
      <c r="A547"/>
    </row>
    <row r="548" spans="1:1" x14ac:dyDescent="0.3">
      <c r="A548"/>
    </row>
    <row r="549" spans="1:1" x14ac:dyDescent="0.3">
      <c r="A549"/>
    </row>
    <row r="550" spans="1:1" x14ac:dyDescent="0.3">
      <c r="A550"/>
    </row>
    <row r="551" spans="1:1" x14ac:dyDescent="0.3">
      <c r="A551"/>
    </row>
    <row r="552" spans="1:1" x14ac:dyDescent="0.3">
      <c r="A552"/>
    </row>
    <row r="553" spans="1:1" x14ac:dyDescent="0.3">
      <c r="A553"/>
    </row>
    <row r="554" spans="1:1" x14ac:dyDescent="0.3">
      <c r="A554"/>
    </row>
    <row r="555" spans="1:1" x14ac:dyDescent="0.3">
      <c r="A555"/>
    </row>
    <row r="556" spans="1:1" x14ac:dyDescent="0.3">
      <c r="A556"/>
    </row>
    <row r="557" spans="1:1" x14ac:dyDescent="0.3">
      <c r="A557"/>
    </row>
    <row r="558" spans="1:1" x14ac:dyDescent="0.3">
      <c r="A558"/>
    </row>
    <row r="559" spans="1:1" x14ac:dyDescent="0.3">
      <c r="A559"/>
    </row>
    <row r="560" spans="1:1" x14ac:dyDescent="0.3">
      <c r="A560"/>
    </row>
    <row r="561" spans="1:1" x14ac:dyDescent="0.3">
      <c r="A561"/>
    </row>
    <row r="562" spans="1:1" x14ac:dyDescent="0.3">
      <c r="A562"/>
    </row>
    <row r="563" spans="1:1" x14ac:dyDescent="0.3">
      <c r="A563"/>
    </row>
    <row r="564" spans="1:1" x14ac:dyDescent="0.3">
      <c r="A564"/>
    </row>
    <row r="565" spans="1:1" x14ac:dyDescent="0.3">
      <c r="A565"/>
    </row>
    <row r="566" spans="1:1" x14ac:dyDescent="0.3">
      <c r="A566"/>
    </row>
    <row r="567" spans="1:1" x14ac:dyDescent="0.3">
      <c r="A567"/>
    </row>
    <row r="568" spans="1:1" x14ac:dyDescent="0.3">
      <c r="A568"/>
    </row>
    <row r="569" spans="1:1" x14ac:dyDescent="0.3">
      <c r="A569"/>
    </row>
    <row r="570" spans="1:1" x14ac:dyDescent="0.3">
      <c r="A570"/>
    </row>
    <row r="571" spans="1:1" x14ac:dyDescent="0.3">
      <c r="A571"/>
    </row>
    <row r="572" spans="1:1" x14ac:dyDescent="0.3">
      <c r="A572"/>
    </row>
    <row r="573" spans="1:1" x14ac:dyDescent="0.3">
      <c r="A573"/>
    </row>
    <row r="574" spans="1:1" x14ac:dyDescent="0.3">
      <c r="A574"/>
    </row>
    <row r="575" spans="1:1" x14ac:dyDescent="0.3">
      <c r="A575"/>
    </row>
    <row r="576" spans="1:1" x14ac:dyDescent="0.3">
      <c r="A576"/>
    </row>
    <row r="577" spans="1:1" x14ac:dyDescent="0.3">
      <c r="A577"/>
    </row>
    <row r="578" spans="1:1" x14ac:dyDescent="0.3">
      <c r="A578"/>
    </row>
    <row r="579" spans="1:1" x14ac:dyDescent="0.3">
      <c r="A579"/>
    </row>
    <row r="580" spans="1:1" x14ac:dyDescent="0.3">
      <c r="A580"/>
    </row>
    <row r="581" spans="1:1" x14ac:dyDescent="0.3">
      <c r="A581"/>
    </row>
    <row r="582" spans="1:1" x14ac:dyDescent="0.3">
      <c r="A582"/>
    </row>
    <row r="583" spans="1:1" x14ac:dyDescent="0.3">
      <c r="A583"/>
    </row>
    <row r="584" spans="1:1" x14ac:dyDescent="0.3">
      <c r="A584"/>
    </row>
    <row r="585" spans="1:1" x14ac:dyDescent="0.3">
      <c r="A585"/>
    </row>
    <row r="586" spans="1:1" x14ac:dyDescent="0.3">
      <c r="A586"/>
    </row>
    <row r="587" spans="1:1" x14ac:dyDescent="0.3">
      <c r="A587"/>
    </row>
    <row r="588" spans="1:1" x14ac:dyDescent="0.3">
      <c r="A588"/>
    </row>
    <row r="589" spans="1:1" x14ac:dyDescent="0.3">
      <c r="A589"/>
    </row>
    <row r="590" spans="1:1" x14ac:dyDescent="0.3">
      <c r="A590"/>
    </row>
    <row r="591" spans="1:1" x14ac:dyDescent="0.3">
      <c r="A591"/>
    </row>
    <row r="592" spans="1:1" x14ac:dyDescent="0.3">
      <c r="A592"/>
    </row>
    <row r="593" spans="1:1" x14ac:dyDescent="0.3">
      <c r="A593"/>
    </row>
    <row r="594" spans="1:1" x14ac:dyDescent="0.3">
      <c r="A594"/>
    </row>
    <row r="595" spans="1:1" x14ac:dyDescent="0.3">
      <c r="A595"/>
    </row>
    <row r="596" spans="1:1" x14ac:dyDescent="0.3">
      <c r="A596"/>
    </row>
    <row r="597" spans="1:1" x14ac:dyDescent="0.3">
      <c r="A597"/>
    </row>
    <row r="598" spans="1:1" x14ac:dyDescent="0.3">
      <c r="A598"/>
    </row>
    <row r="599" spans="1:1" x14ac:dyDescent="0.3">
      <c r="A599"/>
    </row>
    <row r="600" spans="1:1" x14ac:dyDescent="0.3">
      <c r="A600"/>
    </row>
    <row r="601" spans="1:1" x14ac:dyDescent="0.3">
      <c r="A601"/>
    </row>
    <row r="602" spans="1:1" x14ac:dyDescent="0.3">
      <c r="A602"/>
    </row>
    <row r="603" spans="1:1" x14ac:dyDescent="0.3">
      <c r="A603"/>
    </row>
    <row r="604" spans="1:1" x14ac:dyDescent="0.3">
      <c r="A604"/>
    </row>
    <row r="605" spans="1:1" x14ac:dyDescent="0.3">
      <c r="A605"/>
    </row>
    <row r="606" spans="1:1" x14ac:dyDescent="0.3">
      <c r="A606"/>
    </row>
    <row r="607" spans="1:1" x14ac:dyDescent="0.3">
      <c r="A607"/>
    </row>
    <row r="608" spans="1:1" x14ac:dyDescent="0.3">
      <c r="A608"/>
    </row>
    <row r="609" spans="1:1" x14ac:dyDescent="0.3">
      <c r="A609"/>
    </row>
    <row r="610" spans="1:1" x14ac:dyDescent="0.3">
      <c r="A610"/>
    </row>
    <row r="611" spans="1:1" x14ac:dyDescent="0.3">
      <c r="A611"/>
    </row>
    <row r="612" spans="1:1" x14ac:dyDescent="0.3">
      <c r="A612"/>
    </row>
    <row r="613" spans="1:1" x14ac:dyDescent="0.3">
      <c r="A613"/>
    </row>
    <row r="614" spans="1:1" x14ac:dyDescent="0.3">
      <c r="A614"/>
    </row>
    <row r="615" spans="1:1" x14ac:dyDescent="0.3">
      <c r="A615"/>
    </row>
    <row r="616" spans="1:1" x14ac:dyDescent="0.3">
      <c r="A616"/>
    </row>
    <row r="617" spans="1:1" x14ac:dyDescent="0.3">
      <c r="A617"/>
    </row>
    <row r="618" spans="1:1" x14ac:dyDescent="0.3">
      <c r="A618"/>
    </row>
    <row r="619" spans="1:1" x14ac:dyDescent="0.3">
      <c r="A619"/>
    </row>
    <row r="620" spans="1:1" x14ac:dyDescent="0.3">
      <c r="A620"/>
    </row>
    <row r="621" spans="1:1" x14ac:dyDescent="0.3">
      <c r="A621"/>
    </row>
    <row r="622" spans="1:1" x14ac:dyDescent="0.3">
      <c r="A622"/>
    </row>
    <row r="623" spans="1:1" x14ac:dyDescent="0.3">
      <c r="A623"/>
    </row>
    <row r="624" spans="1:1" x14ac:dyDescent="0.3">
      <c r="A624"/>
    </row>
    <row r="625" spans="1:1" x14ac:dyDescent="0.3">
      <c r="A625"/>
    </row>
    <row r="626" spans="1:1" x14ac:dyDescent="0.3">
      <c r="A626"/>
    </row>
    <row r="627" spans="1:1" x14ac:dyDescent="0.3">
      <c r="A627"/>
    </row>
    <row r="628" spans="1:1" x14ac:dyDescent="0.3">
      <c r="A628"/>
    </row>
    <row r="629" spans="1:1" x14ac:dyDescent="0.3">
      <c r="A629"/>
    </row>
    <row r="630" spans="1:1" x14ac:dyDescent="0.3">
      <c r="A630"/>
    </row>
    <row r="631" spans="1:1" x14ac:dyDescent="0.3">
      <c r="A631"/>
    </row>
    <row r="632" spans="1:1" x14ac:dyDescent="0.3">
      <c r="A632"/>
    </row>
    <row r="633" spans="1:1" x14ac:dyDescent="0.3">
      <c r="A633"/>
    </row>
    <row r="634" spans="1:1" x14ac:dyDescent="0.3">
      <c r="A634"/>
    </row>
    <row r="635" spans="1:1" x14ac:dyDescent="0.3">
      <c r="A635"/>
    </row>
    <row r="636" spans="1:1" x14ac:dyDescent="0.3">
      <c r="A636"/>
    </row>
    <row r="637" spans="1:1" x14ac:dyDescent="0.3">
      <c r="A637"/>
    </row>
    <row r="638" spans="1:1" x14ac:dyDescent="0.3">
      <c r="A638"/>
    </row>
    <row r="639" spans="1:1" x14ac:dyDescent="0.3">
      <c r="A639"/>
    </row>
    <row r="640" spans="1:1" x14ac:dyDescent="0.3">
      <c r="A640"/>
    </row>
    <row r="641" spans="1:1" x14ac:dyDescent="0.3">
      <c r="A641"/>
    </row>
    <row r="642" spans="1:1" x14ac:dyDescent="0.3">
      <c r="A642"/>
    </row>
    <row r="643" spans="1:1" x14ac:dyDescent="0.3">
      <c r="A643"/>
    </row>
    <row r="644" spans="1:1" x14ac:dyDescent="0.3">
      <c r="A644"/>
    </row>
    <row r="645" spans="1:1" x14ac:dyDescent="0.3">
      <c r="A645"/>
    </row>
    <row r="646" spans="1:1" x14ac:dyDescent="0.3">
      <c r="A646"/>
    </row>
    <row r="647" spans="1:1" x14ac:dyDescent="0.3">
      <c r="A647"/>
    </row>
    <row r="648" spans="1:1" x14ac:dyDescent="0.3">
      <c r="A648"/>
    </row>
    <row r="649" spans="1:1" x14ac:dyDescent="0.3">
      <c r="A649"/>
    </row>
    <row r="650" spans="1:1" x14ac:dyDescent="0.3">
      <c r="A650"/>
    </row>
    <row r="651" spans="1:1" x14ac:dyDescent="0.3">
      <c r="A651"/>
    </row>
    <row r="652" spans="1:1" x14ac:dyDescent="0.3">
      <c r="A652"/>
    </row>
    <row r="653" spans="1:1" x14ac:dyDescent="0.3">
      <c r="A653"/>
    </row>
    <row r="654" spans="1:1" x14ac:dyDescent="0.3">
      <c r="A654"/>
    </row>
    <row r="655" spans="1:1" x14ac:dyDescent="0.3">
      <c r="A655"/>
    </row>
    <row r="656" spans="1:1" x14ac:dyDescent="0.3">
      <c r="A656"/>
    </row>
    <row r="657" spans="1:1" x14ac:dyDescent="0.3">
      <c r="A657"/>
    </row>
    <row r="658" spans="1:1" x14ac:dyDescent="0.3">
      <c r="A658"/>
    </row>
    <row r="659" spans="1:1" x14ac:dyDescent="0.3">
      <c r="A659"/>
    </row>
    <row r="660" spans="1:1" x14ac:dyDescent="0.3">
      <c r="A660"/>
    </row>
    <row r="661" spans="1:1" x14ac:dyDescent="0.3">
      <c r="A661"/>
    </row>
    <row r="662" spans="1:1" x14ac:dyDescent="0.3">
      <c r="A662"/>
    </row>
    <row r="663" spans="1:1" x14ac:dyDescent="0.3">
      <c r="A663"/>
    </row>
    <row r="664" spans="1:1" x14ac:dyDescent="0.3">
      <c r="A664"/>
    </row>
    <row r="665" spans="1:1" x14ac:dyDescent="0.3">
      <c r="A665"/>
    </row>
    <row r="666" spans="1:1" x14ac:dyDescent="0.3">
      <c r="A666"/>
    </row>
    <row r="667" spans="1:1" x14ac:dyDescent="0.3">
      <c r="A667"/>
    </row>
    <row r="668" spans="1:1" x14ac:dyDescent="0.3">
      <c r="A668"/>
    </row>
    <row r="669" spans="1:1" x14ac:dyDescent="0.3">
      <c r="A669"/>
    </row>
    <row r="670" spans="1:1" x14ac:dyDescent="0.3">
      <c r="A670"/>
    </row>
    <row r="671" spans="1:1" x14ac:dyDescent="0.3">
      <c r="A671"/>
    </row>
    <row r="672" spans="1:1" x14ac:dyDescent="0.3">
      <c r="A672"/>
    </row>
    <row r="673" spans="1:1" x14ac:dyDescent="0.3">
      <c r="A673"/>
    </row>
    <row r="674" spans="1:1" x14ac:dyDescent="0.3">
      <c r="A674"/>
    </row>
    <row r="675" spans="1:1" x14ac:dyDescent="0.3">
      <c r="A675"/>
    </row>
    <row r="676" spans="1:1" x14ac:dyDescent="0.3">
      <c r="A676"/>
    </row>
    <row r="677" spans="1:1" x14ac:dyDescent="0.3">
      <c r="A677"/>
    </row>
    <row r="678" spans="1:1" x14ac:dyDescent="0.3">
      <c r="A678"/>
    </row>
    <row r="679" spans="1:1" x14ac:dyDescent="0.3">
      <c r="A679"/>
    </row>
    <row r="680" spans="1:1" x14ac:dyDescent="0.3">
      <c r="A680"/>
    </row>
    <row r="681" spans="1:1" x14ac:dyDescent="0.3">
      <c r="A681"/>
    </row>
    <row r="682" spans="1:1" x14ac:dyDescent="0.3">
      <c r="A682"/>
    </row>
    <row r="683" spans="1:1" x14ac:dyDescent="0.3">
      <c r="A683"/>
    </row>
    <row r="684" spans="1:1" x14ac:dyDescent="0.3">
      <c r="A684"/>
    </row>
    <row r="685" spans="1:1" x14ac:dyDescent="0.3">
      <c r="A685"/>
    </row>
    <row r="686" spans="1:1" x14ac:dyDescent="0.3">
      <c r="A686"/>
    </row>
    <row r="687" spans="1:1" x14ac:dyDescent="0.3">
      <c r="A687"/>
    </row>
    <row r="688" spans="1:1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  <row r="758" spans="1:1" x14ac:dyDescent="0.3">
      <c r="A758"/>
    </row>
    <row r="759" spans="1:1" x14ac:dyDescent="0.3">
      <c r="A759"/>
    </row>
    <row r="760" spans="1:1" x14ac:dyDescent="0.3">
      <c r="A760"/>
    </row>
    <row r="761" spans="1:1" x14ac:dyDescent="0.3">
      <c r="A761"/>
    </row>
    <row r="762" spans="1:1" x14ac:dyDescent="0.3">
      <c r="A762"/>
    </row>
    <row r="763" spans="1:1" x14ac:dyDescent="0.3">
      <c r="A763"/>
    </row>
    <row r="764" spans="1:1" x14ac:dyDescent="0.3">
      <c r="A764"/>
    </row>
    <row r="765" spans="1:1" x14ac:dyDescent="0.3">
      <c r="A765"/>
    </row>
    <row r="766" spans="1:1" x14ac:dyDescent="0.3">
      <c r="A766"/>
    </row>
    <row r="767" spans="1:1" x14ac:dyDescent="0.3">
      <c r="A767"/>
    </row>
    <row r="768" spans="1:1" x14ac:dyDescent="0.3">
      <c r="A768"/>
    </row>
    <row r="769" spans="1:1" x14ac:dyDescent="0.3">
      <c r="A769"/>
    </row>
    <row r="770" spans="1:1" x14ac:dyDescent="0.3">
      <c r="A770"/>
    </row>
    <row r="771" spans="1:1" x14ac:dyDescent="0.3">
      <c r="A771"/>
    </row>
    <row r="772" spans="1:1" x14ac:dyDescent="0.3">
      <c r="A772"/>
    </row>
    <row r="773" spans="1:1" x14ac:dyDescent="0.3">
      <c r="A773"/>
    </row>
    <row r="774" spans="1:1" x14ac:dyDescent="0.3">
      <c r="A774"/>
    </row>
    <row r="775" spans="1:1" x14ac:dyDescent="0.3">
      <c r="A775"/>
    </row>
    <row r="776" spans="1:1" x14ac:dyDescent="0.3">
      <c r="A776"/>
    </row>
    <row r="777" spans="1:1" x14ac:dyDescent="0.3">
      <c r="A777"/>
    </row>
    <row r="778" spans="1:1" x14ac:dyDescent="0.3">
      <c r="A778"/>
    </row>
    <row r="779" spans="1:1" x14ac:dyDescent="0.3">
      <c r="A779"/>
    </row>
    <row r="780" spans="1:1" x14ac:dyDescent="0.3">
      <c r="A780"/>
    </row>
    <row r="781" spans="1:1" x14ac:dyDescent="0.3">
      <c r="A781"/>
    </row>
    <row r="782" spans="1:1" x14ac:dyDescent="0.3">
      <c r="A782"/>
    </row>
    <row r="783" spans="1:1" x14ac:dyDescent="0.3">
      <c r="A783"/>
    </row>
    <row r="784" spans="1:1" x14ac:dyDescent="0.3">
      <c r="A784"/>
    </row>
    <row r="785" spans="1:1" x14ac:dyDescent="0.3">
      <c r="A785"/>
    </row>
    <row r="786" spans="1:1" x14ac:dyDescent="0.3">
      <c r="A786"/>
    </row>
    <row r="787" spans="1:1" x14ac:dyDescent="0.3">
      <c r="A787"/>
    </row>
    <row r="788" spans="1:1" x14ac:dyDescent="0.3">
      <c r="A788"/>
    </row>
    <row r="789" spans="1:1" x14ac:dyDescent="0.3">
      <c r="A789"/>
    </row>
    <row r="790" spans="1:1" x14ac:dyDescent="0.3">
      <c r="A790"/>
    </row>
    <row r="791" spans="1:1" x14ac:dyDescent="0.3">
      <c r="A791"/>
    </row>
    <row r="792" spans="1:1" x14ac:dyDescent="0.3">
      <c r="A792"/>
    </row>
    <row r="793" spans="1:1" x14ac:dyDescent="0.3">
      <c r="A793"/>
    </row>
    <row r="794" spans="1:1" x14ac:dyDescent="0.3">
      <c r="A794"/>
    </row>
    <row r="795" spans="1:1" x14ac:dyDescent="0.3">
      <c r="A795"/>
    </row>
    <row r="796" spans="1:1" x14ac:dyDescent="0.3">
      <c r="A796"/>
    </row>
    <row r="797" spans="1:1" x14ac:dyDescent="0.3">
      <c r="A797"/>
    </row>
    <row r="798" spans="1:1" x14ac:dyDescent="0.3">
      <c r="A798"/>
    </row>
    <row r="799" spans="1:1" x14ac:dyDescent="0.3">
      <c r="A799"/>
    </row>
    <row r="800" spans="1:1" x14ac:dyDescent="0.3">
      <c r="A800"/>
    </row>
    <row r="801" spans="1:1" x14ac:dyDescent="0.3">
      <c r="A801"/>
    </row>
    <row r="802" spans="1:1" x14ac:dyDescent="0.3">
      <c r="A802"/>
    </row>
    <row r="803" spans="1:1" x14ac:dyDescent="0.3">
      <c r="A803"/>
    </row>
    <row r="804" spans="1:1" x14ac:dyDescent="0.3">
      <c r="A804"/>
    </row>
    <row r="805" spans="1:1" x14ac:dyDescent="0.3">
      <c r="A805"/>
    </row>
    <row r="806" spans="1:1" x14ac:dyDescent="0.3">
      <c r="A806"/>
    </row>
    <row r="807" spans="1:1" x14ac:dyDescent="0.3">
      <c r="A807"/>
    </row>
    <row r="808" spans="1:1" x14ac:dyDescent="0.3">
      <c r="A808"/>
    </row>
    <row r="809" spans="1:1" x14ac:dyDescent="0.3">
      <c r="A809"/>
    </row>
    <row r="810" spans="1:1" x14ac:dyDescent="0.3">
      <c r="A810"/>
    </row>
    <row r="811" spans="1:1" x14ac:dyDescent="0.3">
      <c r="A811"/>
    </row>
    <row r="812" spans="1:1" x14ac:dyDescent="0.3">
      <c r="A812"/>
    </row>
    <row r="813" spans="1:1" x14ac:dyDescent="0.3">
      <c r="A813"/>
    </row>
    <row r="814" spans="1:1" x14ac:dyDescent="0.3">
      <c r="A814"/>
    </row>
    <row r="815" spans="1:1" x14ac:dyDescent="0.3">
      <c r="A815"/>
    </row>
    <row r="816" spans="1:1" x14ac:dyDescent="0.3">
      <c r="A816"/>
    </row>
    <row r="817" spans="1:1" x14ac:dyDescent="0.3">
      <c r="A817"/>
    </row>
    <row r="818" spans="1:1" x14ac:dyDescent="0.3">
      <c r="A818"/>
    </row>
    <row r="819" spans="1:1" x14ac:dyDescent="0.3">
      <c r="A819"/>
    </row>
    <row r="820" spans="1:1" x14ac:dyDescent="0.3">
      <c r="A820"/>
    </row>
    <row r="821" spans="1:1" x14ac:dyDescent="0.3">
      <c r="A821"/>
    </row>
    <row r="822" spans="1:1" x14ac:dyDescent="0.3">
      <c r="A822"/>
    </row>
    <row r="823" spans="1:1" x14ac:dyDescent="0.3">
      <c r="A823"/>
    </row>
    <row r="824" spans="1:1" x14ac:dyDescent="0.3">
      <c r="A824"/>
    </row>
    <row r="825" spans="1:1" x14ac:dyDescent="0.3">
      <c r="A825"/>
    </row>
    <row r="826" spans="1:1" x14ac:dyDescent="0.3">
      <c r="A826"/>
    </row>
    <row r="827" spans="1:1" x14ac:dyDescent="0.3">
      <c r="A827"/>
    </row>
    <row r="828" spans="1:1" x14ac:dyDescent="0.3">
      <c r="A828"/>
    </row>
    <row r="829" spans="1:1" x14ac:dyDescent="0.3">
      <c r="A829"/>
    </row>
    <row r="830" spans="1:1" x14ac:dyDescent="0.3">
      <c r="A830"/>
    </row>
    <row r="831" spans="1:1" x14ac:dyDescent="0.3">
      <c r="A831"/>
    </row>
    <row r="832" spans="1:1" x14ac:dyDescent="0.3">
      <c r="A832"/>
    </row>
    <row r="833" spans="1:1" x14ac:dyDescent="0.3">
      <c r="A833"/>
    </row>
    <row r="834" spans="1:1" x14ac:dyDescent="0.3">
      <c r="A834"/>
    </row>
    <row r="835" spans="1:1" x14ac:dyDescent="0.3">
      <c r="A835"/>
    </row>
    <row r="836" spans="1:1" x14ac:dyDescent="0.3">
      <c r="A836"/>
    </row>
    <row r="837" spans="1:1" x14ac:dyDescent="0.3">
      <c r="A837"/>
    </row>
    <row r="838" spans="1:1" x14ac:dyDescent="0.3">
      <c r="A838"/>
    </row>
    <row r="839" spans="1:1" x14ac:dyDescent="0.3">
      <c r="A839"/>
    </row>
    <row r="840" spans="1:1" x14ac:dyDescent="0.3">
      <c r="A840"/>
    </row>
    <row r="841" spans="1:1" x14ac:dyDescent="0.3">
      <c r="A841"/>
    </row>
    <row r="842" spans="1:1" x14ac:dyDescent="0.3">
      <c r="A842"/>
    </row>
    <row r="843" spans="1:1" x14ac:dyDescent="0.3">
      <c r="A843"/>
    </row>
    <row r="844" spans="1:1" x14ac:dyDescent="0.3">
      <c r="A844"/>
    </row>
    <row r="845" spans="1:1" x14ac:dyDescent="0.3">
      <c r="A845"/>
    </row>
    <row r="846" spans="1:1" x14ac:dyDescent="0.3">
      <c r="A846"/>
    </row>
    <row r="847" spans="1:1" x14ac:dyDescent="0.3">
      <c r="A847"/>
    </row>
    <row r="848" spans="1:1" x14ac:dyDescent="0.3">
      <c r="A848"/>
    </row>
    <row r="849" spans="1:1" x14ac:dyDescent="0.3">
      <c r="A849"/>
    </row>
    <row r="850" spans="1:1" x14ac:dyDescent="0.3">
      <c r="A850"/>
    </row>
    <row r="851" spans="1:1" x14ac:dyDescent="0.3">
      <c r="A851"/>
    </row>
    <row r="852" spans="1:1" x14ac:dyDescent="0.3">
      <c r="A852"/>
    </row>
    <row r="853" spans="1:1" x14ac:dyDescent="0.3">
      <c r="A853"/>
    </row>
    <row r="854" spans="1:1" x14ac:dyDescent="0.3">
      <c r="A854"/>
    </row>
    <row r="855" spans="1:1" x14ac:dyDescent="0.3">
      <c r="A855"/>
    </row>
    <row r="856" spans="1:1" x14ac:dyDescent="0.3">
      <c r="A856"/>
    </row>
    <row r="857" spans="1:1" x14ac:dyDescent="0.3">
      <c r="A857"/>
    </row>
    <row r="858" spans="1:1" x14ac:dyDescent="0.3">
      <c r="A858"/>
    </row>
    <row r="859" spans="1:1" x14ac:dyDescent="0.3">
      <c r="A859"/>
    </row>
    <row r="860" spans="1:1" x14ac:dyDescent="0.3">
      <c r="A860"/>
    </row>
    <row r="861" spans="1:1" x14ac:dyDescent="0.3">
      <c r="A861"/>
    </row>
    <row r="862" spans="1:1" x14ac:dyDescent="0.3">
      <c r="A862"/>
    </row>
    <row r="863" spans="1:1" x14ac:dyDescent="0.3">
      <c r="A863"/>
    </row>
    <row r="864" spans="1:1" x14ac:dyDescent="0.3">
      <c r="A864"/>
    </row>
    <row r="865" spans="1:1" x14ac:dyDescent="0.3">
      <c r="A865"/>
    </row>
    <row r="866" spans="1:1" x14ac:dyDescent="0.3">
      <c r="A866"/>
    </row>
    <row r="867" spans="1:1" x14ac:dyDescent="0.3">
      <c r="A867"/>
    </row>
    <row r="868" spans="1:1" x14ac:dyDescent="0.3">
      <c r="A868"/>
    </row>
    <row r="869" spans="1:1" x14ac:dyDescent="0.3">
      <c r="A869"/>
    </row>
    <row r="870" spans="1:1" x14ac:dyDescent="0.3">
      <c r="A870"/>
    </row>
    <row r="871" spans="1:1" x14ac:dyDescent="0.3">
      <c r="A871"/>
    </row>
    <row r="872" spans="1:1" x14ac:dyDescent="0.3">
      <c r="A872"/>
    </row>
    <row r="873" spans="1:1" x14ac:dyDescent="0.3">
      <c r="A873"/>
    </row>
    <row r="874" spans="1:1" x14ac:dyDescent="0.3">
      <c r="A874"/>
    </row>
    <row r="875" spans="1:1" x14ac:dyDescent="0.3">
      <c r="A875"/>
    </row>
    <row r="876" spans="1:1" x14ac:dyDescent="0.3">
      <c r="A876"/>
    </row>
    <row r="877" spans="1:1" x14ac:dyDescent="0.3">
      <c r="A877"/>
    </row>
    <row r="878" spans="1:1" x14ac:dyDescent="0.3">
      <c r="A878"/>
    </row>
    <row r="879" spans="1:1" x14ac:dyDescent="0.3">
      <c r="A879"/>
    </row>
    <row r="880" spans="1:1" x14ac:dyDescent="0.3">
      <c r="A880"/>
    </row>
    <row r="881" spans="1:1" x14ac:dyDescent="0.3">
      <c r="A881"/>
    </row>
    <row r="882" spans="1:1" x14ac:dyDescent="0.3">
      <c r="A882"/>
    </row>
    <row r="883" spans="1:1" x14ac:dyDescent="0.3">
      <c r="A883"/>
    </row>
    <row r="884" spans="1:1" x14ac:dyDescent="0.3">
      <c r="A884"/>
    </row>
    <row r="885" spans="1:1" x14ac:dyDescent="0.3">
      <c r="A885"/>
    </row>
    <row r="886" spans="1:1" x14ac:dyDescent="0.3">
      <c r="A886"/>
    </row>
    <row r="887" spans="1:1" x14ac:dyDescent="0.3">
      <c r="A887"/>
    </row>
    <row r="888" spans="1:1" x14ac:dyDescent="0.3">
      <c r="A888"/>
    </row>
    <row r="889" spans="1:1" x14ac:dyDescent="0.3">
      <c r="A889"/>
    </row>
    <row r="890" spans="1:1" x14ac:dyDescent="0.3">
      <c r="A890"/>
    </row>
    <row r="891" spans="1:1" x14ac:dyDescent="0.3">
      <c r="A891"/>
    </row>
    <row r="892" spans="1:1" x14ac:dyDescent="0.3">
      <c r="A892"/>
    </row>
    <row r="893" spans="1:1" x14ac:dyDescent="0.3">
      <c r="A893"/>
    </row>
    <row r="894" spans="1:1" x14ac:dyDescent="0.3">
      <c r="A894"/>
    </row>
    <row r="895" spans="1:1" x14ac:dyDescent="0.3">
      <c r="A895"/>
    </row>
    <row r="896" spans="1:1" x14ac:dyDescent="0.3">
      <c r="A896"/>
    </row>
    <row r="897" spans="1:1" x14ac:dyDescent="0.3">
      <c r="A897"/>
    </row>
    <row r="898" spans="1:1" x14ac:dyDescent="0.3">
      <c r="A898"/>
    </row>
    <row r="899" spans="1:1" x14ac:dyDescent="0.3">
      <c r="A899"/>
    </row>
    <row r="900" spans="1:1" x14ac:dyDescent="0.3">
      <c r="A900"/>
    </row>
    <row r="901" spans="1:1" x14ac:dyDescent="0.3">
      <c r="A901"/>
    </row>
    <row r="902" spans="1:1" x14ac:dyDescent="0.3">
      <c r="A902"/>
    </row>
    <row r="903" spans="1:1" x14ac:dyDescent="0.3">
      <c r="A903"/>
    </row>
    <row r="904" spans="1:1" x14ac:dyDescent="0.3">
      <c r="A904"/>
    </row>
    <row r="905" spans="1:1" x14ac:dyDescent="0.3">
      <c r="A905"/>
    </row>
    <row r="906" spans="1:1" x14ac:dyDescent="0.3">
      <c r="A906"/>
    </row>
    <row r="907" spans="1:1" x14ac:dyDescent="0.3">
      <c r="A907"/>
    </row>
    <row r="908" spans="1:1" x14ac:dyDescent="0.3">
      <c r="A908"/>
    </row>
    <row r="909" spans="1:1" x14ac:dyDescent="0.3">
      <c r="A909"/>
    </row>
    <row r="910" spans="1:1" x14ac:dyDescent="0.3">
      <c r="A910"/>
    </row>
    <row r="911" spans="1:1" x14ac:dyDescent="0.3">
      <c r="A911"/>
    </row>
    <row r="912" spans="1:1" x14ac:dyDescent="0.3">
      <c r="A912"/>
    </row>
    <row r="913" spans="1:1" x14ac:dyDescent="0.3">
      <c r="A913"/>
    </row>
    <row r="914" spans="1:1" x14ac:dyDescent="0.3">
      <c r="A914"/>
    </row>
    <row r="915" spans="1:1" x14ac:dyDescent="0.3">
      <c r="A915"/>
    </row>
    <row r="916" spans="1:1" x14ac:dyDescent="0.3">
      <c r="A916"/>
    </row>
    <row r="917" spans="1:1" x14ac:dyDescent="0.3">
      <c r="A917"/>
    </row>
    <row r="918" spans="1:1" x14ac:dyDescent="0.3">
      <c r="A918"/>
    </row>
    <row r="919" spans="1:1" x14ac:dyDescent="0.3">
      <c r="A919"/>
    </row>
    <row r="920" spans="1:1" x14ac:dyDescent="0.3">
      <c r="A920"/>
    </row>
    <row r="921" spans="1:1" x14ac:dyDescent="0.3">
      <c r="A921"/>
    </row>
    <row r="922" spans="1:1" x14ac:dyDescent="0.3">
      <c r="A922"/>
    </row>
    <row r="923" spans="1:1" x14ac:dyDescent="0.3">
      <c r="A923"/>
    </row>
    <row r="924" spans="1:1" x14ac:dyDescent="0.3">
      <c r="A924"/>
    </row>
    <row r="925" spans="1:1" x14ac:dyDescent="0.3">
      <c r="A925"/>
    </row>
    <row r="926" spans="1:1" x14ac:dyDescent="0.3">
      <c r="A926"/>
    </row>
    <row r="927" spans="1:1" x14ac:dyDescent="0.3">
      <c r="A927"/>
    </row>
    <row r="928" spans="1:1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  <row r="1777" spans="1:1" x14ac:dyDescent="0.3">
      <c r="A1777"/>
    </row>
    <row r="1778" spans="1:1" x14ac:dyDescent="0.3">
      <c r="A1778"/>
    </row>
    <row r="1779" spans="1:1" x14ac:dyDescent="0.3">
      <c r="A1779"/>
    </row>
    <row r="1780" spans="1:1" x14ac:dyDescent="0.3">
      <c r="A1780"/>
    </row>
    <row r="1781" spans="1:1" x14ac:dyDescent="0.3">
      <c r="A1781"/>
    </row>
    <row r="1782" spans="1:1" x14ac:dyDescent="0.3">
      <c r="A1782"/>
    </row>
    <row r="1783" spans="1:1" x14ac:dyDescent="0.3">
      <c r="A1783"/>
    </row>
    <row r="1784" spans="1:1" x14ac:dyDescent="0.3">
      <c r="A1784"/>
    </row>
    <row r="1785" spans="1:1" x14ac:dyDescent="0.3">
      <c r="A1785"/>
    </row>
    <row r="1786" spans="1:1" x14ac:dyDescent="0.3">
      <c r="A1786"/>
    </row>
    <row r="1787" spans="1:1" x14ac:dyDescent="0.3">
      <c r="A1787"/>
    </row>
    <row r="1788" spans="1:1" x14ac:dyDescent="0.3">
      <c r="A1788"/>
    </row>
    <row r="1789" spans="1:1" x14ac:dyDescent="0.3">
      <c r="A1789"/>
    </row>
    <row r="1790" spans="1:1" x14ac:dyDescent="0.3">
      <c r="A1790"/>
    </row>
    <row r="1791" spans="1:1" x14ac:dyDescent="0.3">
      <c r="A1791"/>
    </row>
    <row r="1792" spans="1:1" x14ac:dyDescent="0.3">
      <c r="A1792"/>
    </row>
    <row r="1793" spans="1:1" x14ac:dyDescent="0.3">
      <c r="A1793"/>
    </row>
    <row r="1794" spans="1:1" x14ac:dyDescent="0.3">
      <c r="A1794"/>
    </row>
    <row r="1795" spans="1:1" x14ac:dyDescent="0.3">
      <c r="A1795"/>
    </row>
    <row r="1796" spans="1:1" x14ac:dyDescent="0.3">
      <c r="A1796"/>
    </row>
    <row r="1797" spans="1:1" x14ac:dyDescent="0.3">
      <c r="A1797"/>
    </row>
    <row r="1798" spans="1:1" x14ac:dyDescent="0.3">
      <c r="A1798"/>
    </row>
    <row r="1799" spans="1:1" x14ac:dyDescent="0.3">
      <c r="A1799"/>
    </row>
    <row r="1800" spans="1:1" x14ac:dyDescent="0.3">
      <c r="A1800"/>
    </row>
    <row r="1801" spans="1:1" x14ac:dyDescent="0.3">
      <c r="A1801"/>
    </row>
    <row r="1802" spans="1:1" x14ac:dyDescent="0.3">
      <c r="A1802"/>
    </row>
    <row r="1803" spans="1:1" x14ac:dyDescent="0.3">
      <c r="A1803"/>
    </row>
    <row r="1804" spans="1:1" x14ac:dyDescent="0.3">
      <c r="A1804"/>
    </row>
    <row r="1805" spans="1:1" x14ac:dyDescent="0.3">
      <c r="A1805"/>
    </row>
    <row r="1806" spans="1:1" x14ac:dyDescent="0.3">
      <c r="A1806"/>
    </row>
    <row r="1807" spans="1:1" x14ac:dyDescent="0.3">
      <c r="A1807"/>
    </row>
    <row r="1808" spans="1:1" x14ac:dyDescent="0.3">
      <c r="A1808"/>
    </row>
    <row r="1809" spans="1:1" x14ac:dyDescent="0.3">
      <c r="A1809"/>
    </row>
    <row r="1810" spans="1:1" x14ac:dyDescent="0.3">
      <c r="A1810"/>
    </row>
    <row r="1811" spans="1:1" x14ac:dyDescent="0.3">
      <c r="A1811"/>
    </row>
    <row r="1812" spans="1:1" x14ac:dyDescent="0.3">
      <c r="A1812"/>
    </row>
    <row r="1813" spans="1:1" x14ac:dyDescent="0.3">
      <c r="A1813"/>
    </row>
    <row r="1814" spans="1:1" x14ac:dyDescent="0.3">
      <c r="A1814"/>
    </row>
    <row r="1815" spans="1:1" x14ac:dyDescent="0.3">
      <c r="A1815"/>
    </row>
    <row r="1816" spans="1:1" x14ac:dyDescent="0.3">
      <c r="A1816"/>
    </row>
    <row r="1817" spans="1:1" x14ac:dyDescent="0.3">
      <c r="A1817"/>
    </row>
    <row r="1818" spans="1:1" x14ac:dyDescent="0.3">
      <c r="A1818"/>
    </row>
    <row r="1819" spans="1:1" x14ac:dyDescent="0.3">
      <c r="A1819"/>
    </row>
    <row r="1820" spans="1:1" x14ac:dyDescent="0.3">
      <c r="A1820"/>
    </row>
    <row r="1821" spans="1:1" x14ac:dyDescent="0.3">
      <c r="A1821"/>
    </row>
    <row r="1822" spans="1:1" x14ac:dyDescent="0.3">
      <c r="A1822"/>
    </row>
    <row r="1823" spans="1:1" x14ac:dyDescent="0.3">
      <c r="A1823"/>
    </row>
    <row r="1824" spans="1:1" x14ac:dyDescent="0.3">
      <c r="A1824"/>
    </row>
    <row r="1825" spans="1:1" x14ac:dyDescent="0.3">
      <c r="A1825"/>
    </row>
    <row r="1826" spans="1:1" x14ac:dyDescent="0.3">
      <c r="A1826"/>
    </row>
    <row r="1827" spans="1:1" x14ac:dyDescent="0.3">
      <c r="A1827"/>
    </row>
    <row r="1828" spans="1:1" x14ac:dyDescent="0.3">
      <c r="A1828"/>
    </row>
    <row r="1829" spans="1:1" x14ac:dyDescent="0.3">
      <c r="A1829"/>
    </row>
    <row r="1830" spans="1:1" x14ac:dyDescent="0.3">
      <c r="A1830"/>
    </row>
    <row r="1831" spans="1:1" x14ac:dyDescent="0.3">
      <c r="A1831"/>
    </row>
    <row r="1832" spans="1:1" x14ac:dyDescent="0.3">
      <c r="A1832"/>
    </row>
    <row r="1833" spans="1:1" x14ac:dyDescent="0.3">
      <c r="A1833"/>
    </row>
    <row r="1834" spans="1:1" x14ac:dyDescent="0.3">
      <c r="A1834"/>
    </row>
    <row r="1835" spans="1:1" x14ac:dyDescent="0.3">
      <c r="A1835"/>
    </row>
    <row r="1836" spans="1:1" x14ac:dyDescent="0.3">
      <c r="A1836"/>
    </row>
    <row r="1837" spans="1:1" x14ac:dyDescent="0.3">
      <c r="A1837"/>
    </row>
    <row r="1838" spans="1:1" x14ac:dyDescent="0.3">
      <c r="A1838"/>
    </row>
    <row r="1839" spans="1:1" x14ac:dyDescent="0.3">
      <c r="A1839"/>
    </row>
    <row r="1840" spans="1:1" x14ac:dyDescent="0.3">
      <c r="A1840"/>
    </row>
    <row r="1841" spans="1:1" x14ac:dyDescent="0.3">
      <c r="A1841"/>
    </row>
    <row r="1842" spans="1:1" x14ac:dyDescent="0.3">
      <c r="A1842"/>
    </row>
    <row r="1843" spans="1:1" x14ac:dyDescent="0.3">
      <c r="A1843"/>
    </row>
    <row r="1844" spans="1:1" x14ac:dyDescent="0.3">
      <c r="A1844"/>
    </row>
    <row r="1845" spans="1:1" x14ac:dyDescent="0.3">
      <c r="A1845"/>
    </row>
    <row r="1846" spans="1:1" x14ac:dyDescent="0.3">
      <c r="A1846"/>
    </row>
    <row r="1847" spans="1:1" x14ac:dyDescent="0.3">
      <c r="A1847"/>
    </row>
    <row r="1848" spans="1:1" x14ac:dyDescent="0.3">
      <c r="A1848"/>
    </row>
    <row r="1849" spans="1:1" x14ac:dyDescent="0.3">
      <c r="A1849"/>
    </row>
    <row r="1850" spans="1:1" x14ac:dyDescent="0.3">
      <c r="A1850"/>
    </row>
    <row r="1851" spans="1:1" x14ac:dyDescent="0.3">
      <c r="A1851"/>
    </row>
    <row r="1852" spans="1:1" x14ac:dyDescent="0.3">
      <c r="A1852"/>
    </row>
    <row r="1853" spans="1:1" x14ac:dyDescent="0.3">
      <c r="A1853"/>
    </row>
    <row r="1854" spans="1:1" x14ac:dyDescent="0.3">
      <c r="A1854"/>
    </row>
    <row r="1855" spans="1:1" x14ac:dyDescent="0.3">
      <c r="A1855"/>
    </row>
    <row r="1856" spans="1:1" x14ac:dyDescent="0.3">
      <c r="A1856"/>
    </row>
    <row r="1857" spans="1:1" x14ac:dyDescent="0.3">
      <c r="A1857"/>
    </row>
    <row r="1858" spans="1:1" x14ac:dyDescent="0.3">
      <c r="A1858"/>
    </row>
    <row r="1859" spans="1:1" x14ac:dyDescent="0.3">
      <c r="A1859"/>
    </row>
    <row r="1860" spans="1:1" x14ac:dyDescent="0.3">
      <c r="A1860"/>
    </row>
    <row r="1861" spans="1:1" x14ac:dyDescent="0.3">
      <c r="A1861"/>
    </row>
    <row r="1862" spans="1:1" x14ac:dyDescent="0.3">
      <c r="A1862"/>
    </row>
    <row r="1863" spans="1:1" x14ac:dyDescent="0.3">
      <c r="A1863"/>
    </row>
    <row r="1864" spans="1:1" x14ac:dyDescent="0.3">
      <c r="A1864"/>
    </row>
    <row r="1865" spans="1:1" x14ac:dyDescent="0.3">
      <c r="A1865"/>
    </row>
    <row r="1866" spans="1:1" x14ac:dyDescent="0.3">
      <c r="A1866"/>
    </row>
    <row r="1867" spans="1:1" x14ac:dyDescent="0.3">
      <c r="A1867"/>
    </row>
    <row r="1868" spans="1:1" x14ac:dyDescent="0.3">
      <c r="A1868"/>
    </row>
    <row r="1869" spans="1:1" x14ac:dyDescent="0.3">
      <c r="A1869"/>
    </row>
    <row r="1870" spans="1:1" x14ac:dyDescent="0.3">
      <c r="A1870"/>
    </row>
    <row r="1871" spans="1:1" x14ac:dyDescent="0.3">
      <c r="A1871"/>
    </row>
    <row r="1872" spans="1:1" x14ac:dyDescent="0.3">
      <c r="A1872"/>
    </row>
    <row r="1873" spans="1:1" x14ac:dyDescent="0.3">
      <c r="A1873"/>
    </row>
    <row r="1874" spans="1:1" x14ac:dyDescent="0.3">
      <c r="A1874"/>
    </row>
    <row r="1875" spans="1:1" x14ac:dyDescent="0.3">
      <c r="A1875"/>
    </row>
    <row r="1876" spans="1:1" x14ac:dyDescent="0.3">
      <c r="A1876"/>
    </row>
    <row r="1877" spans="1:1" x14ac:dyDescent="0.3">
      <c r="A1877"/>
    </row>
    <row r="1878" spans="1:1" x14ac:dyDescent="0.3">
      <c r="A1878"/>
    </row>
    <row r="1879" spans="1:1" x14ac:dyDescent="0.3">
      <c r="A1879"/>
    </row>
    <row r="1880" spans="1:1" x14ac:dyDescent="0.3">
      <c r="A1880"/>
    </row>
    <row r="1881" spans="1:1" x14ac:dyDescent="0.3">
      <c r="A1881"/>
    </row>
    <row r="1882" spans="1:1" x14ac:dyDescent="0.3">
      <c r="A1882"/>
    </row>
    <row r="1883" spans="1:1" x14ac:dyDescent="0.3">
      <c r="A1883"/>
    </row>
    <row r="1884" spans="1:1" x14ac:dyDescent="0.3">
      <c r="A1884"/>
    </row>
    <row r="1885" spans="1:1" x14ac:dyDescent="0.3">
      <c r="A1885"/>
    </row>
    <row r="1886" spans="1:1" x14ac:dyDescent="0.3">
      <c r="A1886"/>
    </row>
    <row r="1887" spans="1:1" x14ac:dyDescent="0.3">
      <c r="A1887"/>
    </row>
    <row r="1888" spans="1:1" x14ac:dyDescent="0.3">
      <c r="A1888"/>
    </row>
    <row r="1889" spans="1:1" x14ac:dyDescent="0.3">
      <c r="A1889"/>
    </row>
    <row r="1890" spans="1:1" x14ac:dyDescent="0.3">
      <c r="A1890"/>
    </row>
    <row r="1891" spans="1:1" x14ac:dyDescent="0.3">
      <c r="A1891"/>
    </row>
    <row r="1892" spans="1:1" x14ac:dyDescent="0.3">
      <c r="A1892"/>
    </row>
    <row r="1893" spans="1:1" x14ac:dyDescent="0.3">
      <c r="A1893"/>
    </row>
    <row r="1894" spans="1:1" x14ac:dyDescent="0.3">
      <c r="A1894"/>
    </row>
    <row r="1895" spans="1:1" x14ac:dyDescent="0.3">
      <c r="A1895"/>
    </row>
    <row r="1896" spans="1:1" x14ac:dyDescent="0.3">
      <c r="A1896"/>
    </row>
    <row r="1897" spans="1:1" x14ac:dyDescent="0.3">
      <c r="A1897"/>
    </row>
    <row r="1898" spans="1:1" x14ac:dyDescent="0.3">
      <c r="A1898"/>
    </row>
    <row r="1899" spans="1:1" x14ac:dyDescent="0.3">
      <c r="A1899"/>
    </row>
    <row r="1900" spans="1:1" x14ac:dyDescent="0.3">
      <c r="A1900"/>
    </row>
    <row r="1901" spans="1:1" x14ac:dyDescent="0.3">
      <c r="A1901"/>
    </row>
    <row r="1902" spans="1:1" x14ac:dyDescent="0.3">
      <c r="A1902"/>
    </row>
    <row r="1903" spans="1:1" x14ac:dyDescent="0.3">
      <c r="A1903"/>
    </row>
    <row r="1904" spans="1:1" x14ac:dyDescent="0.3">
      <c r="A1904"/>
    </row>
    <row r="1905" spans="1:1" x14ac:dyDescent="0.3">
      <c r="A1905"/>
    </row>
    <row r="1906" spans="1:1" x14ac:dyDescent="0.3">
      <c r="A1906"/>
    </row>
    <row r="1907" spans="1:1" x14ac:dyDescent="0.3">
      <c r="A1907"/>
    </row>
    <row r="1908" spans="1:1" x14ac:dyDescent="0.3">
      <c r="A1908"/>
    </row>
    <row r="1909" spans="1:1" x14ac:dyDescent="0.3">
      <c r="A1909"/>
    </row>
    <row r="1910" spans="1:1" x14ac:dyDescent="0.3">
      <c r="A1910"/>
    </row>
    <row r="1911" spans="1:1" x14ac:dyDescent="0.3">
      <c r="A1911"/>
    </row>
    <row r="1912" spans="1:1" x14ac:dyDescent="0.3">
      <c r="A1912"/>
    </row>
    <row r="1913" spans="1:1" x14ac:dyDescent="0.3">
      <c r="A1913"/>
    </row>
    <row r="1914" spans="1:1" x14ac:dyDescent="0.3">
      <c r="A1914"/>
    </row>
    <row r="1915" spans="1:1" x14ac:dyDescent="0.3">
      <c r="A1915"/>
    </row>
    <row r="1916" spans="1:1" x14ac:dyDescent="0.3">
      <c r="A1916"/>
    </row>
    <row r="1917" spans="1:1" x14ac:dyDescent="0.3">
      <c r="A1917"/>
    </row>
    <row r="1918" spans="1:1" x14ac:dyDescent="0.3">
      <c r="A1918"/>
    </row>
    <row r="1919" spans="1:1" x14ac:dyDescent="0.3">
      <c r="A1919"/>
    </row>
    <row r="1920" spans="1:1" x14ac:dyDescent="0.3">
      <c r="A1920"/>
    </row>
    <row r="1921" spans="1:1" x14ac:dyDescent="0.3">
      <c r="A1921"/>
    </row>
    <row r="1922" spans="1:1" x14ac:dyDescent="0.3">
      <c r="A1922"/>
    </row>
    <row r="1923" spans="1:1" x14ac:dyDescent="0.3">
      <c r="A1923"/>
    </row>
    <row r="1924" spans="1:1" x14ac:dyDescent="0.3">
      <c r="A1924"/>
    </row>
    <row r="1925" spans="1:1" x14ac:dyDescent="0.3">
      <c r="A1925"/>
    </row>
    <row r="1926" spans="1:1" x14ac:dyDescent="0.3">
      <c r="A1926"/>
    </row>
    <row r="1927" spans="1:1" x14ac:dyDescent="0.3">
      <c r="A1927"/>
    </row>
    <row r="1928" spans="1:1" x14ac:dyDescent="0.3">
      <c r="A1928"/>
    </row>
    <row r="1929" spans="1:1" x14ac:dyDescent="0.3">
      <c r="A1929"/>
    </row>
    <row r="1930" spans="1:1" x14ac:dyDescent="0.3">
      <c r="A1930"/>
    </row>
    <row r="1931" spans="1:1" x14ac:dyDescent="0.3">
      <c r="A1931"/>
    </row>
    <row r="1932" spans="1:1" x14ac:dyDescent="0.3">
      <c r="A1932"/>
    </row>
    <row r="1933" spans="1:1" x14ac:dyDescent="0.3">
      <c r="A1933"/>
    </row>
    <row r="1934" spans="1:1" x14ac:dyDescent="0.3">
      <c r="A1934"/>
    </row>
    <row r="1935" spans="1:1" x14ac:dyDescent="0.3">
      <c r="A1935"/>
    </row>
    <row r="1936" spans="1:1" x14ac:dyDescent="0.3">
      <c r="A1936"/>
    </row>
    <row r="1937" spans="1:1" x14ac:dyDescent="0.3">
      <c r="A1937"/>
    </row>
    <row r="1938" spans="1:1" x14ac:dyDescent="0.3">
      <c r="A1938"/>
    </row>
    <row r="1939" spans="1:1" x14ac:dyDescent="0.3">
      <c r="A1939"/>
    </row>
    <row r="1940" spans="1:1" x14ac:dyDescent="0.3">
      <c r="A1940"/>
    </row>
    <row r="1941" spans="1:1" x14ac:dyDescent="0.3">
      <c r="A1941"/>
    </row>
    <row r="1942" spans="1:1" x14ac:dyDescent="0.3">
      <c r="A1942"/>
    </row>
    <row r="1943" spans="1:1" x14ac:dyDescent="0.3">
      <c r="A1943"/>
    </row>
    <row r="1944" spans="1:1" x14ac:dyDescent="0.3">
      <c r="A1944"/>
    </row>
    <row r="1945" spans="1:1" x14ac:dyDescent="0.3">
      <c r="A1945"/>
    </row>
    <row r="1946" spans="1:1" x14ac:dyDescent="0.3">
      <c r="A1946"/>
    </row>
    <row r="1947" spans="1:1" x14ac:dyDescent="0.3">
      <c r="A1947"/>
    </row>
    <row r="1948" spans="1:1" x14ac:dyDescent="0.3">
      <c r="A1948"/>
    </row>
    <row r="1949" spans="1:1" x14ac:dyDescent="0.3">
      <c r="A1949"/>
    </row>
    <row r="1950" spans="1:1" x14ac:dyDescent="0.3">
      <c r="A1950"/>
    </row>
    <row r="1951" spans="1:1" x14ac:dyDescent="0.3">
      <c r="A1951"/>
    </row>
    <row r="1952" spans="1:1" x14ac:dyDescent="0.3">
      <c r="A1952"/>
    </row>
    <row r="1953" spans="1:1" x14ac:dyDescent="0.3">
      <c r="A1953"/>
    </row>
    <row r="1954" spans="1:1" x14ac:dyDescent="0.3">
      <c r="A1954"/>
    </row>
    <row r="1955" spans="1:1" x14ac:dyDescent="0.3">
      <c r="A1955"/>
    </row>
    <row r="1956" spans="1:1" x14ac:dyDescent="0.3">
      <c r="A1956"/>
    </row>
    <row r="1957" spans="1:1" x14ac:dyDescent="0.3">
      <c r="A1957"/>
    </row>
    <row r="1958" spans="1:1" x14ac:dyDescent="0.3">
      <c r="A1958"/>
    </row>
    <row r="1959" spans="1:1" x14ac:dyDescent="0.3">
      <c r="A1959"/>
    </row>
    <row r="1960" spans="1:1" x14ac:dyDescent="0.3">
      <c r="A1960"/>
    </row>
    <row r="1961" spans="1:1" x14ac:dyDescent="0.3">
      <c r="A1961"/>
    </row>
    <row r="1962" spans="1:1" x14ac:dyDescent="0.3">
      <c r="A1962"/>
    </row>
    <row r="1963" spans="1:1" x14ac:dyDescent="0.3">
      <c r="A1963"/>
    </row>
    <row r="1964" spans="1:1" x14ac:dyDescent="0.3">
      <c r="A1964"/>
    </row>
    <row r="1965" spans="1:1" x14ac:dyDescent="0.3">
      <c r="A1965"/>
    </row>
    <row r="1966" spans="1:1" x14ac:dyDescent="0.3">
      <c r="A1966"/>
    </row>
    <row r="1967" spans="1:1" x14ac:dyDescent="0.3">
      <c r="A1967"/>
    </row>
    <row r="1968" spans="1:1" x14ac:dyDescent="0.3">
      <c r="A1968"/>
    </row>
    <row r="1969" spans="1:1" x14ac:dyDescent="0.3">
      <c r="A1969"/>
    </row>
    <row r="1970" spans="1:1" x14ac:dyDescent="0.3">
      <c r="A1970"/>
    </row>
    <row r="1971" spans="1:1" x14ac:dyDescent="0.3">
      <c r="A1971"/>
    </row>
    <row r="1972" spans="1:1" x14ac:dyDescent="0.3">
      <c r="A1972"/>
    </row>
    <row r="1973" spans="1:1" x14ac:dyDescent="0.3">
      <c r="A1973"/>
    </row>
    <row r="1974" spans="1:1" x14ac:dyDescent="0.3">
      <c r="A1974"/>
    </row>
    <row r="1975" spans="1:1" x14ac:dyDescent="0.3">
      <c r="A1975"/>
    </row>
    <row r="1976" spans="1:1" x14ac:dyDescent="0.3">
      <c r="A1976"/>
    </row>
    <row r="1977" spans="1:1" x14ac:dyDescent="0.3">
      <c r="A1977"/>
    </row>
    <row r="1978" spans="1:1" x14ac:dyDescent="0.3">
      <c r="A1978"/>
    </row>
    <row r="1979" spans="1:1" x14ac:dyDescent="0.3">
      <c r="A1979"/>
    </row>
    <row r="1980" spans="1:1" x14ac:dyDescent="0.3">
      <c r="A1980"/>
    </row>
    <row r="1981" spans="1:1" x14ac:dyDescent="0.3">
      <c r="A1981"/>
    </row>
    <row r="1982" spans="1:1" x14ac:dyDescent="0.3">
      <c r="A1982"/>
    </row>
    <row r="1983" spans="1:1" x14ac:dyDescent="0.3">
      <c r="A1983"/>
    </row>
    <row r="1984" spans="1:1" x14ac:dyDescent="0.3">
      <c r="A1984"/>
    </row>
    <row r="1985" spans="1:1" x14ac:dyDescent="0.3">
      <c r="A1985"/>
    </row>
    <row r="1986" spans="1:1" x14ac:dyDescent="0.3">
      <c r="A1986"/>
    </row>
    <row r="1987" spans="1:1" x14ac:dyDescent="0.3">
      <c r="A1987"/>
    </row>
    <row r="1988" spans="1:1" x14ac:dyDescent="0.3">
      <c r="A1988"/>
    </row>
    <row r="1989" spans="1:1" x14ac:dyDescent="0.3">
      <c r="A1989"/>
    </row>
    <row r="1990" spans="1:1" x14ac:dyDescent="0.3">
      <c r="A1990"/>
    </row>
    <row r="1991" spans="1:1" x14ac:dyDescent="0.3">
      <c r="A1991"/>
    </row>
    <row r="1992" spans="1:1" x14ac:dyDescent="0.3">
      <c r="A1992"/>
    </row>
    <row r="1993" spans="1:1" x14ac:dyDescent="0.3">
      <c r="A1993"/>
    </row>
    <row r="1994" spans="1:1" x14ac:dyDescent="0.3">
      <c r="A1994"/>
    </row>
    <row r="1995" spans="1:1" x14ac:dyDescent="0.3">
      <c r="A1995"/>
    </row>
    <row r="1996" spans="1:1" x14ac:dyDescent="0.3">
      <c r="A1996"/>
    </row>
    <row r="1997" spans="1:1" x14ac:dyDescent="0.3">
      <c r="A1997"/>
    </row>
    <row r="1998" spans="1:1" x14ac:dyDescent="0.3">
      <c r="A1998"/>
    </row>
    <row r="1999" spans="1:1" x14ac:dyDescent="0.3">
      <c r="A1999"/>
    </row>
    <row r="2000" spans="1:1" x14ac:dyDescent="0.3">
      <c r="A2000"/>
    </row>
    <row r="2001" spans="1:1" x14ac:dyDescent="0.3">
      <c r="A2001"/>
    </row>
    <row r="2002" spans="1:1" x14ac:dyDescent="0.3">
      <c r="A2002"/>
    </row>
    <row r="2003" spans="1:1" x14ac:dyDescent="0.3">
      <c r="A2003"/>
    </row>
    <row r="2004" spans="1:1" x14ac:dyDescent="0.3">
      <c r="A2004"/>
    </row>
    <row r="2005" spans="1:1" x14ac:dyDescent="0.3">
      <c r="A2005"/>
    </row>
    <row r="2006" spans="1:1" x14ac:dyDescent="0.3">
      <c r="A2006"/>
    </row>
    <row r="2007" spans="1:1" x14ac:dyDescent="0.3">
      <c r="A2007"/>
    </row>
    <row r="2008" spans="1:1" x14ac:dyDescent="0.3">
      <c r="A2008"/>
    </row>
    <row r="2009" spans="1:1" x14ac:dyDescent="0.3">
      <c r="A2009"/>
    </row>
    <row r="2010" spans="1:1" x14ac:dyDescent="0.3">
      <c r="A2010"/>
    </row>
    <row r="2011" spans="1:1" x14ac:dyDescent="0.3">
      <c r="A2011"/>
    </row>
    <row r="2012" spans="1:1" x14ac:dyDescent="0.3">
      <c r="A2012"/>
    </row>
    <row r="2013" spans="1:1" x14ac:dyDescent="0.3">
      <c r="A2013"/>
    </row>
    <row r="2014" spans="1:1" x14ac:dyDescent="0.3">
      <c r="A2014"/>
    </row>
    <row r="2015" spans="1:1" x14ac:dyDescent="0.3">
      <c r="A2015"/>
    </row>
    <row r="2016" spans="1:1" x14ac:dyDescent="0.3">
      <c r="A2016"/>
    </row>
    <row r="2017" spans="1:1" x14ac:dyDescent="0.3">
      <c r="A2017"/>
    </row>
    <row r="2018" spans="1:1" x14ac:dyDescent="0.3">
      <c r="A2018"/>
    </row>
    <row r="2019" spans="1:1" x14ac:dyDescent="0.3">
      <c r="A2019"/>
    </row>
    <row r="2020" spans="1:1" x14ac:dyDescent="0.3">
      <c r="A2020"/>
    </row>
    <row r="2021" spans="1:1" x14ac:dyDescent="0.3">
      <c r="A2021"/>
    </row>
    <row r="2022" spans="1:1" x14ac:dyDescent="0.3">
      <c r="A2022"/>
    </row>
    <row r="2023" spans="1:1" x14ac:dyDescent="0.3">
      <c r="A2023"/>
    </row>
    <row r="2024" spans="1:1" x14ac:dyDescent="0.3">
      <c r="A2024"/>
    </row>
    <row r="2025" spans="1:1" x14ac:dyDescent="0.3">
      <c r="A2025"/>
    </row>
    <row r="2026" spans="1:1" x14ac:dyDescent="0.3">
      <c r="A2026"/>
    </row>
    <row r="2027" spans="1:1" x14ac:dyDescent="0.3">
      <c r="A2027"/>
    </row>
    <row r="2028" spans="1:1" x14ac:dyDescent="0.3">
      <c r="A2028"/>
    </row>
    <row r="2029" spans="1:1" x14ac:dyDescent="0.3">
      <c r="A2029"/>
    </row>
    <row r="2030" spans="1:1" x14ac:dyDescent="0.3">
      <c r="A2030"/>
    </row>
    <row r="2031" spans="1:1" x14ac:dyDescent="0.3">
      <c r="A2031"/>
    </row>
    <row r="2032" spans="1:1" x14ac:dyDescent="0.3">
      <c r="A2032"/>
    </row>
    <row r="2033" spans="1:1" x14ac:dyDescent="0.3">
      <c r="A2033"/>
    </row>
    <row r="2034" spans="1:1" x14ac:dyDescent="0.3">
      <c r="A2034"/>
    </row>
    <row r="2035" spans="1:1" x14ac:dyDescent="0.3">
      <c r="A2035"/>
    </row>
    <row r="2036" spans="1:1" x14ac:dyDescent="0.3">
      <c r="A2036"/>
    </row>
    <row r="2037" spans="1:1" x14ac:dyDescent="0.3">
      <c r="A2037"/>
    </row>
    <row r="2038" spans="1:1" x14ac:dyDescent="0.3">
      <c r="A2038"/>
    </row>
    <row r="2039" spans="1:1" x14ac:dyDescent="0.3">
      <c r="A2039"/>
    </row>
    <row r="2040" spans="1:1" x14ac:dyDescent="0.3">
      <c r="A2040"/>
    </row>
    <row r="2041" spans="1:1" x14ac:dyDescent="0.3">
      <c r="A2041"/>
    </row>
    <row r="2042" spans="1:1" x14ac:dyDescent="0.3">
      <c r="A2042"/>
    </row>
    <row r="2043" spans="1:1" x14ac:dyDescent="0.3">
      <c r="A2043"/>
    </row>
    <row r="2044" spans="1:1" x14ac:dyDescent="0.3">
      <c r="A2044"/>
    </row>
    <row r="2045" spans="1:1" x14ac:dyDescent="0.3">
      <c r="A2045"/>
    </row>
    <row r="2046" spans="1:1" x14ac:dyDescent="0.3">
      <c r="A2046"/>
    </row>
    <row r="2047" spans="1:1" x14ac:dyDescent="0.3">
      <c r="A2047"/>
    </row>
    <row r="2048" spans="1:1" x14ac:dyDescent="0.3">
      <c r="A2048"/>
    </row>
    <row r="2049" spans="1:1" x14ac:dyDescent="0.3">
      <c r="A2049"/>
    </row>
    <row r="2050" spans="1:1" x14ac:dyDescent="0.3">
      <c r="A2050"/>
    </row>
    <row r="2051" spans="1:1" x14ac:dyDescent="0.3">
      <c r="A2051"/>
    </row>
    <row r="2052" spans="1:1" x14ac:dyDescent="0.3">
      <c r="A2052"/>
    </row>
    <row r="2053" spans="1:1" x14ac:dyDescent="0.3">
      <c r="A2053"/>
    </row>
    <row r="2054" spans="1:1" x14ac:dyDescent="0.3">
      <c r="A2054"/>
    </row>
    <row r="2055" spans="1:1" x14ac:dyDescent="0.3">
      <c r="A2055"/>
    </row>
    <row r="2056" spans="1:1" x14ac:dyDescent="0.3">
      <c r="A2056"/>
    </row>
    <row r="2057" spans="1:1" x14ac:dyDescent="0.3">
      <c r="A2057"/>
    </row>
    <row r="2058" spans="1:1" x14ac:dyDescent="0.3">
      <c r="A2058"/>
    </row>
    <row r="2059" spans="1:1" x14ac:dyDescent="0.3">
      <c r="A2059"/>
    </row>
    <row r="2060" spans="1:1" x14ac:dyDescent="0.3">
      <c r="A2060"/>
    </row>
    <row r="2061" spans="1:1" x14ac:dyDescent="0.3">
      <c r="A2061"/>
    </row>
    <row r="2062" spans="1:1" x14ac:dyDescent="0.3">
      <c r="A2062"/>
    </row>
    <row r="2063" spans="1:1" x14ac:dyDescent="0.3">
      <c r="A2063"/>
    </row>
    <row r="2064" spans="1:1" x14ac:dyDescent="0.3">
      <c r="A2064"/>
    </row>
    <row r="2065" spans="1:1" x14ac:dyDescent="0.3">
      <c r="A2065"/>
    </row>
    <row r="2066" spans="1:1" x14ac:dyDescent="0.3">
      <c r="A2066"/>
    </row>
    <row r="2067" spans="1:1" x14ac:dyDescent="0.3">
      <c r="A2067"/>
    </row>
    <row r="2068" spans="1:1" x14ac:dyDescent="0.3">
      <c r="A2068"/>
    </row>
    <row r="2069" spans="1:1" x14ac:dyDescent="0.3">
      <c r="A2069"/>
    </row>
    <row r="2070" spans="1:1" x14ac:dyDescent="0.3">
      <c r="A2070"/>
    </row>
    <row r="2071" spans="1:1" x14ac:dyDescent="0.3">
      <c r="A2071"/>
    </row>
    <row r="2072" spans="1:1" x14ac:dyDescent="0.3">
      <c r="A2072"/>
    </row>
    <row r="2073" spans="1:1" x14ac:dyDescent="0.3">
      <c r="A2073"/>
    </row>
    <row r="2074" spans="1:1" x14ac:dyDescent="0.3">
      <c r="A2074"/>
    </row>
    <row r="2075" spans="1:1" x14ac:dyDescent="0.3">
      <c r="A2075"/>
    </row>
    <row r="2076" spans="1:1" x14ac:dyDescent="0.3">
      <c r="A2076"/>
    </row>
    <row r="2077" spans="1:1" x14ac:dyDescent="0.3">
      <c r="A2077"/>
    </row>
    <row r="2078" spans="1:1" x14ac:dyDescent="0.3">
      <c r="A2078"/>
    </row>
    <row r="2079" spans="1:1" x14ac:dyDescent="0.3">
      <c r="A2079"/>
    </row>
    <row r="2080" spans="1:1" x14ac:dyDescent="0.3">
      <c r="A2080"/>
    </row>
    <row r="2081" spans="1:1" x14ac:dyDescent="0.3">
      <c r="A2081"/>
    </row>
    <row r="2082" spans="1:1" x14ac:dyDescent="0.3">
      <c r="A2082"/>
    </row>
    <row r="2083" spans="1:1" x14ac:dyDescent="0.3">
      <c r="A2083"/>
    </row>
    <row r="2084" spans="1:1" x14ac:dyDescent="0.3">
      <c r="A2084"/>
    </row>
    <row r="2085" spans="1:1" x14ac:dyDescent="0.3">
      <c r="A2085"/>
    </row>
    <row r="2086" spans="1:1" x14ac:dyDescent="0.3">
      <c r="A2086"/>
    </row>
    <row r="2087" spans="1:1" x14ac:dyDescent="0.3">
      <c r="A2087"/>
    </row>
    <row r="2088" spans="1:1" x14ac:dyDescent="0.3">
      <c r="A2088"/>
    </row>
    <row r="2089" spans="1:1" x14ac:dyDescent="0.3">
      <c r="A2089"/>
    </row>
    <row r="2090" spans="1:1" x14ac:dyDescent="0.3">
      <c r="A2090"/>
    </row>
    <row r="2091" spans="1:1" x14ac:dyDescent="0.3">
      <c r="A2091"/>
    </row>
    <row r="2092" spans="1:1" x14ac:dyDescent="0.3">
      <c r="A2092"/>
    </row>
    <row r="2093" spans="1:1" x14ac:dyDescent="0.3">
      <c r="A2093"/>
    </row>
    <row r="2094" spans="1:1" x14ac:dyDescent="0.3">
      <c r="A2094"/>
    </row>
    <row r="2095" spans="1:1" x14ac:dyDescent="0.3">
      <c r="A2095"/>
    </row>
    <row r="2096" spans="1:1" x14ac:dyDescent="0.3">
      <c r="A2096"/>
    </row>
    <row r="2097" spans="1:1" x14ac:dyDescent="0.3">
      <c r="A2097"/>
    </row>
    <row r="2098" spans="1:1" x14ac:dyDescent="0.3">
      <c r="A2098"/>
    </row>
    <row r="2099" spans="1:1" x14ac:dyDescent="0.3">
      <c r="A2099"/>
    </row>
    <row r="2100" spans="1:1" x14ac:dyDescent="0.3">
      <c r="A2100"/>
    </row>
    <row r="2101" spans="1:1" x14ac:dyDescent="0.3">
      <c r="A2101"/>
    </row>
    <row r="2102" spans="1:1" x14ac:dyDescent="0.3">
      <c r="A2102"/>
    </row>
    <row r="2103" spans="1:1" x14ac:dyDescent="0.3">
      <c r="A2103"/>
    </row>
    <row r="2104" spans="1:1" x14ac:dyDescent="0.3">
      <c r="A2104"/>
    </row>
    <row r="2105" spans="1:1" x14ac:dyDescent="0.3">
      <c r="A2105"/>
    </row>
    <row r="2106" spans="1:1" x14ac:dyDescent="0.3">
      <c r="A2106"/>
    </row>
    <row r="2107" spans="1:1" x14ac:dyDescent="0.3">
      <c r="A2107"/>
    </row>
    <row r="2108" spans="1:1" x14ac:dyDescent="0.3">
      <c r="A2108"/>
    </row>
    <row r="2109" spans="1:1" x14ac:dyDescent="0.3">
      <c r="A2109"/>
    </row>
    <row r="2110" spans="1:1" x14ac:dyDescent="0.3">
      <c r="A2110"/>
    </row>
    <row r="2111" spans="1:1" x14ac:dyDescent="0.3">
      <c r="A2111"/>
    </row>
    <row r="2112" spans="1:1" x14ac:dyDescent="0.3">
      <c r="A2112"/>
    </row>
    <row r="2113" spans="1:1" x14ac:dyDescent="0.3">
      <c r="A2113"/>
    </row>
    <row r="2114" spans="1:1" x14ac:dyDescent="0.3">
      <c r="A2114"/>
    </row>
    <row r="2115" spans="1:1" x14ac:dyDescent="0.3">
      <c r="A2115"/>
    </row>
    <row r="2116" spans="1:1" x14ac:dyDescent="0.3">
      <c r="A2116"/>
    </row>
    <row r="2117" spans="1:1" x14ac:dyDescent="0.3">
      <c r="A2117"/>
    </row>
    <row r="2118" spans="1:1" x14ac:dyDescent="0.3">
      <c r="A2118"/>
    </row>
    <row r="2119" spans="1:1" x14ac:dyDescent="0.3">
      <c r="A2119"/>
    </row>
    <row r="2120" spans="1:1" x14ac:dyDescent="0.3">
      <c r="A2120"/>
    </row>
    <row r="2121" spans="1:1" x14ac:dyDescent="0.3">
      <c r="A2121"/>
    </row>
    <row r="2122" spans="1:1" x14ac:dyDescent="0.3">
      <c r="A2122"/>
    </row>
    <row r="2123" spans="1:1" x14ac:dyDescent="0.3">
      <c r="A2123"/>
    </row>
    <row r="2124" spans="1:1" x14ac:dyDescent="0.3">
      <c r="A2124"/>
    </row>
    <row r="2125" spans="1:1" x14ac:dyDescent="0.3">
      <c r="A2125"/>
    </row>
    <row r="2126" spans="1:1" x14ac:dyDescent="0.3">
      <c r="A2126"/>
    </row>
    <row r="2127" spans="1:1" x14ac:dyDescent="0.3">
      <c r="A2127"/>
    </row>
    <row r="2128" spans="1:1" x14ac:dyDescent="0.3">
      <c r="A2128"/>
    </row>
    <row r="2129" spans="1:1" x14ac:dyDescent="0.3">
      <c r="A2129"/>
    </row>
    <row r="2130" spans="1:1" x14ac:dyDescent="0.3">
      <c r="A2130"/>
    </row>
    <row r="2131" spans="1:1" x14ac:dyDescent="0.3">
      <c r="A2131"/>
    </row>
    <row r="2132" spans="1:1" x14ac:dyDescent="0.3">
      <c r="A2132"/>
    </row>
    <row r="2133" spans="1:1" x14ac:dyDescent="0.3">
      <c r="A2133"/>
    </row>
    <row r="2134" spans="1:1" x14ac:dyDescent="0.3">
      <c r="A2134"/>
    </row>
    <row r="2135" spans="1:1" x14ac:dyDescent="0.3">
      <c r="A2135"/>
    </row>
    <row r="2136" spans="1:1" x14ac:dyDescent="0.3">
      <c r="A2136"/>
    </row>
    <row r="2137" spans="1:1" x14ac:dyDescent="0.3">
      <c r="A2137"/>
    </row>
    <row r="2138" spans="1:1" x14ac:dyDescent="0.3">
      <c r="A2138"/>
    </row>
    <row r="2139" spans="1:1" x14ac:dyDescent="0.3">
      <c r="A2139"/>
    </row>
    <row r="2140" spans="1:1" x14ac:dyDescent="0.3">
      <c r="A2140"/>
    </row>
    <row r="2141" spans="1:1" x14ac:dyDescent="0.3">
      <c r="A2141"/>
    </row>
    <row r="2142" spans="1:1" x14ac:dyDescent="0.3">
      <c r="A2142"/>
    </row>
    <row r="2143" spans="1:1" x14ac:dyDescent="0.3">
      <c r="A2143"/>
    </row>
    <row r="2144" spans="1:1" x14ac:dyDescent="0.3">
      <c r="A2144"/>
    </row>
    <row r="2145" spans="1:1" x14ac:dyDescent="0.3">
      <c r="A2145"/>
    </row>
    <row r="2146" spans="1:1" x14ac:dyDescent="0.3">
      <c r="A2146"/>
    </row>
    <row r="2147" spans="1:1" x14ac:dyDescent="0.3">
      <c r="A2147"/>
    </row>
    <row r="2148" spans="1:1" x14ac:dyDescent="0.3">
      <c r="A2148"/>
    </row>
    <row r="2149" spans="1:1" x14ac:dyDescent="0.3">
      <c r="A2149"/>
    </row>
    <row r="2150" spans="1:1" x14ac:dyDescent="0.3">
      <c r="A2150"/>
    </row>
    <row r="2151" spans="1:1" x14ac:dyDescent="0.3">
      <c r="A2151"/>
    </row>
    <row r="2152" spans="1:1" x14ac:dyDescent="0.3">
      <c r="A2152"/>
    </row>
    <row r="2153" spans="1:1" x14ac:dyDescent="0.3">
      <c r="A2153"/>
    </row>
    <row r="2154" spans="1:1" x14ac:dyDescent="0.3">
      <c r="A2154"/>
    </row>
    <row r="2155" spans="1:1" x14ac:dyDescent="0.3">
      <c r="A2155"/>
    </row>
    <row r="2156" spans="1:1" x14ac:dyDescent="0.3">
      <c r="A2156"/>
    </row>
    <row r="2157" spans="1:1" x14ac:dyDescent="0.3">
      <c r="A2157"/>
    </row>
    <row r="2158" spans="1:1" x14ac:dyDescent="0.3">
      <c r="A2158"/>
    </row>
    <row r="2159" spans="1:1" x14ac:dyDescent="0.3">
      <c r="A2159"/>
    </row>
    <row r="2160" spans="1:1" x14ac:dyDescent="0.3">
      <c r="A2160"/>
    </row>
    <row r="2161" spans="1:1" x14ac:dyDescent="0.3">
      <c r="A2161"/>
    </row>
    <row r="2162" spans="1:1" x14ac:dyDescent="0.3">
      <c r="A2162"/>
    </row>
    <row r="2163" spans="1:1" x14ac:dyDescent="0.3">
      <c r="A2163"/>
    </row>
    <row r="2164" spans="1:1" x14ac:dyDescent="0.3">
      <c r="A2164"/>
    </row>
    <row r="2165" spans="1:1" x14ac:dyDescent="0.3">
      <c r="A2165"/>
    </row>
    <row r="2166" spans="1:1" x14ac:dyDescent="0.3">
      <c r="A2166"/>
    </row>
    <row r="2167" spans="1:1" x14ac:dyDescent="0.3">
      <c r="A2167"/>
    </row>
    <row r="2168" spans="1:1" x14ac:dyDescent="0.3">
      <c r="A2168"/>
    </row>
    <row r="2169" spans="1:1" x14ac:dyDescent="0.3">
      <c r="A2169"/>
    </row>
    <row r="2170" spans="1:1" x14ac:dyDescent="0.3">
      <c r="A2170"/>
    </row>
    <row r="2171" spans="1:1" x14ac:dyDescent="0.3">
      <c r="A2171"/>
    </row>
    <row r="2172" spans="1:1" x14ac:dyDescent="0.3">
      <c r="A2172"/>
    </row>
    <row r="2173" spans="1:1" x14ac:dyDescent="0.3">
      <c r="A2173"/>
    </row>
    <row r="2174" spans="1:1" x14ac:dyDescent="0.3">
      <c r="A2174"/>
    </row>
    <row r="2175" spans="1:1" x14ac:dyDescent="0.3">
      <c r="A2175"/>
    </row>
    <row r="2176" spans="1:1" x14ac:dyDescent="0.3">
      <c r="A2176"/>
    </row>
    <row r="2177" spans="1:1" x14ac:dyDescent="0.3">
      <c r="A2177"/>
    </row>
    <row r="2178" spans="1:1" x14ac:dyDescent="0.3">
      <c r="A2178"/>
    </row>
    <row r="2179" spans="1:1" x14ac:dyDescent="0.3">
      <c r="A2179"/>
    </row>
    <row r="2180" spans="1:1" x14ac:dyDescent="0.3">
      <c r="A2180"/>
    </row>
    <row r="2181" spans="1:1" x14ac:dyDescent="0.3">
      <c r="A2181"/>
    </row>
    <row r="2182" spans="1:1" x14ac:dyDescent="0.3">
      <c r="A2182"/>
    </row>
    <row r="2183" spans="1:1" x14ac:dyDescent="0.3">
      <c r="A2183"/>
    </row>
    <row r="2184" spans="1:1" x14ac:dyDescent="0.3">
      <c r="A2184"/>
    </row>
    <row r="2185" spans="1:1" x14ac:dyDescent="0.3">
      <c r="A2185"/>
    </row>
    <row r="2186" spans="1:1" x14ac:dyDescent="0.3">
      <c r="A2186"/>
    </row>
    <row r="2187" spans="1:1" x14ac:dyDescent="0.3">
      <c r="A2187"/>
    </row>
    <row r="2188" spans="1:1" x14ac:dyDescent="0.3">
      <c r="A2188"/>
    </row>
    <row r="2189" spans="1:1" x14ac:dyDescent="0.3">
      <c r="A2189"/>
    </row>
    <row r="2190" spans="1:1" x14ac:dyDescent="0.3">
      <c r="A2190"/>
    </row>
    <row r="2191" spans="1:1" x14ac:dyDescent="0.3">
      <c r="A2191"/>
    </row>
    <row r="2192" spans="1:1" x14ac:dyDescent="0.3">
      <c r="A2192"/>
    </row>
    <row r="2193" spans="1:1" x14ac:dyDescent="0.3">
      <c r="A2193"/>
    </row>
    <row r="2194" spans="1:1" x14ac:dyDescent="0.3">
      <c r="A2194"/>
    </row>
    <row r="2195" spans="1:1" x14ac:dyDescent="0.3">
      <c r="A2195"/>
    </row>
    <row r="2196" spans="1:1" x14ac:dyDescent="0.3">
      <c r="A2196"/>
    </row>
    <row r="2197" spans="1:1" x14ac:dyDescent="0.3">
      <c r="A2197"/>
    </row>
    <row r="2198" spans="1:1" x14ac:dyDescent="0.3">
      <c r="A2198"/>
    </row>
    <row r="2199" spans="1:1" x14ac:dyDescent="0.3">
      <c r="A2199"/>
    </row>
    <row r="2200" spans="1:1" x14ac:dyDescent="0.3">
      <c r="A2200"/>
    </row>
    <row r="2201" spans="1:1" x14ac:dyDescent="0.3">
      <c r="A2201"/>
    </row>
    <row r="2202" spans="1:1" x14ac:dyDescent="0.3">
      <c r="A2202"/>
    </row>
    <row r="2203" spans="1:1" x14ac:dyDescent="0.3">
      <c r="A2203"/>
    </row>
    <row r="2204" spans="1:1" x14ac:dyDescent="0.3">
      <c r="A2204"/>
    </row>
    <row r="2205" spans="1:1" x14ac:dyDescent="0.3">
      <c r="A2205"/>
    </row>
    <row r="2206" spans="1:1" x14ac:dyDescent="0.3">
      <c r="A2206"/>
    </row>
    <row r="2207" spans="1:1" x14ac:dyDescent="0.3">
      <c r="A2207"/>
    </row>
    <row r="2208" spans="1:1" x14ac:dyDescent="0.3">
      <c r="A2208"/>
    </row>
    <row r="2209" spans="1:1" x14ac:dyDescent="0.3">
      <c r="A2209"/>
    </row>
    <row r="2210" spans="1:1" x14ac:dyDescent="0.3">
      <c r="A2210"/>
    </row>
    <row r="2211" spans="1:1" x14ac:dyDescent="0.3">
      <c r="A2211"/>
    </row>
    <row r="2212" spans="1:1" x14ac:dyDescent="0.3">
      <c r="A2212"/>
    </row>
    <row r="2213" spans="1:1" x14ac:dyDescent="0.3">
      <c r="A2213"/>
    </row>
    <row r="2214" spans="1:1" x14ac:dyDescent="0.3">
      <c r="A2214"/>
    </row>
    <row r="2215" spans="1:1" x14ac:dyDescent="0.3">
      <c r="A2215"/>
    </row>
    <row r="2216" spans="1:1" x14ac:dyDescent="0.3">
      <c r="A2216"/>
    </row>
    <row r="2217" spans="1:1" x14ac:dyDescent="0.3">
      <c r="A2217"/>
    </row>
    <row r="2218" spans="1:1" x14ac:dyDescent="0.3">
      <c r="A2218"/>
    </row>
    <row r="2219" spans="1:1" x14ac:dyDescent="0.3">
      <c r="A2219"/>
    </row>
    <row r="2220" spans="1:1" x14ac:dyDescent="0.3">
      <c r="A2220"/>
    </row>
    <row r="2221" spans="1:1" x14ac:dyDescent="0.3">
      <c r="A2221"/>
    </row>
    <row r="2222" spans="1:1" x14ac:dyDescent="0.3">
      <c r="A2222"/>
    </row>
    <row r="2223" spans="1:1" x14ac:dyDescent="0.3">
      <c r="A2223"/>
    </row>
    <row r="2224" spans="1:1" x14ac:dyDescent="0.3">
      <c r="A2224"/>
    </row>
    <row r="2225" spans="1:1" x14ac:dyDescent="0.3">
      <c r="A2225"/>
    </row>
    <row r="2226" spans="1:1" x14ac:dyDescent="0.3">
      <c r="A2226"/>
    </row>
    <row r="2227" spans="1:1" x14ac:dyDescent="0.3">
      <c r="A2227"/>
    </row>
    <row r="2228" spans="1:1" x14ac:dyDescent="0.3">
      <c r="A2228"/>
    </row>
    <row r="2229" spans="1:1" x14ac:dyDescent="0.3">
      <c r="A2229"/>
    </row>
    <row r="2230" spans="1:1" x14ac:dyDescent="0.3">
      <c r="A2230"/>
    </row>
    <row r="2231" spans="1:1" x14ac:dyDescent="0.3">
      <c r="A2231"/>
    </row>
    <row r="2232" spans="1:1" x14ac:dyDescent="0.3">
      <c r="A2232"/>
    </row>
    <row r="2233" spans="1:1" x14ac:dyDescent="0.3">
      <c r="A2233"/>
    </row>
    <row r="2234" spans="1:1" x14ac:dyDescent="0.3">
      <c r="A2234"/>
    </row>
    <row r="2235" spans="1:1" x14ac:dyDescent="0.3">
      <c r="A2235"/>
    </row>
    <row r="2236" spans="1:1" x14ac:dyDescent="0.3">
      <c r="A2236"/>
    </row>
    <row r="2237" spans="1:1" x14ac:dyDescent="0.3">
      <c r="A2237"/>
    </row>
    <row r="2238" spans="1:1" x14ac:dyDescent="0.3">
      <c r="A2238"/>
    </row>
    <row r="2239" spans="1:1" x14ac:dyDescent="0.3">
      <c r="A2239"/>
    </row>
    <row r="2240" spans="1:1" x14ac:dyDescent="0.3">
      <c r="A2240"/>
    </row>
    <row r="2241" spans="1:1" x14ac:dyDescent="0.3">
      <c r="A2241"/>
    </row>
    <row r="2242" spans="1:1" x14ac:dyDescent="0.3">
      <c r="A2242"/>
    </row>
    <row r="2243" spans="1:1" x14ac:dyDescent="0.3">
      <c r="A2243"/>
    </row>
    <row r="2244" spans="1:1" x14ac:dyDescent="0.3">
      <c r="A2244"/>
    </row>
    <row r="2245" spans="1:1" x14ac:dyDescent="0.3">
      <c r="A2245"/>
    </row>
    <row r="2246" spans="1:1" x14ac:dyDescent="0.3">
      <c r="A2246"/>
    </row>
    <row r="2247" spans="1:1" x14ac:dyDescent="0.3">
      <c r="A2247"/>
    </row>
    <row r="2248" spans="1:1" x14ac:dyDescent="0.3">
      <c r="A2248"/>
    </row>
    <row r="2249" spans="1:1" x14ac:dyDescent="0.3">
      <c r="A2249"/>
    </row>
    <row r="2250" spans="1:1" x14ac:dyDescent="0.3">
      <c r="A2250"/>
    </row>
    <row r="2251" spans="1:1" x14ac:dyDescent="0.3">
      <c r="A2251"/>
    </row>
    <row r="2252" spans="1:1" x14ac:dyDescent="0.3">
      <c r="A2252"/>
    </row>
    <row r="2253" spans="1:1" x14ac:dyDescent="0.3">
      <c r="A2253"/>
    </row>
    <row r="2254" spans="1:1" x14ac:dyDescent="0.3">
      <c r="A2254"/>
    </row>
    <row r="2255" spans="1:1" x14ac:dyDescent="0.3">
      <c r="A2255"/>
    </row>
    <row r="2256" spans="1:1" x14ac:dyDescent="0.3">
      <c r="A2256"/>
    </row>
    <row r="2257" spans="1:1" x14ac:dyDescent="0.3">
      <c r="A2257"/>
    </row>
    <row r="2258" spans="1:1" x14ac:dyDescent="0.3">
      <c r="A2258"/>
    </row>
    <row r="2259" spans="1:1" x14ac:dyDescent="0.3">
      <c r="A2259"/>
    </row>
    <row r="2260" spans="1:1" x14ac:dyDescent="0.3">
      <c r="A2260"/>
    </row>
    <row r="2261" spans="1:1" x14ac:dyDescent="0.3">
      <c r="A2261"/>
    </row>
    <row r="2262" spans="1:1" x14ac:dyDescent="0.3">
      <c r="A2262"/>
    </row>
    <row r="2263" spans="1:1" x14ac:dyDescent="0.3">
      <c r="A2263"/>
    </row>
    <row r="2264" spans="1:1" x14ac:dyDescent="0.3">
      <c r="A2264"/>
    </row>
    <row r="2265" spans="1:1" x14ac:dyDescent="0.3">
      <c r="A2265"/>
    </row>
    <row r="2266" spans="1:1" x14ac:dyDescent="0.3">
      <c r="A2266"/>
    </row>
    <row r="2267" spans="1:1" x14ac:dyDescent="0.3">
      <c r="A2267"/>
    </row>
    <row r="2268" spans="1:1" x14ac:dyDescent="0.3">
      <c r="A2268"/>
    </row>
    <row r="2269" spans="1:1" x14ac:dyDescent="0.3">
      <c r="A2269"/>
    </row>
    <row r="2270" spans="1:1" x14ac:dyDescent="0.3">
      <c r="A2270"/>
    </row>
    <row r="2271" spans="1:1" x14ac:dyDescent="0.3">
      <c r="A2271"/>
    </row>
    <row r="2272" spans="1:1" x14ac:dyDescent="0.3">
      <c r="A2272"/>
    </row>
    <row r="2273" spans="1:1" x14ac:dyDescent="0.3">
      <c r="A2273"/>
    </row>
    <row r="2274" spans="1:1" x14ac:dyDescent="0.3">
      <c r="A2274"/>
    </row>
    <row r="2275" spans="1:1" x14ac:dyDescent="0.3">
      <c r="A2275"/>
    </row>
    <row r="2276" spans="1:1" x14ac:dyDescent="0.3">
      <c r="A2276"/>
    </row>
    <row r="2277" spans="1:1" x14ac:dyDescent="0.3">
      <c r="A2277"/>
    </row>
    <row r="2278" spans="1:1" x14ac:dyDescent="0.3">
      <c r="A2278"/>
    </row>
    <row r="2279" spans="1:1" x14ac:dyDescent="0.3">
      <c r="A2279"/>
    </row>
    <row r="2280" spans="1:1" x14ac:dyDescent="0.3">
      <c r="A2280"/>
    </row>
    <row r="2281" spans="1:1" x14ac:dyDescent="0.3">
      <c r="A2281"/>
    </row>
    <row r="2282" spans="1:1" x14ac:dyDescent="0.3">
      <c r="A2282"/>
    </row>
    <row r="2283" spans="1:1" x14ac:dyDescent="0.3">
      <c r="A2283"/>
    </row>
    <row r="2284" spans="1:1" x14ac:dyDescent="0.3">
      <c r="A2284"/>
    </row>
    <row r="2285" spans="1:1" x14ac:dyDescent="0.3">
      <c r="A2285"/>
    </row>
    <row r="2286" spans="1:1" x14ac:dyDescent="0.3">
      <c r="A2286"/>
    </row>
    <row r="2287" spans="1:1" x14ac:dyDescent="0.3">
      <c r="A2287"/>
    </row>
    <row r="2288" spans="1:1" x14ac:dyDescent="0.3">
      <c r="A2288"/>
    </row>
    <row r="2289" spans="1:1" x14ac:dyDescent="0.3">
      <c r="A2289"/>
    </row>
    <row r="2290" spans="1:1" x14ac:dyDescent="0.3">
      <c r="A2290"/>
    </row>
    <row r="2291" spans="1:1" x14ac:dyDescent="0.3">
      <c r="A2291"/>
    </row>
    <row r="2292" spans="1:1" x14ac:dyDescent="0.3">
      <c r="A2292"/>
    </row>
    <row r="2293" spans="1:1" x14ac:dyDescent="0.3">
      <c r="A2293"/>
    </row>
    <row r="2294" spans="1:1" x14ac:dyDescent="0.3">
      <c r="A2294"/>
    </row>
    <row r="2295" spans="1:1" x14ac:dyDescent="0.3">
      <c r="A2295"/>
    </row>
    <row r="2296" spans="1:1" x14ac:dyDescent="0.3">
      <c r="A2296"/>
    </row>
    <row r="2297" spans="1:1" x14ac:dyDescent="0.3">
      <c r="A2297"/>
    </row>
    <row r="2298" spans="1:1" x14ac:dyDescent="0.3">
      <c r="A2298"/>
    </row>
    <row r="2299" spans="1:1" x14ac:dyDescent="0.3">
      <c r="A2299"/>
    </row>
    <row r="2300" spans="1:1" x14ac:dyDescent="0.3">
      <c r="A2300"/>
    </row>
    <row r="2301" spans="1:1" x14ac:dyDescent="0.3">
      <c r="A2301"/>
    </row>
    <row r="2302" spans="1:1" x14ac:dyDescent="0.3">
      <c r="A2302"/>
    </row>
    <row r="2303" spans="1:1" x14ac:dyDescent="0.3">
      <c r="A2303"/>
    </row>
    <row r="2304" spans="1:1" x14ac:dyDescent="0.3">
      <c r="A2304"/>
    </row>
    <row r="2305" spans="1:1" x14ac:dyDescent="0.3">
      <c r="A2305"/>
    </row>
    <row r="2306" spans="1:1" x14ac:dyDescent="0.3">
      <c r="A2306"/>
    </row>
    <row r="2307" spans="1:1" x14ac:dyDescent="0.3">
      <c r="A2307"/>
    </row>
    <row r="2308" spans="1:1" x14ac:dyDescent="0.3">
      <c r="A2308"/>
    </row>
    <row r="2309" spans="1:1" x14ac:dyDescent="0.3">
      <c r="A2309"/>
    </row>
    <row r="2310" spans="1:1" x14ac:dyDescent="0.3">
      <c r="A2310"/>
    </row>
    <row r="2311" spans="1:1" x14ac:dyDescent="0.3">
      <c r="A2311"/>
    </row>
    <row r="2312" spans="1:1" x14ac:dyDescent="0.3">
      <c r="A2312"/>
    </row>
    <row r="2313" spans="1:1" x14ac:dyDescent="0.3">
      <c r="A2313"/>
    </row>
    <row r="2314" spans="1:1" x14ac:dyDescent="0.3">
      <c r="A2314"/>
    </row>
    <row r="2315" spans="1:1" x14ac:dyDescent="0.3">
      <c r="A2315"/>
    </row>
    <row r="2316" spans="1:1" x14ac:dyDescent="0.3">
      <c r="A2316"/>
    </row>
    <row r="2317" spans="1:1" x14ac:dyDescent="0.3">
      <c r="A2317"/>
    </row>
    <row r="2318" spans="1:1" x14ac:dyDescent="0.3">
      <c r="A2318"/>
    </row>
    <row r="2319" spans="1:1" x14ac:dyDescent="0.3">
      <c r="A2319"/>
    </row>
    <row r="2320" spans="1:1" x14ac:dyDescent="0.3">
      <c r="A2320"/>
    </row>
    <row r="2321" spans="1:1" x14ac:dyDescent="0.3">
      <c r="A2321"/>
    </row>
    <row r="2322" spans="1:1" x14ac:dyDescent="0.3">
      <c r="A2322"/>
    </row>
    <row r="2323" spans="1:1" x14ac:dyDescent="0.3">
      <c r="A2323"/>
    </row>
    <row r="2324" spans="1:1" x14ac:dyDescent="0.3">
      <c r="A2324"/>
    </row>
    <row r="2325" spans="1:1" x14ac:dyDescent="0.3">
      <c r="A2325"/>
    </row>
    <row r="2326" spans="1:1" x14ac:dyDescent="0.3">
      <c r="A2326"/>
    </row>
    <row r="2327" spans="1:1" x14ac:dyDescent="0.3">
      <c r="A2327"/>
    </row>
    <row r="2328" spans="1:1" x14ac:dyDescent="0.3">
      <c r="A2328"/>
    </row>
    <row r="2329" spans="1:1" x14ac:dyDescent="0.3">
      <c r="A2329"/>
    </row>
    <row r="2330" spans="1:1" x14ac:dyDescent="0.3">
      <c r="A2330"/>
    </row>
    <row r="2331" spans="1:1" x14ac:dyDescent="0.3">
      <c r="A2331"/>
    </row>
    <row r="2332" spans="1:1" x14ac:dyDescent="0.3">
      <c r="A2332"/>
    </row>
    <row r="2333" spans="1:1" x14ac:dyDescent="0.3">
      <c r="A2333"/>
    </row>
    <row r="2334" spans="1:1" x14ac:dyDescent="0.3">
      <c r="A2334"/>
    </row>
    <row r="2335" spans="1:1" x14ac:dyDescent="0.3">
      <c r="A2335"/>
    </row>
    <row r="2336" spans="1:1" x14ac:dyDescent="0.3">
      <c r="A2336"/>
    </row>
    <row r="2337" spans="1:1" x14ac:dyDescent="0.3">
      <c r="A2337"/>
    </row>
    <row r="2338" spans="1:1" x14ac:dyDescent="0.3">
      <c r="A2338"/>
    </row>
    <row r="2339" spans="1:1" x14ac:dyDescent="0.3">
      <c r="A2339"/>
    </row>
    <row r="2340" spans="1:1" x14ac:dyDescent="0.3">
      <c r="A2340"/>
    </row>
    <row r="2341" spans="1:1" x14ac:dyDescent="0.3">
      <c r="A2341"/>
    </row>
    <row r="2342" spans="1:1" x14ac:dyDescent="0.3">
      <c r="A2342"/>
    </row>
    <row r="2343" spans="1:1" x14ac:dyDescent="0.3">
      <c r="A2343"/>
    </row>
    <row r="2344" spans="1:1" x14ac:dyDescent="0.3">
      <c r="A2344"/>
    </row>
    <row r="2345" spans="1:1" x14ac:dyDescent="0.3">
      <c r="A2345"/>
    </row>
    <row r="2346" spans="1:1" x14ac:dyDescent="0.3">
      <c r="A2346"/>
    </row>
    <row r="2347" spans="1:1" x14ac:dyDescent="0.3">
      <c r="A2347"/>
    </row>
    <row r="2348" spans="1:1" x14ac:dyDescent="0.3">
      <c r="A2348"/>
    </row>
    <row r="2349" spans="1:1" x14ac:dyDescent="0.3">
      <c r="A2349"/>
    </row>
    <row r="2350" spans="1:1" x14ac:dyDescent="0.3">
      <c r="A2350"/>
    </row>
    <row r="2351" spans="1:1" x14ac:dyDescent="0.3">
      <c r="A2351"/>
    </row>
    <row r="2352" spans="1:1" x14ac:dyDescent="0.3">
      <c r="A2352"/>
    </row>
    <row r="2353" spans="1:1" x14ac:dyDescent="0.3">
      <c r="A2353"/>
    </row>
    <row r="2354" spans="1:1" x14ac:dyDescent="0.3">
      <c r="A2354"/>
    </row>
    <row r="2355" spans="1:1" x14ac:dyDescent="0.3">
      <c r="A2355"/>
    </row>
    <row r="2356" spans="1:1" x14ac:dyDescent="0.3">
      <c r="A2356"/>
    </row>
    <row r="2357" spans="1:1" x14ac:dyDescent="0.3">
      <c r="A2357"/>
    </row>
    <row r="2358" spans="1:1" x14ac:dyDescent="0.3">
      <c r="A2358"/>
    </row>
    <row r="2359" spans="1:1" x14ac:dyDescent="0.3">
      <c r="A2359"/>
    </row>
    <row r="2360" spans="1:1" x14ac:dyDescent="0.3">
      <c r="A2360"/>
    </row>
    <row r="2361" spans="1:1" x14ac:dyDescent="0.3">
      <c r="A2361"/>
    </row>
    <row r="2362" spans="1:1" x14ac:dyDescent="0.3">
      <c r="A2362"/>
    </row>
    <row r="2363" spans="1:1" x14ac:dyDescent="0.3">
      <c r="A2363"/>
    </row>
    <row r="2364" spans="1:1" x14ac:dyDescent="0.3">
      <c r="A2364"/>
    </row>
    <row r="2365" spans="1:1" x14ac:dyDescent="0.3">
      <c r="A2365"/>
    </row>
    <row r="2366" spans="1:1" x14ac:dyDescent="0.3">
      <c r="A2366"/>
    </row>
    <row r="2367" spans="1:1" x14ac:dyDescent="0.3">
      <c r="A2367"/>
    </row>
    <row r="2368" spans="1:1" x14ac:dyDescent="0.3">
      <c r="A2368"/>
    </row>
    <row r="2369" spans="1:1" x14ac:dyDescent="0.3">
      <c r="A2369"/>
    </row>
    <row r="2370" spans="1:1" x14ac:dyDescent="0.3">
      <c r="A2370"/>
    </row>
    <row r="2371" spans="1:1" x14ac:dyDescent="0.3">
      <c r="A2371"/>
    </row>
    <row r="2372" spans="1:1" x14ac:dyDescent="0.3">
      <c r="A2372"/>
    </row>
    <row r="2373" spans="1:1" x14ac:dyDescent="0.3">
      <c r="A2373"/>
    </row>
    <row r="2374" spans="1:1" x14ac:dyDescent="0.3">
      <c r="A2374"/>
    </row>
    <row r="2375" spans="1:1" x14ac:dyDescent="0.3">
      <c r="A2375"/>
    </row>
    <row r="2376" spans="1:1" x14ac:dyDescent="0.3">
      <c r="A2376"/>
    </row>
    <row r="2377" spans="1:1" x14ac:dyDescent="0.3">
      <c r="A2377"/>
    </row>
    <row r="2378" spans="1:1" x14ac:dyDescent="0.3">
      <c r="A2378"/>
    </row>
    <row r="2379" spans="1:1" x14ac:dyDescent="0.3">
      <c r="A2379"/>
    </row>
    <row r="2380" spans="1:1" x14ac:dyDescent="0.3">
      <c r="A2380"/>
    </row>
    <row r="2381" spans="1:1" x14ac:dyDescent="0.3">
      <c r="A2381"/>
    </row>
    <row r="2382" spans="1:1" x14ac:dyDescent="0.3">
      <c r="A2382"/>
    </row>
    <row r="2383" spans="1:1" x14ac:dyDescent="0.3">
      <c r="A2383"/>
    </row>
    <row r="2384" spans="1:1" x14ac:dyDescent="0.3">
      <c r="A2384"/>
    </row>
    <row r="2385" spans="1:1" x14ac:dyDescent="0.3">
      <c r="A2385"/>
    </row>
    <row r="2386" spans="1:1" x14ac:dyDescent="0.3">
      <c r="A2386"/>
    </row>
    <row r="2387" spans="1:1" x14ac:dyDescent="0.3">
      <c r="A2387"/>
    </row>
    <row r="2388" spans="1:1" x14ac:dyDescent="0.3">
      <c r="A2388"/>
    </row>
    <row r="2389" spans="1:1" x14ac:dyDescent="0.3">
      <c r="A2389"/>
    </row>
    <row r="2390" spans="1:1" x14ac:dyDescent="0.3">
      <c r="A2390"/>
    </row>
    <row r="2391" spans="1:1" x14ac:dyDescent="0.3">
      <c r="A2391"/>
    </row>
    <row r="2392" spans="1:1" x14ac:dyDescent="0.3">
      <c r="A2392"/>
    </row>
    <row r="2393" spans="1:1" x14ac:dyDescent="0.3">
      <c r="A2393"/>
    </row>
    <row r="2394" spans="1:1" x14ac:dyDescent="0.3">
      <c r="A2394"/>
    </row>
    <row r="2395" spans="1:1" x14ac:dyDescent="0.3">
      <c r="A2395"/>
    </row>
    <row r="2396" spans="1:1" x14ac:dyDescent="0.3">
      <c r="A2396"/>
    </row>
    <row r="2397" spans="1:1" x14ac:dyDescent="0.3">
      <c r="A2397"/>
    </row>
    <row r="2398" spans="1:1" x14ac:dyDescent="0.3">
      <c r="A2398"/>
    </row>
    <row r="2399" spans="1:1" x14ac:dyDescent="0.3">
      <c r="A2399"/>
    </row>
    <row r="2400" spans="1:1" x14ac:dyDescent="0.3">
      <c r="A2400"/>
    </row>
    <row r="2401" spans="1:1" x14ac:dyDescent="0.3">
      <c r="A2401"/>
    </row>
    <row r="2402" spans="1:1" x14ac:dyDescent="0.3">
      <c r="A2402"/>
    </row>
    <row r="2403" spans="1:1" x14ac:dyDescent="0.3">
      <c r="A2403"/>
    </row>
    <row r="2404" spans="1:1" x14ac:dyDescent="0.3">
      <c r="A2404"/>
    </row>
    <row r="2405" spans="1:1" x14ac:dyDescent="0.3">
      <c r="A2405"/>
    </row>
    <row r="2406" spans="1:1" x14ac:dyDescent="0.3">
      <c r="A2406"/>
    </row>
    <row r="2407" spans="1:1" x14ac:dyDescent="0.3">
      <c r="A2407"/>
    </row>
    <row r="2408" spans="1:1" x14ac:dyDescent="0.3">
      <c r="A2408"/>
    </row>
    <row r="2409" spans="1:1" x14ac:dyDescent="0.3">
      <c r="A2409"/>
    </row>
    <row r="2410" spans="1:1" x14ac:dyDescent="0.3">
      <c r="A2410"/>
    </row>
    <row r="2411" spans="1:1" x14ac:dyDescent="0.3">
      <c r="A2411"/>
    </row>
    <row r="2412" spans="1:1" x14ac:dyDescent="0.3">
      <c r="A2412"/>
    </row>
    <row r="2413" spans="1:1" x14ac:dyDescent="0.3">
      <c r="A2413"/>
    </row>
    <row r="2414" spans="1:1" x14ac:dyDescent="0.3">
      <c r="A2414"/>
    </row>
    <row r="2415" spans="1:1" x14ac:dyDescent="0.3">
      <c r="A2415"/>
    </row>
    <row r="2416" spans="1:1" x14ac:dyDescent="0.3">
      <c r="A2416"/>
    </row>
    <row r="2417" spans="1:1" x14ac:dyDescent="0.3">
      <c r="A2417"/>
    </row>
    <row r="2418" spans="1:1" x14ac:dyDescent="0.3">
      <c r="A2418"/>
    </row>
    <row r="2419" spans="1:1" x14ac:dyDescent="0.3">
      <c r="A2419"/>
    </row>
    <row r="2420" spans="1:1" x14ac:dyDescent="0.3">
      <c r="A2420"/>
    </row>
    <row r="2421" spans="1:1" x14ac:dyDescent="0.3">
      <c r="A2421"/>
    </row>
    <row r="2422" spans="1:1" x14ac:dyDescent="0.3">
      <c r="A2422"/>
    </row>
    <row r="2423" spans="1:1" x14ac:dyDescent="0.3">
      <c r="A2423"/>
    </row>
    <row r="2424" spans="1:1" x14ac:dyDescent="0.3">
      <c r="A2424"/>
    </row>
    <row r="2425" spans="1:1" x14ac:dyDescent="0.3">
      <c r="A2425"/>
    </row>
    <row r="2426" spans="1:1" x14ac:dyDescent="0.3">
      <c r="A2426"/>
    </row>
    <row r="2427" spans="1:1" x14ac:dyDescent="0.3">
      <c r="A2427"/>
    </row>
    <row r="2428" spans="1:1" x14ac:dyDescent="0.3">
      <c r="A2428"/>
    </row>
    <row r="2429" spans="1:1" x14ac:dyDescent="0.3">
      <c r="A2429"/>
    </row>
    <row r="2430" spans="1:1" x14ac:dyDescent="0.3">
      <c r="A2430"/>
    </row>
    <row r="2431" spans="1:1" x14ac:dyDescent="0.3">
      <c r="A2431"/>
    </row>
    <row r="2432" spans="1:1" x14ac:dyDescent="0.3">
      <c r="A2432"/>
    </row>
    <row r="2433" spans="1:1" x14ac:dyDescent="0.3">
      <c r="A2433"/>
    </row>
    <row r="2434" spans="1:1" x14ac:dyDescent="0.3">
      <c r="A2434"/>
    </row>
    <row r="2435" spans="1:1" x14ac:dyDescent="0.3">
      <c r="A2435"/>
    </row>
    <row r="2436" spans="1:1" x14ac:dyDescent="0.3">
      <c r="A2436"/>
    </row>
    <row r="2437" spans="1:1" x14ac:dyDescent="0.3">
      <c r="A2437"/>
    </row>
    <row r="2438" spans="1:1" x14ac:dyDescent="0.3">
      <c r="A2438"/>
    </row>
    <row r="2439" spans="1:1" x14ac:dyDescent="0.3">
      <c r="A2439"/>
    </row>
    <row r="2440" spans="1:1" x14ac:dyDescent="0.3">
      <c r="A2440"/>
    </row>
    <row r="2441" spans="1:1" x14ac:dyDescent="0.3">
      <c r="A2441"/>
    </row>
    <row r="2442" spans="1:1" x14ac:dyDescent="0.3">
      <c r="A2442"/>
    </row>
    <row r="2443" spans="1:1" x14ac:dyDescent="0.3">
      <c r="A2443"/>
    </row>
    <row r="2444" spans="1:1" x14ac:dyDescent="0.3">
      <c r="A2444"/>
    </row>
    <row r="2445" spans="1:1" x14ac:dyDescent="0.3">
      <c r="A2445"/>
    </row>
    <row r="2446" spans="1:1" x14ac:dyDescent="0.3">
      <c r="A2446"/>
    </row>
    <row r="2447" spans="1:1" x14ac:dyDescent="0.3">
      <c r="A2447"/>
    </row>
    <row r="2448" spans="1:1" x14ac:dyDescent="0.3">
      <c r="A2448"/>
    </row>
    <row r="2449" spans="1:1" x14ac:dyDescent="0.3">
      <c r="A2449"/>
    </row>
    <row r="2450" spans="1:1" x14ac:dyDescent="0.3">
      <c r="A2450"/>
    </row>
    <row r="2451" spans="1:1" x14ac:dyDescent="0.3">
      <c r="A2451"/>
    </row>
    <row r="2452" spans="1:1" x14ac:dyDescent="0.3">
      <c r="A2452"/>
    </row>
    <row r="2453" spans="1:1" x14ac:dyDescent="0.3">
      <c r="A2453"/>
    </row>
    <row r="2454" spans="1:1" x14ac:dyDescent="0.3">
      <c r="A2454"/>
    </row>
    <row r="2455" spans="1:1" x14ac:dyDescent="0.3">
      <c r="A2455"/>
    </row>
    <row r="2456" spans="1:1" x14ac:dyDescent="0.3">
      <c r="A2456"/>
    </row>
    <row r="2457" spans="1:1" x14ac:dyDescent="0.3">
      <c r="A2457"/>
    </row>
    <row r="2458" spans="1:1" x14ac:dyDescent="0.3">
      <c r="A2458"/>
    </row>
    <row r="2459" spans="1:1" x14ac:dyDescent="0.3">
      <c r="A2459"/>
    </row>
    <row r="2460" spans="1:1" x14ac:dyDescent="0.3">
      <c r="A2460"/>
    </row>
    <row r="2461" spans="1:1" x14ac:dyDescent="0.3">
      <c r="A2461"/>
    </row>
    <row r="2462" spans="1:1" x14ac:dyDescent="0.3">
      <c r="A2462"/>
    </row>
    <row r="2463" spans="1:1" x14ac:dyDescent="0.3">
      <c r="A2463"/>
    </row>
    <row r="2464" spans="1:1" x14ac:dyDescent="0.3">
      <c r="A2464"/>
    </row>
    <row r="2465" spans="1:1" x14ac:dyDescent="0.3">
      <c r="A2465"/>
    </row>
    <row r="2466" spans="1:1" x14ac:dyDescent="0.3">
      <c r="A2466"/>
    </row>
    <row r="2467" spans="1:1" x14ac:dyDescent="0.3">
      <c r="A2467"/>
    </row>
    <row r="2468" spans="1:1" x14ac:dyDescent="0.3">
      <c r="A2468"/>
    </row>
    <row r="2469" spans="1:1" x14ac:dyDescent="0.3">
      <c r="A2469"/>
    </row>
    <row r="2470" spans="1:1" x14ac:dyDescent="0.3">
      <c r="A2470"/>
    </row>
    <row r="2471" spans="1:1" x14ac:dyDescent="0.3">
      <c r="A2471"/>
    </row>
    <row r="2472" spans="1:1" x14ac:dyDescent="0.3">
      <c r="A2472"/>
    </row>
    <row r="2473" spans="1:1" x14ac:dyDescent="0.3">
      <c r="A2473"/>
    </row>
    <row r="2474" spans="1:1" x14ac:dyDescent="0.3">
      <c r="A2474"/>
    </row>
    <row r="2475" spans="1:1" x14ac:dyDescent="0.3">
      <c r="A2475"/>
    </row>
    <row r="2476" spans="1:1" x14ac:dyDescent="0.3">
      <c r="A2476"/>
    </row>
    <row r="2477" spans="1:1" x14ac:dyDescent="0.3">
      <c r="A2477"/>
    </row>
    <row r="2478" spans="1:1" x14ac:dyDescent="0.3">
      <c r="A2478"/>
    </row>
    <row r="2479" spans="1:1" x14ac:dyDescent="0.3">
      <c r="A2479"/>
    </row>
    <row r="2480" spans="1:1" x14ac:dyDescent="0.3">
      <c r="A2480"/>
    </row>
    <row r="2481" spans="1:1" x14ac:dyDescent="0.3">
      <c r="A2481"/>
    </row>
    <row r="2482" spans="1:1" x14ac:dyDescent="0.3">
      <c r="A2482"/>
    </row>
    <row r="2483" spans="1:1" x14ac:dyDescent="0.3">
      <c r="A2483"/>
    </row>
    <row r="2484" spans="1:1" x14ac:dyDescent="0.3">
      <c r="A2484"/>
    </row>
    <row r="2485" spans="1:1" x14ac:dyDescent="0.3">
      <c r="A2485"/>
    </row>
    <row r="2486" spans="1:1" x14ac:dyDescent="0.3">
      <c r="A2486"/>
    </row>
    <row r="2487" spans="1:1" x14ac:dyDescent="0.3">
      <c r="A2487"/>
    </row>
    <row r="2488" spans="1:1" x14ac:dyDescent="0.3">
      <c r="A2488"/>
    </row>
    <row r="2489" spans="1:1" x14ac:dyDescent="0.3">
      <c r="A2489"/>
    </row>
    <row r="2490" spans="1:1" x14ac:dyDescent="0.3">
      <c r="A2490"/>
    </row>
    <row r="2491" spans="1:1" x14ac:dyDescent="0.3">
      <c r="A2491"/>
    </row>
    <row r="2492" spans="1:1" x14ac:dyDescent="0.3">
      <c r="A2492"/>
    </row>
    <row r="2493" spans="1:1" x14ac:dyDescent="0.3">
      <c r="A2493"/>
    </row>
    <row r="2494" spans="1:1" x14ac:dyDescent="0.3">
      <c r="A2494"/>
    </row>
    <row r="2495" spans="1:1" x14ac:dyDescent="0.3">
      <c r="A2495"/>
    </row>
    <row r="2496" spans="1:1" x14ac:dyDescent="0.3">
      <c r="A2496"/>
    </row>
    <row r="2497" spans="1:1" x14ac:dyDescent="0.3">
      <c r="A2497"/>
    </row>
    <row r="2498" spans="1:1" x14ac:dyDescent="0.3">
      <c r="A2498"/>
    </row>
    <row r="2499" spans="1:1" x14ac:dyDescent="0.3">
      <c r="A2499"/>
    </row>
    <row r="2500" spans="1:1" x14ac:dyDescent="0.3">
      <c r="A2500"/>
    </row>
    <row r="2501" spans="1:1" x14ac:dyDescent="0.3">
      <c r="A2501"/>
    </row>
    <row r="2502" spans="1:1" x14ac:dyDescent="0.3">
      <c r="A2502"/>
    </row>
    <row r="2503" spans="1:1" x14ac:dyDescent="0.3">
      <c r="A2503"/>
    </row>
    <row r="2504" spans="1:1" x14ac:dyDescent="0.3">
      <c r="A2504"/>
    </row>
    <row r="2505" spans="1:1" x14ac:dyDescent="0.3">
      <c r="A2505"/>
    </row>
    <row r="2506" spans="1:1" x14ac:dyDescent="0.3">
      <c r="A2506"/>
    </row>
    <row r="2507" spans="1:1" x14ac:dyDescent="0.3">
      <c r="A2507"/>
    </row>
    <row r="2508" spans="1:1" x14ac:dyDescent="0.3">
      <c r="A2508"/>
    </row>
    <row r="2509" spans="1:1" x14ac:dyDescent="0.3">
      <c r="A2509"/>
    </row>
    <row r="2510" spans="1:1" x14ac:dyDescent="0.3">
      <c r="A2510"/>
    </row>
    <row r="2511" spans="1:1" x14ac:dyDescent="0.3">
      <c r="A2511"/>
    </row>
    <row r="2512" spans="1:1" x14ac:dyDescent="0.3">
      <c r="A2512"/>
    </row>
    <row r="2513" spans="1:1" x14ac:dyDescent="0.3">
      <c r="A2513"/>
    </row>
    <row r="2514" spans="1:1" x14ac:dyDescent="0.3">
      <c r="A2514"/>
    </row>
    <row r="2515" spans="1:1" x14ac:dyDescent="0.3">
      <c r="A2515"/>
    </row>
    <row r="2516" spans="1:1" x14ac:dyDescent="0.3">
      <c r="A2516"/>
    </row>
    <row r="2517" spans="1:1" x14ac:dyDescent="0.3">
      <c r="A2517"/>
    </row>
    <row r="2518" spans="1:1" x14ac:dyDescent="0.3">
      <c r="A2518"/>
    </row>
    <row r="2519" spans="1:1" x14ac:dyDescent="0.3">
      <c r="A2519"/>
    </row>
    <row r="2520" spans="1:1" x14ac:dyDescent="0.3">
      <c r="A2520"/>
    </row>
    <row r="2521" spans="1:1" x14ac:dyDescent="0.3">
      <c r="A2521"/>
    </row>
    <row r="2522" spans="1:1" x14ac:dyDescent="0.3">
      <c r="A2522"/>
    </row>
    <row r="2523" spans="1:1" x14ac:dyDescent="0.3">
      <c r="A2523"/>
    </row>
    <row r="2524" spans="1:1" x14ac:dyDescent="0.3">
      <c r="A2524"/>
    </row>
    <row r="2525" spans="1:1" x14ac:dyDescent="0.3">
      <c r="A2525"/>
    </row>
    <row r="2526" spans="1:1" x14ac:dyDescent="0.3">
      <c r="A2526"/>
    </row>
    <row r="2527" spans="1:1" x14ac:dyDescent="0.3">
      <c r="A2527"/>
    </row>
    <row r="2528" spans="1:1" x14ac:dyDescent="0.3">
      <c r="A2528"/>
    </row>
    <row r="2529" spans="1:1" x14ac:dyDescent="0.3">
      <c r="A2529"/>
    </row>
    <row r="2530" spans="1:1" x14ac:dyDescent="0.3">
      <c r="A2530"/>
    </row>
    <row r="2531" spans="1:1" x14ac:dyDescent="0.3">
      <c r="A2531"/>
    </row>
    <row r="2532" spans="1:1" x14ac:dyDescent="0.3">
      <c r="A2532"/>
    </row>
    <row r="2533" spans="1:1" x14ac:dyDescent="0.3">
      <c r="A2533"/>
    </row>
    <row r="2534" spans="1:1" x14ac:dyDescent="0.3">
      <c r="A2534"/>
    </row>
    <row r="2535" spans="1:1" x14ac:dyDescent="0.3">
      <c r="A2535"/>
    </row>
    <row r="2536" spans="1:1" x14ac:dyDescent="0.3">
      <c r="A2536"/>
    </row>
    <row r="2537" spans="1:1" x14ac:dyDescent="0.3">
      <c r="A2537"/>
    </row>
    <row r="2538" spans="1:1" x14ac:dyDescent="0.3">
      <c r="A2538"/>
    </row>
    <row r="2539" spans="1:1" x14ac:dyDescent="0.3">
      <c r="A2539"/>
    </row>
    <row r="2540" spans="1:1" x14ac:dyDescent="0.3">
      <c r="A2540"/>
    </row>
    <row r="2541" spans="1:1" x14ac:dyDescent="0.3">
      <c r="A2541"/>
    </row>
    <row r="2542" spans="1:1" x14ac:dyDescent="0.3">
      <c r="A2542"/>
    </row>
    <row r="2543" spans="1:1" x14ac:dyDescent="0.3">
      <c r="A2543"/>
    </row>
    <row r="2544" spans="1:1" x14ac:dyDescent="0.3">
      <c r="A2544"/>
    </row>
    <row r="2545" spans="1:1" x14ac:dyDescent="0.3">
      <c r="A2545"/>
    </row>
    <row r="2546" spans="1:1" x14ac:dyDescent="0.3">
      <c r="A2546"/>
    </row>
    <row r="2547" spans="1:1" x14ac:dyDescent="0.3">
      <c r="A2547"/>
    </row>
    <row r="2548" spans="1:1" x14ac:dyDescent="0.3">
      <c r="A2548"/>
    </row>
    <row r="2549" spans="1:1" x14ac:dyDescent="0.3">
      <c r="A2549"/>
    </row>
    <row r="2550" spans="1:1" x14ac:dyDescent="0.3">
      <c r="A2550"/>
    </row>
    <row r="2551" spans="1:1" x14ac:dyDescent="0.3">
      <c r="A2551"/>
    </row>
    <row r="2552" spans="1:1" x14ac:dyDescent="0.3">
      <c r="A2552"/>
    </row>
    <row r="2553" spans="1:1" x14ac:dyDescent="0.3">
      <c r="A2553"/>
    </row>
    <row r="2554" spans="1:1" x14ac:dyDescent="0.3">
      <c r="A2554"/>
    </row>
    <row r="2555" spans="1:1" x14ac:dyDescent="0.3">
      <c r="A2555"/>
    </row>
    <row r="2556" spans="1:1" x14ac:dyDescent="0.3">
      <c r="A2556"/>
    </row>
    <row r="2557" spans="1:1" x14ac:dyDescent="0.3">
      <c r="A2557"/>
    </row>
    <row r="2558" spans="1:1" x14ac:dyDescent="0.3">
      <c r="A2558"/>
    </row>
    <row r="2559" spans="1:1" x14ac:dyDescent="0.3">
      <c r="A2559"/>
    </row>
    <row r="2560" spans="1:1" x14ac:dyDescent="0.3">
      <c r="A2560"/>
    </row>
    <row r="2561" spans="1:1" x14ac:dyDescent="0.3">
      <c r="A2561"/>
    </row>
    <row r="2562" spans="1:1" x14ac:dyDescent="0.3">
      <c r="A2562"/>
    </row>
    <row r="2563" spans="1:1" x14ac:dyDescent="0.3">
      <c r="A2563"/>
    </row>
    <row r="2564" spans="1:1" x14ac:dyDescent="0.3">
      <c r="A2564"/>
    </row>
    <row r="2565" spans="1:1" x14ac:dyDescent="0.3">
      <c r="A2565"/>
    </row>
    <row r="2566" spans="1:1" x14ac:dyDescent="0.3">
      <c r="A2566"/>
    </row>
    <row r="2567" spans="1:1" x14ac:dyDescent="0.3">
      <c r="A2567"/>
    </row>
    <row r="2568" spans="1:1" x14ac:dyDescent="0.3">
      <c r="A2568"/>
    </row>
    <row r="2569" spans="1:1" x14ac:dyDescent="0.3">
      <c r="A2569"/>
    </row>
    <row r="2570" spans="1:1" x14ac:dyDescent="0.3">
      <c r="A2570"/>
    </row>
    <row r="2571" spans="1:1" x14ac:dyDescent="0.3">
      <c r="A2571"/>
    </row>
    <row r="2572" spans="1:1" x14ac:dyDescent="0.3">
      <c r="A2572"/>
    </row>
    <row r="2573" spans="1:1" x14ac:dyDescent="0.3">
      <c r="A2573"/>
    </row>
    <row r="2574" spans="1:1" x14ac:dyDescent="0.3">
      <c r="A2574"/>
    </row>
    <row r="2575" spans="1:1" x14ac:dyDescent="0.3">
      <c r="A2575"/>
    </row>
    <row r="2576" spans="1:1" x14ac:dyDescent="0.3">
      <c r="A2576"/>
    </row>
    <row r="2577" spans="1:1" x14ac:dyDescent="0.3">
      <c r="A2577"/>
    </row>
    <row r="2578" spans="1:1" x14ac:dyDescent="0.3">
      <c r="A2578"/>
    </row>
    <row r="2579" spans="1:1" x14ac:dyDescent="0.3">
      <c r="A2579"/>
    </row>
    <row r="2580" spans="1:1" x14ac:dyDescent="0.3">
      <c r="A2580"/>
    </row>
    <row r="2581" spans="1:1" x14ac:dyDescent="0.3">
      <c r="A2581"/>
    </row>
    <row r="2582" spans="1:1" x14ac:dyDescent="0.3">
      <c r="A2582"/>
    </row>
    <row r="2583" spans="1:1" x14ac:dyDescent="0.3">
      <c r="A2583"/>
    </row>
    <row r="2584" spans="1:1" x14ac:dyDescent="0.3">
      <c r="A2584"/>
    </row>
    <row r="2585" spans="1:1" x14ac:dyDescent="0.3">
      <c r="A2585"/>
    </row>
    <row r="2586" spans="1:1" x14ac:dyDescent="0.3">
      <c r="A2586"/>
    </row>
    <row r="2587" spans="1:1" x14ac:dyDescent="0.3">
      <c r="A2587"/>
    </row>
    <row r="2588" spans="1:1" x14ac:dyDescent="0.3">
      <c r="A2588"/>
    </row>
    <row r="2589" spans="1:1" x14ac:dyDescent="0.3">
      <c r="A2589"/>
    </row>
    <row r="2590" spans="1:1" x14ac:dyDescent="0.3">
      <c r="A2590"/>
    </row>
    <row r="2591" spans="1:1" x14ac:dyDescent="0.3">
      <c r="A2591"/>
    </row>
    <row r="2592" spans="1:1" x14ac:dyDescent="0.3">
      <c r="A2592"/>
    </row>
    <row r="2593" spans="1:1" x14ac:dyDescent="0.3">
      <c r="A2593"/>
    </row>
    <row r="2594" spans="1:1" x14ac:dyDescent="0.3">
      <c r="A2594"/>
    </row>
    <row r="2595" spans="1:1" x14ac:dyDescent="0.3">
      <c r="A2595"/>
    </row>
    <row r="2596" spans="1:1" x14ac:dyDescent="0.3">
      <c r="A2596"/>
    </row>
    <row r="2597" spans="1:1" x14ac:dyDescent="0.3">
      <c r="A2597"/>
    </row>
    <row r="2598" spans="1:1" x14ac:dyDescent="0.3">
      <c r="A2598"/>
    </row>
    <row r="2599" spans="1:1" x14ac:dyDescent="0.3">
      <c r="A2599"/>
    </row>
    <row r="2600" spans="1:1" x14ac:dyDescent="0.3">
      <c r="A2600"/>
    </row>
    <row r="2601" spans="1:1" x14ac:dyDescent="0.3">
      <c r="A2601"/>
    </row>
    <row r="2602" spans="1:1" x14ac:dyDescent="0.3">
      <c r="A2602"/>
    </row>
    <row r="2603" spans="1:1" x14ac:dyDescent="0.3">
      <c r="A2603"/>
    </row>
    <row r="2604" spans="1:1" x14ac:dyDescent="0.3">
      <c r="A2604"/>
    </row>
    <row r="2605" spans="1:1" x14ac:dyDescent="0.3">
      <c r="A2605"/>
    </row>
    <row r="2606" spans="1:1" x14ac:dyDescent="0.3">
      <c r="A2606"/>
    </row>
    <row r="2607" spans="1:1" x14ac:dyDescent="0.3">
      <c r="A2607"/>
    </row>
    <row r="2608" spans="1:1" x14ac:dyDescent="0.3">
      <c r="A2608"/>
    </row>
    <row r="2609" spans="1:1" x14ac:dyDescent="0.3">
      <c r="A2609"/>
    </row>
    <row r="2610" spans="1:1" x14ac:dyDescent="0.3">
      <c r="A2610"/>
    </row>
    <row r="2611" spans="1:1" x14ac:dyDescent="0.3">
      <c r="A2611"/>
    </row>
    <row r="2612" spans="1:1" x14ac:dyDescent="0.3">
      <c r="A2612"/>
    </row>
    <row r="2613" spans="1:1" x14ac:dyDescent="0.3">
      <c r="A2613"/>
    </row>
    <row r="2614" spans="1:1" x14ac:dyDescent="0.3">
      <c r="A2614"/>
    </row>
    <row r="2615" spans="1:1" x14ac:dyDescent="0.3">
      <c r="A2615"/>
    </row>
    <row r="2616" spans="1:1" x14ac:dyDescent="0.3">
      <c r="A2616"/>
    </row>
    <row r="2617" spans="1:1" x14ac:dyDescent="0.3">
      <c r="A2617"/>
    </row>
    <row r="2618" spans="1:1" x14ac:dyDescent="0.3">
      <c r="A2618"/>
    </row>
    <row r="2619" spans="1:1" x14ac:dyDescent="0.3">
      <c r="A2619"/>
    </row>
    <row r="2620" spans="1:1" x14ac:dyDescent="0.3">
      <c r="A2620"/>
    </row>
    <row r="2621" spans="1:1" x14ac:dyDescent="0.3">
      <c r="A2621"/>
    </row>
    <row r="2622" spans="1:1" x14ac:dyDescent="0.3">
      <c r="A2622"/>
    </row>
    <row r="2623" spans="1:1" x14ac:dyDescent="0.3">
      <c r="A2623"/>
    </row>
    <row r="2624" spans="1:1" x14ac:dyDescent="0.3">
      <c r="A2624"/>
    </row>
    <row r="2625" spans="1:1" x14ac:dyDescent="0.3">
      <c r="A2625"/>
    </row>
    <row r="2626" spans="1:1" x14ac:dyDescent="0.3">
      <c r="A2626"/>
    </row>
    <row r="2627" spans="1:1" x14ac:dyDescent="0.3">
      <c r="A2627"/>
    </row>
    <row r="2628" spans="1:1" x14ac:dyDescent="0.3">
      <c r="A2628"/>
    </row>
    <row r="2629" spans="1:1" x14ac:dyDescent="0.3">
      <c r="A2629"/>
    </row>
    <row r="2630" spans="1:1" x14ac:dyDescent="0.3">
      <c r="A2630"/>
    </row>
    <row r="2631" spans="1:1" x14ac:dyDescent="0.3">
      <c r="A2631"/>
    </row>
    <row r="2632" spans="1:1" x14ac:dyDescent="0.3">
      <c r="A2632"/>
    </row>
    <row r="2633" spans="1:1" x14ac:dyDescent="0.3">
      <c r="A2633"/>
    </row>
    <row r="2634" spans="1:1" x14ac:dyDescent="0.3">
      <c r="A2634"/>
    </row>
    <row r="2635" spans="1:1" x14ac:dyDescent="0.3">
      <c r="A2635"/>
    </row>
    <row r="2636" spans="1:1" x14ac:dyDescent="0.3">
      <c r="A2636"/>
    </row>
    <row r="2637" spans="1:1" x14ac:dyDescent="0.3">
      <c r="A2637"/>
    </row>
    <row r="2638" spans="1:1" x14ac:dyDescent="0.3">
      <c r="A2638"/>
    </row>
    <row r="2639" spans="1:1" x14ac:dyDescent="0.3">
      <c r="A2639"/>
    </row>
    <row r="2640" spans="1:1" x14ac:dyDescent="0.3">
      <c r="A2640"/>
    </row>
    <row r="2641" spans="1:1" x14ac:dyDescent="0.3">
      <c r="A2641"/>
    </row>
    <row r="2642" spans="1:1" x14ac:dyDescent="0.3">
      <c r="A2642"/>
    </row>
    <row r="2643" spans="1:1" x14ac:dyDescent="0.3">
      <c r="A2643"/>
    </row>
    <row r="2644" spans="1:1" x14ac:dyDescent="0.3">
      <c r="A2644"/>
    </row>
    <row r="2645" spans="1:1" x14ac:dyDescent="0.3">
      <c r="A2645"/>
    </row>
    <row r="2646" spans="1:1" x14ac:dyDescent="0.3">
      <c r="A2646"/>
    </row>
    <row r="2647" spans="1:1" x14ac:dyDescent="0.3">
      <c r="A2647"/>
    </row>
    <row r="2648" spans="1:1" x14ac:dyDescent="0.3">
      <c r="A2648"/>
    </row>
    <row r="2649" spans="1:1" x14ac:dyDescent="0.3">
      <c r="A2649"/>
    </row>
    <row r="2650" spans="1:1" x14ac:dyDescent="0.3">
      <c r="A2650"/>
    </row>
    <row r="2651" spans="1:1" x14ac:dyDescent="0.3">
      <c r="A2651"/>
    </row>
    <row r="2652" spans="1:1" x14ac:dyDescent="0.3">
      <c r="A2652"/>
    </row>
    <row r="2653" spans="1:1" x14ac:dyDescent="0.3">
      <c r="A2653"/>
    </row>
    <row r="2654" spans="1:1" x14ac:dyDescent="0.3">
      <c r="A2654"/>
    </row>
    <row r="2655" spans="1:1" x14ac:dyDescent="0.3">
      <c r="A2655"/>
    </row>
    <row r="2656" spans="1:1" x14ac:dyDescent="0.3">
      <c r="A2656"/>
    </row>
    <row r="2657" spans="1:1" x14ac:dyDescent="0.3">
      <c r="A2657"/>
    </row>
    <row r="2658" spans="1:1" x14ac:dyDescent="0.3">
      <c r="A2658"/>
    </row>
    <row r="2659" spans="1:1" x14ac:dyDescent="0.3">
      <c r="A2659"/>
    </row>
    <row r="2660" spans="1:1" x14ac:dyDescent="0.3">
      <c r="A2660"/>
    </row>
    <row r="2661" spans="1:1" x14ac:dyDescent="0.3">
      <c r="A2661"/>
    </row>
    <row r="2662" spans="1:1" x14ac:dyDescent="0.3">
      <c r="A2662"/>
    </row>
    <row r="2663" spans="1:1" x14ac:dyDescent="0.3">
      <c r="A2663"/>
    </row>
    <row r="2664" spans="1:1" x14ac:dyDescent="0.3">
      <c r="A2664"/>
    </row>
    <row r="2665" spans="1:1" x14ac:dyDescent="0.3">
      <c r="A2665"/>
    </row>
    <row r="2666" spans="1:1" x14ac:dyDescent="0.3">
      <c r="A2666"/>
    </row>
    <row r="2667" spans="1:1" x14ac:dyDescent="0.3">
      <c r="A2667"/>
    </row>
    <row r="2668" spans="1:1" x14ac:dyDescent="0.3">
      <c r="A2668"/>
    </row>
    <row r="2669" spans="1:1" x14ac:dyDescent="0.3">
      <c r="A2669"/>
    </row>
    <row r="2670" spans="1:1" x14ac:dyDescent="0.3">
      <c r="A2670"/>
    </row>
    <row r="2671" spans="1:1" x14ac:dyDescent="0.3">
      <c r="A2671"/>
    </row>
    <row r="2672" spans="1:1" x14ac:dyDescent="0.3">
      <c r="A2672"/>
    </row>
    <row r="2673" spans="1:1" x14ac:dyDescent="0.3">
      <c r="A2673"/>
    </row>
    <row r="2674" spans="1:1" x14ac:dyDescent="0.3">
      <c r="A2674"/>
    </row>
    <row r="2675" spans="1:1" x14ac:dyDescent="0.3">
      <c r="A2675"/>
    </row>
    <row r="2676" spans="1:1" x14ac:dyDescent="0.3">
      <c r="A2676"/>
    </row>
    <row r="2677" spans="1:1" x14ac:dyDescent="0.3">
      <c r="A2677"/>
    </row>
    <row r="2678" spans="1:1" x14ac:dyDescent="0.3">
      <c r="A2678"/>
    </row>
    <row r="2679" spans="1:1" x14ac:dyDescent="0.3">
      <c r="A2679"/>
    </row>
    <row r="2680" spans="1:1" x14ac:dyDescent="0.3">
      <c r="A2680"/>
    </row>
    <row r="2681" spans="1:1" x14ac:dyDescent="0.3">
      <c r="A2681"/>
    </row>
    <row r="2682" spans="1:1" x14ac:dyDescent="0.3">
      <c r="A2682"/>
    </row>
    <row r="2683" spans="1:1" x14ac:dyDescent="0.3">
      <c r="A2683"/>
    </row>
    <row r="2684" spans="1:1" x14ac:dyDescent="0.3">
      <c r="A2684"/>
    </row>
    <row r="2685" spans="1:1" x14ac:dyDescent="0.3">
      <c r="A2685"/>
    </row>
    <row r="2686" spans="1:1" x14ac:dyDescent="0.3">
      <c r="A2686"/>
    </row>
    <row r="2687" spans="1:1" x14ac:dyDescent="0.3">
      <c r="A2687"/>
    </row>
    <row r="2688" spans="1:1" x14ac:dyDescent="0.3">
      <c r="A2688"/>
    </row>
    <row r="2689" spans="1:1" x14ac:dyDescent="0.3">
      <c r="A2689"/>
    </row>
    <row r="2690" spans="1:1" x14ac:dyDescent="0.3">
      <c r="A2690"/>
    </row>
    <row r="2691" spans="1:1" x14ac:dyDescent="0.3">
      <c r="A2691"/>
    </row>
    <row r="2692" spans="1:1" x14ac:dyDescent="0.3">
      <c r="A2692"/>
    </row>
    <row r="2693" spans="1:1" x14ac:dyDescent="0.3">
      <c r="A2693"/>
    </row>
    <row r="2694" spans="1:1" x14ac:dyDescent="0.3">
      <c r="A2694"/>
    </row>
    <row r="2695" spans="1:1" x14ac:dyDescent="0.3">
      <c r="A2695"/>
    </row>
    <row r="2696" spans="1:1" x14ac:dyDescent="0.3">
      <c r="A2696"/>
    </row>
    <row r="2697" spans="1:1" x14ac:dyDescent="0.3">
      <c r="A2697"/>
    </row>
    <row r="2698" spans="1:1" x14ac:dyDescent="0.3">
      <c r="A2698"/>
    </row>
    <row r="2699" spans="1:1" x14ac:dyDescent="0.3">
      <c r="A2699"/>
    </row>
    <row r="2700" spans="1:1" x14ac:dyDescent="0.3">
      <c r="A2700"/>
    </row>
    <row r="2701" spans="1:1" x14ac:dyDescent="0.3">
      <c r="A2701"/>
    </row>
    <row r="2702" spans="1:1" x14ac:dyDescent="0.3">
      <c r="A2702"/>
    </row>
    <row r="2703" spans="1:1" x14ac:dyDescent="0.3">
      <c r="A2703"/>
    </row>
    <row r="2704" spans="1:1" x14ac:dyDescent="0.3">
      <c r="A2704"/>
    </row>
    <row r="2705" spans="1:1" x14ac:dyDescent="0.3">
      <c r="A2705"/>
    </row>
    <row r="2706" spans="1:1" x14ac:dyDescent="0.3">
      <c r="A2706"/>
    </row>
    <row r="2707" spans="1:1" x14ac:dyDescent="0.3">
      <c r="A2707"/>
    </row>
    <row r="2708" spans="1:1" x14ac:dyDescent="0.3">
      <c r="A2708"/>
    </row>
    <row r="2709" spans="1:1" x14ac:dyDescent="0.3">
      <c r="A2709"/>
    </row>
    <row r="2710" spans="1:1" x14ac:dyDescent="0.3">
      <c r="A2710"/>
    </row>
    <row r="2711" spans="1:1" x14ac:dyDescent="0.3">
      <c r="A2711"/>
    </row>
    <row r="2712" spans="1:1" x14ac:dyDescent="0.3">
      <c r="A2712"/>
    </row>
    <row r="2713" spans="1:1" x14ac:dyDescent="0.3">
      <c r="A2713"/>
    </row>
    <row r="2714" spans="1:1" x14ac:dyDescent="0.3">
      <c r="A2714"/>
    </row>
    <row r="2715" spans="1:1" x14ac:dyDescent="0.3">
      <c r="A2715"/>
    </row>
    <row r="2716" spans="1:1" x14ac:dyDescent="0.3">
      <c r="A2716"/>
    </row>
    <row r="2717" spans="1:1" x14ac:dyDescent="0.3">
      <c r="A2717"/>
    </row>
    <row r="2718" spans="1:1" x14ac:dyDescent="0.3">
      <c r="A2718"/>
    </row>
    <row r="2719" spans="1:1" x14ac:dyDescent="0.3">
      <c r="A2719"/>
    </row>
    <row r="2720" spans="1:1" x14ac:dyDescent="0.3">
      <c r="A2720"/>
    </row>
    <row r="2721" spans="1:1" x14ac:dyDescent="0.3">
      <c r="A2721"/>
    </row>
    <row r="2722" spans="1:1" x14ac:dyDescent="0.3">
      <c r="A2722"/>
    </row>
    <row r="2723" spans="1:1" x14ac:dyDescent="0.3">
      <c r="A2723"/>
    </row>
    <row r="2724" spans="1:1" x14ac:dyDescent="0.3">
      <c r="A2724"/>
    </row>
    <row r="2725" spans="1:1" x14ac:dyDescent="0.3">
      <c r="A2725"/>
    </row>
    <row r="2726" spans="1:1" x14ac:dyDescent="0.3">
      <c r="A2726"/>
    </row>
    <row r="2727" spans="1:1" x14ac:dyDescent="0.3">
      <c r="A2727"/>
    </row>
    <row r="2728" spans="1:1" x14ac:dyDescent="0.3">
      <c r="A2728"/>
    </row>
    <row r="2729" spans="1:1" x14ac:dyDescent="0.3">
      <c r="A2729"/>
    </row>
    <row r="2730" spans="1:1" x14ac:dyDescent="0.3">
      <c r="A2730"/>
    </row>
    <row r="2731" spans="1:1" x14ac:dyDescent="0.3">
      <c r="A2731"/>
    </row>
    <row r="2732" spans="1:1" x14ac:dyDescent="0.3">
      <c r="A2732"/>
    </row>
    <row r="2733" spans="1:1" x14ac:dyDescent="0.3">
      <c r="A2733"/>
    </row>
    <row r="2734" spans="1:1" x14ac:dyDescent="0.3">
      <c r="A2734"/>
    </row>
    <row r="2735" spans="1:1" x14ac:dyDescent="0.3">
      <c r="A2735"/>
    </row>
    <row r="2736" spans="1:1" x14ac:dyDescent="0.3">
      <c r="A2736"/>
    </row>
    <row r="2737" spans="1:1" x14ac:dyDescent="0.3">
      <c r="A2737"/>
    </row>
    <row r="2738" spans="1:1" x14ac:dyDescent="0.3">
      <c r="A2738"/>
    </row>
    <row r="2739" spans="1:1" x14ac:dyDescent="0.3">
      <c r="A2739"/>
    </row>
    <row r="2740" spans="1:1" x14ac:dyDescent="0.3">
      <c r="A2740"/>
    </row>
    <row r="2741" spans="1:1" x14ac:dyDescent="0.3">
      <c r="A2741"/>
    </row>
    <row r="2742" spans="1:1" x14ac:dyDescent="0.3">
      <c r="A2742"/>
    </row>
    <row r="2743" spans="1:1" x14ac:dyDescent="0.3">
      <c r="A2743"/>
    </row>
    <row r="2744" spans="1:1" x14ac:dyDescent="0.3">
      <c r="A2744"/>
    </row>
    <row r="2745" spans="1:1" x14ac:dyDescent="0.3">
      <c r="A2745"/>
    </row>
    <row r="2746" spans="1:1" x14ac:dyDescent="0.3">
      <c r="A2746"/>
    </row>
    <row r="2747" spans="1:1" x14ac:dyDescent="0.3">
      <c r="A2747"/>
    </row>
    <row r="2748" spans="1:1" x14ac:dyDescent="0.3">
      <c r="A2748"/>
    </row>
    <row r="2749" spans="1:1" x14ac:dyDescent="0.3">
      <c r="A2749"/>
    </row>
    <row r="2750" spans="1:1" x14ac:dyDescent="0.3">
      <c r="A2750"/>
    </row>
    <row r="2751" spans="1:1" x14ac:dyDescent="0.3">
      <c r="A2751"/>
    </row>
    <row r="2752" spans="1:1" x14ac:dyDescent="0.3">
      <c r="A2752"/>
    </row>
    <row r="2753" spans="1:1" x14ac:dyDescent="0.3">
      <c r="A2753"/>
    </row>
    <row r="2754" spans="1:1" x14ac:dyDescent="0.3">
      <c r="A2754"/>
    </row>
    <row r="2755" spans="1:1" x14ac:dyDescent="0.3">
      <c r="A2755"/>
    </row>
    <row r="2756" spans="1:1" x14ac:dyDescent="0.3">
      <c r="A2756"/>
    </row>
    <row r="2757" spans="1:1" x14ac:dyDescent="0.3">
      <c r="A2757"/>
    </row>
    <row r="2758" spans="1:1" x14ac:dyDescent="0.3">
      <c r="A2758"/>
    </row>
    <row r="2759" spans="1:1" x14ac:dyDescent="0.3">
      <c r="A2759"/>
    </row>
    <row r="2760" spans="1:1" x14ac:dyDescent="0.3">
      <c r="A2760"/>
    </row>
    <row r="2761" spans="1:1" x14ac:dyDescent="0.3">
      <c r="A2761"/>
    </row>
    <row r="2762" spans="1:1" x14ac:dyDescent="0.3">
      <c r="A2762"/>
    </row>
    <row r="2763" spans="1:1" x14ac:dyDescent="0.3">
      <c r="A2763"/>
    </row>
    <row r="2764" spans="1:1" x14ac:dyDescent="0.3">
      <c r="A2764"/>
    </row>
    <row r="2765" spans="1:1" x14ac:dyDescent="0.3">
      <c r="A2765"/>
    </row>
    <row r="2766" spans="1:1" x14ac:dyDescent="0.3">
      <c r="A2766"/>
    </row>
    <row r="2767" spans="1:1" x14ac:dyDescent="0.3">
      <c r="A2767"/>
    </row>
    <row r="2768" spans="1:1" x14ac:dyDescent="0.3">
      <c r="A2768"/>
    </row>
    <row r="2769" spans="1:1" x14ac:dyDescent="0.3">
      <c r="A2769"/>
    </row>
    <row r="2770" spans="1:1" x14ac:dyDescent="0.3">
      <c r="A2770"/>
    </row>
    <row r="2771" spans="1:1" x14ac:dyDescent="0.3">
      <c r="A2771"/>
    </row>
    <row r="2772" spans="1:1" x14ac:dyDescent="0.3">
      <c r="A2772"/>
    </row>
    <row r="2773" spans="1:1" x14ac:dyDescent="0.3">
      <c r="A2773"/>
    </row>
    <row r="2774" spans="1:1" x14ac:dyDescent="0.3">
      <c r="A2774"/>
    </row>
    <row r="2775" spans="1:1" x14ac:dyDescent="0.3">
      <c r="A2775"/>
    </row>
    <row r="2776" spans="1:1" x14ac:dyDescent="0.3">
      <c r="A2776"/>
    </row>
    <row r="2777" spans="1:1" x14ac:dyDescent="0.3">
      <c r="A2777"/>
    </row>
    <row r="2778" spans="1:1" x14ac:dyDescent="0.3">
      <c r="A2778"/>
    </row>
    <row r="2779" spans="1:1" x14ac:dyDescent="0.3">
      <c r="A2779"/>
    </row>
    <row r="2780" spans="1:1" x14ac:dyDescent="0.3">
      <c r="A2780"/>
    </row>
    <row r="2781" spans="1:1" x14ac:dyDescent="0.3">
      <c r="A2781"/>
    </row>
    <row r="2782" spans="1:1" x14ac:dyDescent="0.3">
      <c r="A2782"/>
    </row>
    <row r="2783" spans="1:1" x14ac:dyDescent="0.3">
      <c r="A2783"/>
    </row>
    <row r="2784" spans="1:1" x14ac:dyDescent="0.3">
      <c r="A2784"/>
    </row>
    <row r="2785" spans="1:1" x14ac:dyDescent="0.3">
      <c r="A2785"/>
    </row>
    <row r="2786" spans="1:1" x14ac:dyDescent="0.3">
      <c r="A2786"/>
    </row>
    <row r="2787" spans="1:1" x14ac:dyDescent="0.3">
      <c r="A2787"/>
    </row>
    <row r="2788" spans="1:1" x14ac:dyDescent="0.3">
      <c r="A2788"/>
    </row>
    <row r="2789" spans="1:1" x14ac:dyDescent="0.3">
      <c r="A2789"/>
    </row>
    <row r="2790" spans="1:1" x14ac:dyDescent="0.3">
      <c r="A2790"/>
    </row>
    <row r="2791" spans="1:1" x14ac:dyDescent="0.3">
      <c r="A2791"/>
    </row>
    <row r="2792" spans="1:1" x14ac:dyDescent="0.3">
      <c r="A2792"/>
    </row>
    <row r="2793" spans="1:1" x14ac:dyDescent="0.3">
      <c r="A2793"/>
    </row>
    <row r="2794" spans="1:1" x14ac:dyDescent="0.3">
      <c r="A2794"/>
    </row>
    <row r="2795" spans="1:1" x14ac:dyDescent="0.3">
      <c r="A2795"/>
    </row>
    <row r="2796" spans="1:1" x14ac:dyDescent="0.3">
      <c r="A2796"/>
    </row>
    <row r="2797" spans="1:1" x14ac:dyDescent="0.3">
      <c r="A2797"/>
    </row>
    <row r="2798" spans="1:1" x14ac:dyDescent="0.3">
      <c r="A2798"/>
    </row>
    <row r="2799" spans="1:1" x14ac:dyDescent="0.3">
      <c r="A2799"/>
    </row>
    <row r="2800" spans="1:1" x14ac:dyDescent="0.3">
      <c r="A2800"/>
    </row>
    <row r="2801" spans="1:1" x14ac:dyDescent="0.3">
      <c r="A2801"/>
    </row>
    <row r="2802" spans="1:1" x14ac:dyDescent="0.3">
      <c r="A2802"/>
    </row>
    <row r="2803" spans="1:1" x14ac:dyDescent="0.3">
      <c r="A2803"/>
    </row>
    <row r="2804" spans="1:1" x14ac:dyDescent="0.3">
      <c r="A2804"/>
    </row>
    <row r="2805" spans="1:1" x14ac:dyDescent="0.3">
      <c r="A2805"/>
    </row>
    <row r="2806" spans="1:1" x14ac:dyDescent="0.3">
      <c r="A2806"/>
    </row>
    <row r="2807" spans="1:1" x14ac:dyDescent="0.3">
      <c r="A2807"/>
    </row>
    <row r="2808" spans="1:1" x14ac:dyDescent="0.3">
      <c r="A2808"/>
    </row>
    <row r="2809" spans="1:1" x14ac:dyDescent="0.3">
      <c r="A2809"/>
    </row>
    <row r="2810" spans="1:1" x14ac:dyDescent="0.3">
      <c r="A2810"/>
    </row>
    <row r="2811" spans="1:1" x14ac:dyDescent="0.3">
      <c r="A2811"/>
    </row>
    <row r="2812" spans="1:1" x14ac:dyDescent="0.3">
      <c r="A2812"/>
    </row>
    <row r="2813" spans="1:1" x14ac:dyDescent="0.3">
      <c r="A2813"/>
    </row>
    <row r="2814" spans="1:1" x14ac:dyDescent="0.3">
      <c r="A2814"/>
    </row>
    <row r="2815" spans="1:1" x14ac:dyDescent="0.3">
      <c r="A2815"/>
    </row>
    <row r="2816" spans="1:1" x14ac:dyDescent="0.3">
      <c r="A2816"/>
    </row>
    <row r="2817" spans="1:1" x14ac:dyDescent="0.3">
      <c r="A2817"/>
    </row>
    <row r="2818" spans="1:1" x14ac:dyDescent="0.3">
      <c r="A2818"/>
    </row>
    <row r="2819" spans="1:1" x14ac:dyDescent="0.3">
      <c r="A2819"/>
    </row>
    <row r="2820" spans="1:1" x14ac:dyDescent="0.3">
      <c r="A2820"/>
    </row>
    <row r="2821" spans="1:1" x14ac:dyDescent="0.3">
      <c r="A2821"/>
    </row>
    <row r="2822" spans="1:1" x14ac:dyDescent="0.3">
      <c r="A2822"/>
    </row>
    <row r="2823" spans="1:1" x14ac:dyDescent="0.3">
      <c r="A2823"/>
    </row>
    <row r="2824" spans="1:1" x14ac:dyDescent="0.3">
      <c r="A2824"/>
    </row>
    <row r="2825" spans="1:1" x14ac:dyDescent="0.3">
      <c r="A2825"/>
    </row>
    <row r="2826" spans="1:1" x14ac:dyDescent="0.3">
      <c r="A2826"/>
    </row>
    <row r="2827" spans="1:1" x14ac:dyDescent="0.3">
      <c r="A2827"/>
    </row>
    <row r="2828" spans="1:1" x14ac:dyDescent="0.3">
      <c r="A2828"/>
    </row>
    <row r="2829" spans="1:1" x14ac:dyDescent="0.3">
      <c r="A2829"/>
    </row>
    <row r="2830" spans="1:1" x14ac:dyDescent="0.3">
      <c r="A2830"/>
    </row>
    <row r="2831" spans="1:1" x14ac:dyDescent="0.3">
      <c r="A2831"/>
    </row>
    <row r="2832" spans="1:1" x14ac:dyDescent="0.3">
      <c r="A2832"/>
    </row>
    <row r="2833" spans="1:1" x14ac:dyDescent="0.3">
      <c r="A2833"/>
    </row>
    <row r="2834" spans="1:1" x14ac:dyDescent="0.3">
      <c r="A2834"/>
    </row>
    <row r="2835" spans="1:1" x14ac:dyDescent="0.3">
      <c r="A2835"/>
    </row>
    <row r="2836" spans="1:1" x14ac:dyDescent="0.3">
      <c r="A2836"/>
    </row>
    <row r="2837" spans="1:1" x14ac:dyDescent="0.3">
      <c r="A2837"/>
    </row>
    <row r="2838" spans="1:1" x14ac:dyDescent="0.3">
      <c r="A2838"/>
    </row>
    <row r="2839" spans="1:1" x14ac:dyDescent="0.3">
      <c r="A2839"/>
    </row>
    <row r="2840" spans="1:1" x14ac:dyDescent="0.3">
      <c r="A2840"/>
    </row>
    <row r="2841" spans="1:1" x14ac:dyDescent="0.3">
      <c r="A2841"/>
    </row>
    <row r="2842" spans="1:1" x14ac:dyDescent="0.3">
      <c r="A2842"/>
    </row>
    <row r="2843" spans="1:1" x14ac:dyDescent="0.3">
      <c r="A2843"/>
    </row>
    <row r="2844" spans="1:1" x14ac:dyDescent="0.3">
      <c r="A2844"/>
    </row>
    <row r="2845" spans="1:1" x14ac:dyDescent="0.3">
      <c r="A2845"/>
    </row>
    <row r="2846" spans="1:1" x14ac:dyDescent="0.3">
      <c r="A2846"/>
    </row>
    <row r="2847" spans="1:1" x14ac:dyDescent="0.3">
      <c r="A2847"/>
    </row>
    <row r="2848" spans="1:1" x14ac:dyDescent="0.3">
      <c r="A2848"/>
    </row>
    <row r="2849" spans="1:1" x14ac:dyDescent="0.3">
      <c r="A2849"/>
    </row>
    <row r="2850" spans="1:1" x14ac:dyDescent="0.3">
      <c r="A2850"/>
    </row>
    <row r="2851" spans="1:1" x14ac:dyDescent="0.3">
      <c r="A2851"/>
    </row>
    <row r="2852" spans="1:1" x14ac:dyDescent="0.3">
      <c r="A2852"/>
    </row>
    <row r="2853" spans="1:1" x14ac:dyDescent="0.3">
      <c r="A2853"/>
    </row>
    <row r="2854" spans="1:1" x14ac:dyDescent="0.3">
      <c r="A2854"/>
    </row>
    <row r="2855" spans="1:1" x14ac:dyDescent="0.3">
      <c r="A2855"/>
    </row>
    <row r="2856" spans="1:1" x14ac:dyDescent="0.3">
      <c r="A2856"/>
    </row>
    <row r="2857" spans="1:1" x14ac:dyDescent="0.3">
      <c r="A2857"/>
    </row>
    <row r="2858" spans="1:1" x14ac:dyDescent="0.3">
      <c r="A2858"/>
    </row>
    <row r="2859" spans="1:1" x14ac:dyDescent="0.3">
      <c r="A2859"/>
    </row>
    <row r="2860" spans="1:1" x14ac:dyDescent="0.3">
      <c r="A2860"/>
    </row>
    <row r="2861" spans="1:1" x14ac:dyDescent="0.3">
      <c r="A2861"/>
    </row>
    <row r="2862" spans="1:1" x14ac:dyDescent="0.3">
      <c r="A2862"/>
    </row>
    <row r="2863" spans="1:1" x14ac:dyDescent="0.3">
      <c r="A2863"/>
    </row>
    <row r="2864" spans="1:1" x14ac:dyDescent="0.3">
      <c r="A2864"/>
    </row>
    <row r="2865" spans="1:1" x14ac:dyDescent="0.3">
      <c r="A2865"/>
    </row>
    <row r="2866" spans="1:1" x14ac:dyDescent="0.3">
      <c r="A2866"/>
    </row>
    <row r="2867" spans="1:1" x14ac:dyDescent="0.3">
      <c r="A2867"/>
    </row>
    <row r="2868" spans="1:1" x14ac:dyDescent="0.3">
      <c r="A2868"/>
    </row>
    <row r="2869" spans="1:1" x14ac:dyDescent="0.3">
      <c r="A2869"/>
    </row>
    <row r="2870" spans="1:1" x14ac:dyDescent="0.3">
      <c r="A2870"/>
    </row>
    <row r="2871" spans="1:1" x14ac:dyDescent="0.3">
      <c r="A2871"/>
    </row>
    <row r="2872" spans="1:1" x14ac:dyDescent="0.3">
      <c r="A2872"/>
    </row>
    <row r="2873" spans="1:1" x14ac:dyDescent="0.3">
      <c r="A2873"/>
    </row>
    <row r="2874" spans="1:1" x14ac:dyDescent="0.3">
      <c r="A2874"/>
    </row>
    <row r="2875" spans="1:1" x14ac:dyDescent="0.3">
      <c r="A2875"/>
    </row>
    <row r="2876" spans="1:1" x14ac:dyDescent="0.3">
      <c r="A2876"/>
    </row>
    <row r="2877" spans="1:1" x14ac:dyDescent="0.3">
      <c r="A2877"/>
    </row>
    <row r="2878" spans="1:1" x14ac:dyDescent="0.3">
      <c r="A2878"/>
    </row>
    <row r="2879" spans="1:1" x14ac:dyDescent="0.3">
      <c r="A2879"/>
    </row>
    <row r="2880" spans="1:1" x14ac:dyDescent="0.3">
      <c r="A2880"/>
    </row>
    <row r="2881" spans="1:1" x14ac:dyDescent="0.3">
      <c r="A2881"/>
    </row>
    <row r="2882" spans="1:1" x14ac:dyDescent="0.3">
      <c r="A2882"/>
    </row>
    <row r="2883" spans="1:1" x14ac:dyDescent="0.3">
      <c r="A2883"/>
    </row>
    <row r="2884" spans="1:1" x14ac:dyDescent="0.3">
      <c r="A2884"/>
    </row>
    <row r="2885" spans="1:1" x14ac:dyDescent="0.3">
      <c r="A2885"/>
    </row>
    <row r="2886" spans="1:1" x14ac:dyDescent="0.3">
      <c r="A2886"/>
    </row>
    <row r="2887" spans="1:1" x14ac:dyDescent="0.3">
      <c r="A2887"/>
    </row>
    <row r="2888" spans="1:1" x14ac:dyDescent="0.3">
      <c r="A2888"/>
    </row>
    <row r="2889" spans="1:1" x14ac:dyDescent="0.3">
      <c r="A2889"/>
    </row>
    <row r="2890" spans="1:1" x14ac:dyDescent="0.3">
      <c r="A2890"/>
    </row>
    <row r="2891" spans="1:1" x14ac:dyDescent="0.3">
      <c r="A2891"/>
    </row>
    <row r="2892" spans="1:1" x14ac:dyDescent="0.3">
      <c r="A2892"/>
    </row>
    <row r="2893" spans="1:1" x14ac:dyDescent="0.3">
      <c r="A2893"/>
    </row>
    <row r="2894" spans="1:1" x14ac:dyDescent="0.3">
      <c r="A2894"/>
    </row>
    <row r="2895" spans="1:1" x14ac:dyDescent="0.3">
      <c r="A2895"/>
    </row>
    <row r="2896" spans="1:1" x14ac:dyDescent="0.3">
      <c r="A2896"/>
    </row>
    <row r="2897" spans="1:1" x14ac:dyDescent="0.3">
      <c r="A2897"/>
    </row>
    <row r="2898" spans="1:1" x14ac:dyDescent="0.3">
      <c r="A2898"/>
    </row>
    <row r="2899" spans="1:1" x14ac:dyDescent="0.3">
      <c r="A2899"/>
    </row>
    <row r="2900" spans="1:1" x14ac:dyDescent="0.3">
      <c r="A2900"/>
    </row>
    <row r="2901" spans="1:1" x14ac:dyDescent="0.3">
      <c r="A2901"/>
    </row>
    <row r="2902" spans="1:1" x14ac:dyDescent="0.3">
      <c r="A2902"/>
    </row>
    <row r="2903" spans="1:1" x14ac:dyDescent="0.3">
      <c r="A2903"/>
    </row>
    <row r="2904" spans="1:1" x14ac:dyDescent="0.3">
      <c r="A2904"/>
    </row>
    <row r="2905" spans="1:1" x14ac:dyDescent="0.3">
      <c r="A2905"/>
    </row>
    <row r="2906" spans="1:1" x14ac:dyDescent="0.3">
      <c r="A2906"/>
    </row>
    <row r="2907" spans="1:1" x14ac:dyDescent="0.3">
      <c r="A2907"/>
    </row>
    <row r="2908" spans="1:1" x14ac:dyDescent="0.3">
      <c r="A2908"/>
    </row>
    <row r="2909" spans="1:1" x14ac:dyDescent="0.3">
      <c r="A2909"/>
    </row>
    <row r="2910" spans="1:1" x14ac:dyDescent="0.3">
      <c r="A2910"/>
    </row>
    <row r="2911" spans="1:1" x14ac:dyDescent="0.3">
      <c r="A2911"/>
    </row>
    <row r="2912" spans="1:1" x14ac:dyDescent="0.3">
      <c r="A2912"/>
    </row>
    <row r="2913" spans="1:1" x14ac:dyDescent="0.3">
      <c r="A2913"/>
    </row>
    <row r="2914" spans="1:1" x14ac:dyDescent="0.3">
      <c r="A2914"/>
    </row>
    <row r="2915" spans="1:1" x14ac:dyDescent="0.3">
      <c r="A2915"/>
    </row>
    <row r="2916" spans="1:1" x14ac:dyDescent="0.3">
      <c r="A2916"/>
    </row>
    <row r="2917" spans="1:1" x14ac:dyDescent="0.3">
      <c r="A2917"/>
    </row>
    <row r="2918" spans="1:1" x14ac:dyDescent="0.3">
      <c r="A2918"/>
    </row>
    <row r="2919" spans="1:1" x14ac:dyDescent="0.3">
      <c r="A2919"/>
    </row>
    <row r="2920" spans="1:1" x14ac:dyDescent="0.3">
      <c r="A2920"/>
    </row>
    <row r="2921" spans="1:1" x14ac:dyDescent="0.3">
      <c r="A2921"/>
    </row>
    <row r="2922" spans="1:1" x14ac:dyDescent="0.3">
      <c r="A2922"/>
    </row>
    <row r="2923" spans="1:1" x14ac:dyDescent="0.3">
      <c r="A2923"/>
    </row>
    <row r="2924" spans="1:1" x14ac:dyDescent="0.3">
      <c r="A2924"/>
    </row>
    <row r="2925" spans="1:1" x14ac:dyDescent="0.3">
      <c r="A2925"/>
    </row>
    <row r="2926" spans="1:1" x14ac:dyDescent="0.3">
      <c r="A2926"/>
    </row>
    <row r="2927" spans="1:1" x14ac:dyDescent="0.3">
      <c r="A2927"/>
    </row>
    <row r="2928" spans="1:1" x14ac:dyDescent="0.3">
      <c r="A2928"/>
    </row>
    <row r="2929" spans="1:1" x14ac:dyDescent="0.3">
      <c r="A2929"/>
    </row>
    <row r="2930" spans="1:1" x14ac:dyDescent="0.3">
      <c r="A2930"/>
    </row>
    <row r="2931" spans="1:1" x14ac:dyDescent="0.3">
      <c r="A2931"/>
    </row>
    <row r="2932" spans="1:1" x14ac:dyDescent="0.3">
      <c r="A2932"/>
    </row>
    <row r="2933" spans="1:1" x14ac:dyDescent="0.3">
      <c r="A2933"/>
    </row>
    <row r="2934" spans="1:1" x14ac:dyDescent="0.3">
      <c r="A2934"/>
    </row>
    <row r="2935" spans="1:1" x14ac:dyDescent="0.3">
      <c r="A2935"/>
    </row>
    <row r="2936" spans="1:1" x14ac:dyDescent="0.3">
      <c r="A2936"/>
    </row>
    <row r="2937" spans="1:1" x14ac:dyDescent="0.3">
      <c r="A2937"/>
    </row>
    <row r="2938" spans="1:1" x14ac:dyDescent="0.3">
      <c r="A2938"/>
    </row>
    <row r="2939" spans="1:1" x14ac:dyDescent="0.3">
      <c r="A2939"/>
    </row>
    <row r="2940" spans="1:1" x14ac:dyDescent="0.3">
      <c r="A2940"/>
    </row>
    <row r="2941" spans="1:1" x14ac:dyDescent="0.3">
      <c r="A2941"/>
    </row>
    <row r="2942" spans="1:1" x14ac:dyDescent="0.3">
      <c r="A2942"/>
    </row>
    <row r="2943" spans="1:1" x14ac:dyDescent="0.3">
      <c r="A2943"/>
    </row>
    <row r="2944" spans="1:1" x14ac:dyDescent="0.3">
      <c r="A2944"/>
    </row>
    <row r="2945" spans="1:1" x14ac:dyDescent="0.3">
      <c r="A2945"/>
    </row>
    <row r="2946" spans="1:1" x14ac:dyDescent="0.3">
      <c r="A2946"/>
    </row>
    <row r="2947" spans="1:1" x14ac:dyDescent="0.3">
      <c r="A2947"/>
    </row>
    <row r="2948" spans="1:1" x14ac:dyDescent="0.3">
      <c r="A2948"/>
    </row>
    <row r="2949" spans="1:1" x14ac:dyDescent="0.3">
      <c r="A2949"/>
    </row>
    <row r="2950" spans="1:1" x14ac:dyDescent="0.3">
      <c r="A2950"/>
    </row>
    <row r="2951" spans="1:1" x14ac:dyDescent="0.3">
      <c r="A2951"/>
    </row>
    <row r="2952" spans="1:1" x14ac:dyDescent="0.3">
      <c r="A2952"/>
    </row>
    <row r="2953" spans="1:1" x14ac:dyDescent="0.3">
      <c r="A2953"/>
    </row>
    <row r="2954" spans="1:1" x14ac:dyDescent="0.3">
      <c r="A2954"/>
    </row>
    <row r="2955" spans="1:1" x14ac:dyDescent="0.3">
      <c r="A2955"/>
    </row>
    <row r="2956" spans="1:1" x14ac:dyDescent="0.3">
      <c r="A2956"/>
    </row>
    <row r="2957" spans="1:1" x14ac:dyDescent="0.3">
      <c r="A2957"/>
    </row>
    <row r="2958" spans="1:1" x14ac:dyDescent="0.3">
      <c r="A2958"/>
    </row>
    <row r="2959" spans="1:1" x14ac:dyDescent="0.3">
      <c r="A2959"/>
    </row>
    <row r="2960" spans="1:1" x14ac:dyDescent="0.3">
      <c r="A2960"/>
    </row>
    <row r="2961" spans="1:1" x14ac:dyDescent="0.3">
      <c r="A2961"/>
    </row>
    <row r="2962" spans="1:1" x14ac:dyDescent="0.3">
      <c r="A2962"/>
    </row>
    <row r="2963" spans="1:1" x14ac:dyDescent="0.3">
      <c r="A2963"/>
    </row>
    <row r="2964" spans="1:1" x14ac:dyDescent="0.3">
      <c r="A2964"/>
    </row>
    <row r="2965" spans="1:1" x14ac:dyDescent="0.3">
      <c r="A2965"/>
    </row>
    <row r="2966" spans="1:1" x14ac:dyDescent="0.3">
      <c r="A2966"/>
    </row>
    <row r="2967" spans="1:1" x14ac:dyDescent="0.3">
      <c r="A2967"/>
    </row>
    <row r="2968" spans="1:1" x14ac:dyDescent="0.3">
      <c r="A2968"/>
    </row>
    <row r="2969" spans="1:1" x14ac:dyDescent="0.3">
      <c r="A2969"/>
    </row>
    <row r="2970" spans="1:1" x14ac:dyDescent="0.3">
      <c r="A2970"/>
    </row>
    <row r="2971" spans="1:1" x14ac:dyDescent="0.3">
      <c r="A2971"/>
    </row>
    <row r="2972" spans="1:1" x14ac:dyDescent="0.3">
      <c r="A2972"/>
    </row>
    <row r="2973" spans="1:1" x14ac:dyDescent="0.3">
      <c r="A2973"/>
    </row>
    <row r="2974" spans="1:1" x14ac:dyDescent="0.3">
      <c r="A2974"/>
    </row>
    <row r="2975" spans="1:1" x14ac:dyDescent="0.3">
      <c r="A2975"/>
    </row>
    <row r="2976" spans="1:1" x14ac:dyDescent="0.3">
      <c r="A2976"/>
    </row>
    <row r="2977" spans="1:1" x14ac:dyDescent="0.3">
      <c r="A2977"/>
    </row>
    <row r="2978" spans="1:1" x14ac:dyDescent="0.3">
      <c r="A2978"/>
    </row>
    <row r="2979" spans="1:1" x14ac:dyDescent="0.3">
      <c r="A2979"/>
    </row>
    <row r="2980" spans="1:1" x14ac:dyDescent="0.3">
      <c r="A2980"/>
    </row>
    <row r="2981" spans="1:1" x14ac:dyDescent="0.3">
      <c r="A2981"/>
    </row>
    <row r="2982" spans="1:1" x14ac:dyDescent="0.3">
      <c r="A2982"/>
    </row>
    <row r="2983" spans="1:1" x14ac:dyDescent="0.3">
      <c r="A2983"/>
    </row>
    <row r="2984" spans="1:1" x14ac:dyDescent="0.3">
      <c r="A2984"/>
    </row>
    <row r="2985" spans="1:1" x14ac:dyDescent="0.3">
      <c r="A2985"/>
    </row>
    <row r="2986" spans="1:1" x14ac:dyDescent="0.3">
      <c r="A2986"/>
    </row>
    <row r="2987" spans="1:1" x14ac:dyDescent="0.3">
      <c r="A2987"/>
    </row>
    <row r="2988" spans="1:1" x14ac:dyDescent="0.3">
      <c r="A2988"/>
    </row>
    <row r="2989" spans="1:1" x14ac:dyDescent="0.3">
      <c r="A2989"/>
    </row>
    <row r="2990" spans="1:1" x14ac:dyDescent="0.3">
      <c r="A2990"/>
    </row>
    <row r="2991" spans="1:1" x14ac:dyDescent="0.3">
      <c r="A2991"/>
    </row>
    <row r="2992" spans="1:1" x14ac:dyDescent="0.3">
      <c r="A2992"/>
    </row>
    <row r="2993" spans="1:1" x14ac:dyDescent="0.3">
      <c r="A2993"/>
    </row>
    <row r="2994" spans="1:1" x14ac:dyDescent="0.3">
      <c r="A2994"/>
    </row>
    <row r="2995" spans="1:1" x14ac:dyDescent="0.3">
      <c r="A2995"/>
    </row>
    <row r="2996" spans="1:1" x14ac:dyDescent="0.3">
      <c r="A2996"/>
    </row>
    <row r="2997" spans="1:1" x14ac:dyDescent="0.3">
      <c r="A2997"/>
    </row>
    <row r="2998" spans="1:1" x14ac:dyDescent="0.3">
      <c r="A2998"/>
    </row>
    <row r="2999" spans="1:1" x14ac:dyDescent="0.3">
      <c r="A2999"/>
    </row>
    <row r="3000" spans="1:1" x14ac:dyDescent="0.3">
      <c r="A3000"/>
    </row>
    <row r="3001" spans="1:1" x14ac:dyDescent="0.3">
      <c r="A3001"/>
    </row>
    <row r="3002" spans="1:1" x14ac:dyDescent="0.3">
      <c r="A3002"/>
    </row>
    <row r="3003" spans="1:1" x14ac:dyDescent="0.3">
      <c r="A3003"/>
    </row>
    <row r="3004" spans="1:1" x14ac:dyDescent="0.3">
      <c r="A3004"/>
    </row>
    <row r="3005" spans="1:1" x14ac:dyDescent="0.3">
      <c r="A3005"/>
    </row>
    <row r="3006" spans="1:1" x14ac:dyDescent="0.3">
      <c r="A3006"/>
    </row>
    <row r="3007" spans="1:1" x14ac:dyDescent="0.3">
      <c r="A3007"/>
    </row>
    <row r="3008" spans="1:1" x14ac:dyDescent="0.3">
      <c r="A3008"/>
    </row>
    <row r="3009" spans="1:1" x14ac:dyDescent="0.3">
      <c r="A3009"/>
    </row>
    <row r="3010" spans="1:1" x14ac:dyDescent="0.3">
      <c r="A3010"/>
    </row>
    <row r="3011" spans="1:1" x14ac:dyDescent="0.3">
      <c r="A3011"/>
    </row>
    <row r="3012" spans="1:1" x14ac:dyDescent="0.3">
      <c r="A3012"/>
    </row>
    <row r="3013" spans="1:1" x14ac:dyDescent="0.3">
      <c r="A3013"/>
    </row>
    <row r="3014" spans="1:1" x14ac:dyDescent="0.3">
      <c r="A3014"/>
    </row>
    <row r="3015" spans="1:1" x14ac:dyDescent="0.3">
      <c r="A3015"/>
    </row>
    <row r="3016" spans="1:1" x14ac:dyDescent="0.3">
      <c r="A3016"/>
    </row>
    <row r="3017" spans="1:1" x14ac:dyDescent="0.3">
      <c r="A3017"/>
    </row>
    <row r="3018" spans="1:1" x14ac:dyDescent="0.3">
      <c r="A3018"/>
    </row>
    <row r="3019" spans="1:1" x14ac:dyDescent="0.3">
      <c r="A3019"/>
    </row>
    <row r="3020" spans="1:1" x14ac:dyDescent="0.3">
      <c r="A3020"/>
    </row>
    <row r="3021" spans="1:1" x14ac:dyDescent="0.3">
      <c r="A3021"/>
    </row>
    <row r="3022" spans="1:1" x14ac:dyDescent="0.3">
      <c r="A3022"/>
    </row>
    <row r="3023" spans="1:1" x14ac:dyDescent="0.3">
      <c r="A3023"/>
    </row>
    <row r="3024" spans="1:1" x14ac:dyDescent="0.3">
      <c r="A3024"/>
    </row>
    <row r="3025" spans="1:1" x14ac:dyDescent="0.3">
      <c r="A3025"/>
    </row>
    <row r="3026" spans="1:1" x14ac:dyDescent="0.3">
      <c r="A3026"/>
    </row>
    <row r="3027" spans="1:1" x14ac:dyDescent="0.3">
      <c r="A3027"/>
    </row>
    <row r="3028" spans="1:1" x14ac:dyDescent="0.3">
      <c r="A3028"/>
    </row>
    <row r="3029" spans="1:1" x14ac:dyDescent="0.3">
      <c r="A3029"/>
    </row>
    <row r="3030" spans="1:1" x14ac:dyDescent="0.3">
      <c r="A3030"/>
    </row>
    <row r="3031" spans="1:1" x14ac:dyDescent="0.3">
      <c r="A3031"/>
    </row>
    <row r="3032" spans="1:1" x14ac:dyDescent="0.3">
      <c r="A3032"/>
    </row>
    <row r="3033" spans="1:1" x14ac:dyDescent="0.3">
      <c r="A3033"/>
    </row>
    <row r="3034" spans="1:1" x14ac:dyDescent="0.3">
      <c r="A3034"/>
    </row>
    <row r="3035" spans="1:1" x14ac:dyDescent="0.3">
      <c r="A3035"/>
    </row>
    <row r="3036" spans="1:1" x14ac:dyDescent="0.3">
      <c r="A3036"/>
    </row>
    <row r="3037" spans="1:1" x14ac:dyDescent="0.3">
      <c r="A3037"/>
    </row>
    <row r="3038" spans="1:1" x14ac:dyDescent="0.3">
      <c r="A3038"/>
    </row>
    <row r="3039" spans="1:1" x14ac:dyDescent="0.3">
      <c r="A3039"/>
    </row>
    <row r="3040" spans="1:1" x14ac:dyDescent="0.3">
      <c r="A3040"/>
    </row>
    <row r="3041" spans="1:1" x14ac:dyDescent="0.3">
      <c r="A3041"/>
    </row>
    <row r="3042" spans="1:1" x14ac:dyDescent="0.3">
      <c r="A3042"/>
    </row>
    <row r="3043" spans="1:1" x14ac:dyDescent="0.3">
      <c r="A3043"/>
    </row>
    <row r="3044" spans="1:1" x14ac:dyDescent="0.3">
      <c r="A3044"/>
    </row>
    <row r="3045" spans="1:1" x14ac:dyDescent="0.3">
      <c r="A3045"/>
    </row>
    <row r="3046" spans="1:1" x14ac:dyDescent="0.3">
      <c r="A3046"/>
    </row>
    <row r="3047" spans="1:1" x14ac:dyDescent="0.3">
      <c r="A3047"/>
    </row>
    <row r="3048" spans="1:1" x14ac:dyDescent="0.3">
      <c r="A3048"/>
    </row>
    <row r="3049" spans="1:1" x14ac:dyDescent="0.3">
      <c r="A3049"/>
    </row>
    <row r="3050" spans="1:1" x14ac:dyDescent="0.3">
      <c r="A3050"/>
    </row>
    <row r="3051" spans="1:1" x14ac:dyDescent="0.3">
      <c r="A3051"/>
    </row>
    <row r="3052" spans="1:1" x14ac:dyDescent="0.3">
      <c r="A3052"/>
    </row>
    <row r="3053" spans="1:1" x14ac:dyDescent="0.3">
      <c r="A3053"/>
    </row>
    <row r="3054" spans="1:1" x14ac:dyDescent="0.3">
      <c r="A3054"/>
    </row>
    <row r="3055" spans="1:1" x14ac:dyDescent="0.3">
      <c r="A3055"/>
    </row>
    <row r="3056" spans="1:1" x14ac:dyDescent="0.3">
      <c r="A3056"/>
    </row>
    <row r="3057" spans="1:1" x14ac:dyDescent="0.3">
      <c r="A3057"/>
    </row>
    <row r="3058" spans="1:1" x14ac:dyDescent="0.3">
      <c r="A3058"/>
    </row>
    <row r="3059" spans="1:1" x14ac:dyDescent="0.3">
      <c r="A3059"/>
    </row>
    <row r="3060" spans="1:1" x14ac:dyDescent="0.3">
      <c r="A3060"/>
    </row>
    <row r="3061" spans="1:1" x14ac:dyDescent="0.3">
      <c r="A3061"/>
    </row>
    <row r="3062" spans="1:1" x14ac:dyDescent="0.3">
      <c r="A3062"/>
    </row>
    <row r="3063" spans="1:1" x14ac:dyDescent="0.3">
      <c r="A3063"/>
    </row>
    <row r="3064" spans="1:1" x14ac:dyDescent="0.3">
      <c r="A3064"/>
    </row>
    <row r="3065" spans="1:1" x14ac:dyDescent="0.3">
      <c r="A3065"/>
    </row>
    <row r="3066" spans="1:1" x14ac:dyDescent="0.3">
      <c r="A3066"/>
    </row>
    <row r="3067" spans="1:1" x14ac:dyDescent="0.3">
      <c r="A3067"/>
    </row>
    <row r="3068" spans="1:1" x14ac:dyDescent="0.3">
      <c r="A3068"/>
    </row>
    <row r="3069" spans="1:1" x14ac:dyDescent="0.3">
      <c r="A3069"/>
    </row>
    <row r="3070" spans="1:1" x14ac:dyDescent="0.3">
      <c r="A3070"/>
    </row>
    <row r="3071" spans="1:1" x14ac:dyDescent="0.3">
      <c r="A3071"/>
    </row>
    <row r="3072" spans="1:1" x14ac:dyDescent="0.3">
      <c r="A3072"/>
    </row>
    <row r="3073" spans="1:1" x14ac:dyDescent="0.3">
      <c r="A3073"/>
    </row>
    <row r="3074" spans="1:1" x14ac:dyDescent="0.3">
      <c r="A3074"/>
    </row>
    <row r="3075" spans="1:1" x14ac:dyDescent="0.3">
      <c r="A3075"/>
    </row>
    <row r="3076" spans="1:1" x14ac:dyDescent="0.3">
      <c r="A3076"/>
    </row>
    <row r="3077" spans="1:1" x14ac:dyDescent="0.3">
      <c r="A3077"/>
    </row>
    <row r="3078" spans="1:1" x14ac:dyDescent="0.3">
      <c r="A3078"/>
    </row>
    <row r="3079" spans="1:1" x14ac:dyDescent="0.3">
      <c r="A3079"/>
    </row>
    <row r="3080" spans="1:1" x14ac:dyDescent="0.3">
      <c r="A3080"/>
    </row>
    <row r="3081" spans="1:1" x14ac:dyDescent="0.3">
      <c r="A3081"/>
    </row>
    <row r="3082" spans="1:1" x14ac:dyDescent="0.3">
      <c r="A3082"/>
    </row>
    <row r="3083" spans="1:1" x14ac:dyDescent="0.3">
      <c r="A3083"/>
    </row>
    <row r="3084" spans="1:1" x14ac:dyDescent="0.3">
      <c r="A3084"/>
    </row>
    <row r="3085" spans="1:1" x14ac:dyDescent="0.3">
      <c r="A3085"/>
    </row>
    <row r="3086" spans="1:1" x14ac:dyDescent="0.3">
      <c r="A3086"/>
    </row>
    <row r="3087" spans="1:1" x14ac:dyDescent="0.3">
      <c r="A3087"/>
    </row>
    <row r="3088" spans="1:1" x14ac:dyDescent="0.3">
      <c r="A3088"/>
    </row>
    <row r="3089" spans="1:1" x14ac:dyDescent="0.3">
      <c r="A3089"/>
    </row>
    <row r="3090" spans="1:1" x14ac:dyDescent="0.3">
      <c r="A3090"/>
    </row>
    <row r="3091" spans="1:1" x14ac:dyDescent="0.3">
      <c r="A3091"/>
    </row>
    <row r="3092" spans="1:1" x14ac:dyDescent="0.3">
      <c r="A3092"/>
    </row>
    <row r="3093" spans="1:1" x14ac:dyDescent="0.3">
      <c r="A3093"/>
    </row>
    <row r="3094" spans="1:1" x14ac:dyDescent="0.3">
      <c r="A3094"/>
    </row>
    <row r="3095" spans="1:1" x14ac:dyDescent="0.3">
      <c r="A3095"/>
    </row>
    <row r="3096" spans="1:1" x14ac:dyDescent="0.3">
      <c r="A3096"/>
    </row>
    <row r="3097" spans="1:1" x14ac:dyDescent="0.3">
      <c r="A3097"/>
    </row>
    <row r="3098" spans="1:1" x14ac:dyDescent="0.3">
      <c r="A3098"/>
    </row>
    <row r="3099" spans="1:1" x14ac:dyDescent="0.3">
      <c r="A3099"/>
    </row>
    <row r="3100" spans="1:1" x14ac:dyDescent="0.3">
      <c r="A3100"/>
    </row>
    <row r="3101" spans="1:1" x14ac:dyDescent="0.3">
      <c r="A3101"/>
    </row>
    <row r="3102" spans="1:1" x14ac:dyDescent="0.3">
      <c r="A3102"/>
    </row>
    <row r="3103" spans="1:1" x14ac:dyDescent="0.3">
      <c r="A3103"/>
    </row>
    <row r="3104" spans="1:1" x14ac:dyDescent="0.3">
      <c r="A3104"/>
    </row>
    <row r="3105" spans="1:1" x14ac:dyDescent="0.3">
      <c r="A3105"/>
    </row>
    <row r="3106" spans="1:1" x14ac:dyDescent="0.3">
      <c r="A3106"/>
    </row>
    <row r="3107" spans="1:1" x14ac:dyDescent="0.3">
      <c r="A3107"/>
    </row>
    <row r="3108" spans="1:1" x14ac:dyDescent="0.3">
      <c r="A3108"/>
    </row>
    <row r="3109" spans="1:1" x14ac:dyDescent="0.3">
      <c r="A3109"/>
    </row>
    <row r="3110" spans="1:1" x14ac:dyDescent="0.3">
      <c r="A3110"/>
    </row>
    <row r="3111" spans="1:1" x14ac:dyDescent="0.3">
      <c r="A3111"/>
    </row>
    <row r="3112" spans="1:1" x14ac:dyDescent="0.3">
      <c r="A3112"/>
    </row>
    <row r="3113" spans="1:1" x14ac:dyDescent="0.3">
      <c r="A3113"/>
    </row>
    <row r="3114" spans="1:1" x14ac:dyDescent="0.3">
      <c r="A3114"/>
    </row>
    <row r="3115" spans="1:1" x14ac:dyDescent="0.3">
      <c r="A3115"/>
    </row>
    <row r="3116" spans="1:1" x14ac:dyDescent="0.3">
      <c r="A3116"/>
    </row>
    <row r="3117" spans="1:1" x14ac:dyDescent="0.3">
      <c r="A3117"/>
    </row>
    <row r="3118" spans="1:1" x14ac:dyDescent="0.3">
      <c r="A3118"/>
    </row>
    <row r="3119" spans="1:1" x14ac:dyDescent="0.3">
      <c r="A3119"/>
    </row>
    <row r="3120" spans="1:1" x14ac:dyDescent="0.3">
      <c r="A3120"/>
    </row>
    <row r="3121" spans="1:1" x14ac:dyDescent="0.3">
      <c r="A3121"/>
    </row>
    <row r="3122" spans="1:1" x14ac:dyDescent="0.3">
      <c r="A3122"/>
    </row>
    <row r="3123" spans="1:1" x14ac:dyDescent="0.3">
      <c r="A3123"/>
    </row>
    <row r="3124" spans="1:1" x14ac:dyDescent="0.3">
      <c r="A3124"/>
    </row>
    <row r="3125" spans="1:1" x14ac:dyDescent="0.3">
      <c r="A3125"/>
    </row>
    <row r="3126" spans="1:1" x14ac:dyDescent="0.3">
      <c r="A3126"/>
    </row>
    <row r="3127" spans="1:1" x14ac:dyDescent="0.3">
      <c r="A3127"/>
    </row>
    <row r="3128" spans="1:1" x14ac:dyDescent="0.3">
      <c r="A3128"/>
    </row>
    <row r="3129" spans="1:1" x14ac:dyDescent="0.3">
      <c r="A3129"/>
    </row>
    <row r="3130" spans="1:1" x14ac:dyDescent="0.3">
      <c r="A3130"/>
    </row>
    <row r="3131" spans="1:1" x14ac:dyDescent="0.3">
      <c r="A3131"/>
    </row>
    <row r="3132" spans="1:1" x14ac:dyDescent="0.3">
      <c r="A3132"/>
    </row>
    <row r="3133" spans="1:1" x14ac:dyDescent="0.3">
      <c r="A3133"/>
    </row>
    <row r="3134" spans="1:1" x14ac:dyDescent="0.3">
      <c r="A3134"/>
    </row>
    <row r="3135" spans="1:1" x14ac:dyDescent="0.3">
      <c r="A3135"/>
    </row>
    <row r="3136" spans="1:1" x14ac:dyDescent="0.3">
      <c r="A3136"/>
    </row>
    <row r="3137" spans="1:1" x14ac:dyDescent="0.3">
      <c r="A3137"/>
    </row>
    <row r="3138" spans="1:1" x14ac:dyDescent="0.3">
      <c r="A3138"/>
    </row>
    <row r="3139" spans="1:1" x14ac:dyDescent="0.3">
      <c r="A3139"/>
    </row>
    <row r="3140" spans="1:1" x14ac:dyDescent="0.3">
      <c r="A3140"/>
    </row>
    <row r="3141" spans="1:1" x14ac:dyDescent="0.3">
      <c r="A3141"/>
    </row>
    <row r="3142" spans="1:1" x14ac:dyDescent="0.3">
      <c r="A3142"/>
    </row>
    <row r="3143" spans="1:1" x14ac:dyDescent="0.3">
      <c r="A3143"/>
    </row>
    <row r="3144" spans="1:1" x14ac:dyDescent="0.3">
      <c r="A3144"/>
    </row>
    <row r="3145" spans="1:1" x14ac:dyDescent="0.3">
      <c r="A3145"/>
    </row>
    <row r="3146" spans="1:1" x14ac:dyDescent="0.3">
      <c r="A3146"/>
    </row>
    <row r="3147" spans="1:1" x14ac:dyDescent="0.3">
      <c r="A3147"/>
    </row>
    <row r="3148" spans="1:1" x14ac:dyDescent="0.3">
      <c r="A3148"/>
    </row>
    <row r="3149" spans="1:1" x14ac:dyDescent="0.3">
      <c r="A3149"/>
    </row>
    <row r="3150" spans="1:1" x14ac:dyDescent="0.3">
      <c r="A3150"/>
    </row>
    <row r="3151" spans="1:1" x14ac:dyDescent="0.3">
      <c r="A3151"/>
    </row>
    <row r="3152" spans="1:1" x14ac:dyDescent="0.3">
      <c r="A3152"/>
    </row>
    <row r="3153" spans="1:1" x14ac:dyDescent="0.3">
      <c r="A3153"/>
    </row>
    <row r="3154" spans="1:1" x14ac:dyDescent="0.3">
      <c r="A3154"/>
    </row>
    <row r="3155" spans="1:1" x14ac:dyDescent="0.3">
      <c r="A3155"/>
    </row>
    <row r="3156" spans="1:1" x14ac:dyDescent="0.3">
      <c r="A3156"/>
    </row>
    <row r="3157" spans="1:1" x14ac:dyDescent="0.3">
      <c r="A3157"/>
    </row>
    <row r="3158" spans="1:1" x14ac:dyDescent="0.3">
      <c r="A3158"/>
    </row>
    <row r="3159" spans="1:1" x14ac:dyDescent="0.3">
      <c r="A3159"/>
    </row>
    <row r="3160" spans="1:1" x14ac:dyDescent="0.3">
      <c r="A3160"/>
    </row>
    <row r="3161" spans="1:1" x14ac:dyDescent="0.3">
      <c r="A3161"/>
    </row>
    <row r="3162" spans="1:1" x14ac:dyDescent="0.3">
      <c r="A3162"/>
    </row>
    <row r="3163" spans="1:1" x14ac:dyDescent="0.3">
      <c r="A3163"/>
    </row>
    <row r="3164" spans="1:1" x14ac:dyDescent="0.3">
      <c r="A3164"/>
    </row>
    <row r="3165" spans="1:1" x14ac:dyDescent="0.3">
      <c r="A3165"/>
    </row>
    <row r="3166" spans="1:1" x14ac:dyDescent="0.3">
      <c r="A3166"/>
    </row>
    <row r="3167" spans="1:1" x14ac:dyDescent="0.3">
      <c r="A3167"/>
    </row>
    <row r="3168" spans="1:1" x14ac:dyDescent="0.3">
      <c r="A3168"/>
    </row>
    <row r="3169" spans="1:1" x14ac:dyDescent="0.3">
      <c r="A3169"/>
    </row>
    <row r="3170" spans="1:1" x14ac:dyDescent="0.3">
      <c r="A3170"/>
    </row>
    <row r="3171" spans="1:1" x14ac:dyDescent="0.3">
      <c r="A3171"/>
    </row>
    <row r="3172" spans="1:1" x14ac:dyDescent="0.3">
      <c r="A3172"/>
    </row>
    <row r="3173" spans="1:1" x14ac:dyDescent="0.3">
      <c r="A3173"/>
    </row>
    <row r="3174" spans="1:1" x14ac:dyDescent="0.3">
      <c r="A3174"/>
    </row>
    <row r="3175" spans="1:1" x14ac:dyDescent="0.3">
      <c r="A3175"/>
    </row>
    <row r="3176" spans="1:1" x14ac:dyDescent="0.3">
      <c r="A3176"/>
    </row>
    <row r="3177" spans="1:1" x14ac:dyDescent="0.3">
      <c r="A3177"/>
    </row>
    <row r="3178" spans="1:1" x14ac:dyDescent="0.3">
      <c r="A3178"/>
    </row>
    <row r="3179" spans="1:1" x14ac:dyDescent="0.3">
      <c r="A3179"/>
    </row>
    <row r="3180" spans="1:1" x14ac:dyDescent="0.3">
      <c r="A3180"/>
    </row>
    <row r="3181" spans="1:1" x14ac:dyDescent="0.3">
      <c r="A3181"/>
    </row>
    <row r="3182" spans="1:1" x14ac:dyDescent="0.3">
      <c r="A3182"/>
    </row>
    <row r="3183" spans="1:1" x14ac:dyDescent="0.3">
      <c r="A3183"/>
    </row>
    <row r="3184" spans="1:1" x14ac:dyDescent="0.3">
      <c r="A3184"/>
    </row>
    <row r="3185" spans="1:1" x14ac:dyDescent="0.3">
      <c r="A3185"/>
    </row>
    <row r="3186" spans="1:1" x14ac:dyDescent="0.3">
      <c r="A3186"/>
    </row>
    <row r="3187" spans="1:1" x14ac:dyDescent="0.3">
      <c r="A3187"/>
    </row>
    <row r="3188" spans="1:1" x14ac:dyDescent="0.3">
      <c r="A3188"/>
    </row>
    <row r="3189" spans="1:1" x14ac:dyDescent="0.3">
      <c r="A3189"/>
    </row>
    <row r="3190" spans="1:1" x14ac:dyDescent="0.3">
      <c r="A3190"/>
    </row>
    <row r="3191" spans="1:1" x14ac:dyDescent="0.3">
      <c r="A3191"/>
    </row>
    <row r="3192" spans="1:1" x14ac:dyDescent="0.3">
      <c r="A3192"/>
    </row>
    <row r="3193" spans="1:1" x14ac:dyDescent="0.3">
      <c r="A3193"/>
    </row>
    <row r="3194" spans="1:1" x14ac:dyDescent="0.3">
      <c r="A3194"/>
    </row>
    <row r="3195" spans="1:1" x14ac:dyDescent="0.3">
      <c r="A3195"/>
    </row>
    <row r="3196" spans="1:1" x14ac:dyDescent="0.3">
      <c r="A3196"/>
    </row>
    <row r="3197" spans="1:1" x14ac:dyDescent="0.3">
      <c r="A3197"/>
    </row>
    <row r="3198" spans="1:1" x14ac:dyDescent="0.3">
      <c r="A3198"/>
    </row>
    <row r="3199" spans="1:1" x14ac:dyDescent="0.3">
      <c r="A3199"/>
    </row>
    <row r="3200" spans="1:1" x14ac:dyDescent="0.3">
      <c r="A3200"/>
    </row>
    <row r="3201" spans="1:1" x14ac:dyDescent="0.3">
      <c r="A3201"/>
    </row>
    <row r="3202" spans="1:1" x14ac:dyDescent="0.3">
      <c r="A3202"/>
    </row>
    <row r="3203" spans="1:1" x14ac:dyDescent="0.3">
      <c r="A3203"/>
    </row>
    <row r="3204" spans="1:1" x14ac:dyDescent="0.3">
      <c r="A3204"/>
    </row>
    <row r="3205" spans="1:1" x14ac:dyDescent="0.3">
      <c r="A3205"/>
    </row>
    <row r="3206" spans="1:1" x14ac:dyDescent="0.3">
      <c r="A3206"/>
    </row>
    <row r="3207" spans="1:1" x14ac:dyDescent="0.3">
      <c r="A3207"/>
    </row>
    <row r="3208" spans="1:1" x14ac:dyDescent="0.3">
      <c r="A3208"/>
    </row>
    <row r="3209" spans="1:1" x14ac:dyDescent="0.3">
      <c r="A3209"/>
    </row>
    <row r="3210" spans="1:1" x14ac:dyDescent="0.3">
      <c r="A3210"/>
    </row>
    <row r="3211" spans="1:1" x14ac:dyDescent="0.3">
      <c r="A3211"/>
    </row>
    <row r="3212" spans="1:1" x14ac:dyDescent="0.3">
      <c r="A3212"/>
    </row>
    <row r="3213" spans="1:1" x14ac:dyDescent="0.3">
      <c r="A3213"/>
    </row>
    <row r="3214" spans="1:1" x14ac:dyDescent="0.3">
      <c r="A3214"/>
    </row>
    <row r="3215" spans="1:1" x14ac:dyDescent="0.3">
      <c r="A3215"/>
    </row>
    <row r="3216" spans="1:1" x14ac:dyDescent="0.3">
      <c r="A3216"/>
    </row>
    <row r="3217" spans="1:1" x14ac:dyDescent="0.3">
      <c r="A3217"/>
    </row>
    <row r="3218" spans="1:1" x14ac:dyDescent="0.3">
      <c r="A3218"/>
    </row>
    <row r="3219" spans="1:1" x14ac:dyDescent="0.3">
      <c r="A3219"/>
    </row>
    <row r="3220" spans="1:1" x14ac:dyDescent="0.3">
      <c r="A3220"/>
    </row>
    <row r="3221" spans="1:1" x14ac:dyDescent="0.3">
      <c r="A3221"/>
    </row>
    <row r="3222" spans="1:1" x14ac:dyDescent="0.3">
      <c r="A3222"/>
    </row>
    <row r="3223" spans="1:1" x14ac:dyDescent="0.3">
      <c r="A3223"/>
    </row>
    <row r="3224" spans="1:1" x14ac:dyDescent="0.3">
      <c r="A3224"/>
    </row>
    <row r="3225" spans="1:1" x14ac:dyDescent="0.3">
      <c r="A3225"/>
    </row>
    <row r="3226" spans="1:1" x14ac:dyDescent="0.3">
      <c r="A3226"/>
    </row>
    <row r="3227" spans="1:1" x14ac:dyDescent="0.3">
      <c r="A3227"/>
    </row>
    <row r="3228" spans="1:1" x14ac:dyDescent="0.3">
      <c r="A3228"/>
    </row>
    <row r="3229" spans="1:1" x14ac:dyDescent="0.3">
      <c r="A3229"/>
    </row>
    <row r="3230" spans="1:1" x14ac:dyDescent="0.3">
      <c r="A3230"/>
    </row>
    <row r="3231" spans="1:1" x14ac:dyDescent="0.3">
      <c r="A3231"/>
    </row>
    <row r="3232" spans="1:1" x14ac:dyDescent="0.3">
      <c r="A3232"/>
    </row>
    <row r="3233" spans="1:1" x14ac:dyDescent="0.3">
      <c r="A3233"/>
    </row>
    <row r="3234" spans="1:1" x14ac:dyDescent="0.3">
      <c r="A3234"/>
    </row>
    <row r="3235" spans="1:1" x14ac:dyDescent="0.3">
      <c r="A3235"/>
    </row>
    <row r="3236" spans="1:1" x14ac:dyDescent="0.3">
      <c r="A3236"/>
    </row>
    <row r="3237" spans="1:1" x14ac:dyDescent="0.3">
      <c r="A3237"/>
    </row>
    <row r="3238" spans="1:1" x14ac:dyDescent="0.3">
      <c r="A3238"/>
    </row>
    <row r="3239" spans="1:1" x14ac:dyDescent="0.3">
      <c r="A3239"/>
    </row>
    <row r="3240" spans="1:1" x14ac:dyDescent="0.3">
      <c r="A3240"/>
    </row>
    <row r="3241" spans="1:1" x14ac:dyDescent="0.3">
      <c r="A3241"/>
    </row>
    <row r="3242" spans="1:1" x14ac:dyDescent="0.3">
      <c r="A3242"/>
    </row>
    <row r="3243" spans="1:1" x14ac:dyDescent="0.3">
      <c r="A3243"/>
    </row>
    <row r="3244" spans="1:1" x14ac:dyDescent="0.3">
      <c r="A3244"/>
    </row>
    <row r="3245" spans="1:1" x14ac:dyDescent="0.3">
      <c r="A3245"/>
    </row>
    <row r="3246" spans="1:1" x14ac:dyDescent="0.3">
      <c r="A3246"/>
    </row>
    <row r="3247" spans="1:1" x14ac:dyDescent="0.3">
      <c r="A3247"/>
    </row>
    <row r="3248" spans="1:1" x14ac:dyDescent="0.3">
      <c r="A3248"/>
    </row>
    <row r="3249" spans="1:1" x14ac:dyDescent="0.3">
      <c r="A3249"/>
    </row>
    <row r="3250" spans="1:1" x14ac:dyDescent="0.3">
      <c r="A3250"/>
    </row>
    <row r="3251" spans="1:1" x14ac:dyDescent="0.3">
      <c r="A3251"/>
    </row>
    <row r="3252" spans="1:1" x14ac:dyDescent="0.3">
      <c r="A3252"/>
    </row>
    <row r="3253" spans="1:1" x14ac:dyDescent="0.3">
      <c r="A3253"/>
    </row>
    <row r="3254" spans="1:1" x14ac:dyDescent="0.3">
      <c r="A3254"/>
    </row>
    <row r="3255" spans="1:1" x14ac:dyDescent="0.3">
      <c r="A3255"/>
    </row>
    <row r="3256" spans="1:1" x14ac:dyDescent="0.3">
      <c r="A3256"/>
    </row>
    <row r="3257" spans="1:1" x14ac:dyDescent="0.3">
      <c r="A3257"/>
    </row>
    <row r="3258" spans="1:1" x14ac:dyDescent="0.3">
      <c r="A3258"/>
    </row>
    <row r="3259" spans="1:1" x14ac:dyDescent="0.3">
      <c r="A3259"/>
    </row>
    <row r="3260" spans="1:1" x14ac:dyDescent="0.3">
      <c r="A3260"/>
    </row>
    <row r="3261" spans="1:1" x14ac:dyDescent="0.3">
      <c r="A3261"/>
    </row>
    <row r="3262" spans="1:1" x14ac:dyDescent="0.3">
      <c r="A3262"/>
    </row>
    <row r="3263" spans="1:1" x14ac:dyDescent="0.3">
      <c r="A3263"/>
    </row>
    <row r="3264" spans="1:1" x14ac:dyDescent="0.3">
      <c r="A3264"/>
    </row>
    <row r="3265" spans="1:1" x14ac:dyDescent="0.3">
      <c r="A3265"/>
    </row>
    <row r="3266" spans="1:1" x14ac:dyDescent="0.3">
      <c r="A3266"/>
    </row>
    <row r="3267" spans="1:1" x14ac:dyDescent="0.3">
      <c r="A3267"/>
    </row>
    <row r="3268" spans="1:1" x14ac:dyDescent="0.3">
      <c r="A3268"/>
    </row>
    <row r="3269" spans="1:1" x14ac:dyDescent="0.3">
      <c r="A3269"/>
    </row>
    <row r="3270" spans="1:1" x14ac:dyDescent="0.3">
      <c r="A3270"/>
    </row>
    <row r="3271" spans="1:1" x14ac:dyDescent="0.3">
      <c r="A3271"/>
    </row>
    <row r="3272" spans="1:1" x14ac:dyDescent="0.3">
      <c r="A3272"/>
    </row>
    <row r="3273" spans="1:1" x14ac:dyDescent="0.3">
      <c r="A3273"/>
    </row>
    <row r="3274" spans="1:1" x14ac:dyDescent="0.3">
      <c r="A3274"/>
    </row>
    <row r="3275" spans="1:1" x14ac:dyDescent="0.3">
      <c r="A3275"/>
    </row>
    <row r="3276" spans="1:1" x14ac:dyDescent="0.3">
      <c r="A3276"/>
    </row>
    <row r="3277" spans="1:1" x14ac:dyDescent="0.3">
      <c r="A3277"/>
    </row>
    <row r="3278" spans="1:1" x14ac:dyDescent="0.3">
      <c r="A3278"/>
    </row>
    <row r="3279" spans="1:1" x14ac:dyDescent="0.3">
      <c r="A3279"/>
    </row>
    <row r="3280" spans="1:1" x14ac:dyDescent="0.3">
      <c r="A3280"/>
    </row>
    <row r="3281" spans="1:1" x14ac:dyDescent="0.3">
      <c r="A3281"/>
    </row>
    <row r="3282" spans="1:1" x14ac:dyDescent="0.3">
      <c r="A3282"/>
    </row>
    <row r="3283" spans="1:1" x14ac:dyDescent="0.3">
      <c r="A3283"/>
    </row>
    <row r="3284" spans="1:1" x14ac:dyDescent="0.3">
      <c r="A3284"/>
    </row>
    <row r="3285" spans="1:1" x14ac:dyDescent="0.3">
      <c r="A3285"/>
    </row>
    <row r="3286" spans="1:1" x14ac:dyDescent="0.3">
      <c r="A3286"/>
    </row>
    <row r="3287" spans="1:1" x14ac:dyDescent="0.3">
      <c r="A3287"/>
    </row>
    <row r="3288" spans="1:1" x14ac:dyDescent="0.3">
      <c r="A3288"/>
    </row>
    <row r="3289" spans="1:1" x14ac:dyDescent="0.3">
      <c r="A328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Statistics calculator</vt:lpstr>
      <vt:lpstr>Mohawk</vt:lpstr>
      <vt:lpstr>Sheet1</vt:lpstr>
      <vt:lpstr>Lookout49</vt:lpstr>
      <vt:lpstr>Clear Lake</vt:lpstr>
      <vt:lpstr>SFork48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2019-06-11T16:25:48Z</dcterms:created>
  <dcterms:modified xsi:type="dcterms:W3CDTF">2021-10-27T01:45:52Z</dcterms:modified>
</cp:coreProperties>
</file>